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85" windowHeight="11820" activeTab="0"/>
  </bookViews>
  <sheets>
    <sheet name="2" sheetId="1" r:id="rId1"/>
  </sheets>
  <externalReferences>
    <externalReference r:id="rId4"/>
    <externalReference r:id="rId5"/>
    <externalReference r:id="rId6"/>
  </externalReferences>
  <definedNames>
    <definedName name="bce">'[1]Hoja1'!$A:$F</definedName>
  </definedNames>
  <calcPr calcMode="manual" fullCalcOnLoad="1"/>
</workbook>
</file>

<file path=xl/sharedStrings.xml><?xml version="1.0" encoding="utf-8"?>
<sst xmlns="http://schemas.openxmlformats.org/spreadsheetml/2006/main" count="54" uniqueCount="51">
  <si>
    <t xml:space="preserve">BALANCE  GENERAL  COMPARATIVO </t>
  </si>
  <si>
    <t>DICIEMBRE  -  NOVIEMBRE  DE  2007</t>
  </si>
  <si>
    <t>( Cifras en Millones de Pesos )</t>
  </si>
  <si>
    <t>A   C   T   I   V   O</t>
  </si>
  <si>
    <t xml:space="preserve">P A S I V O   Y    P A T R I M O N I O </t>
  </si>
  <si>
    <t>%</t>
  </si>
  <si>
    <t>31 de diciembre /07</t>
  </si>
  <si>
    <t>30 de noviembre /07</t>
  </si>
  <si>
    <t>DISPONIBLE</t>
  </si>
  <si>
    <t>DEPOSITOS Y EXIGIBILIDADES</t>
  </si>
  <si>
    <t>INVERSIONES</t>
  </si>
  <si>
    <t>CUENTAS POR PAGAR</t>
  </si>
  <si>
    <t>CARTERA DE CREDITOS</t>
  </si>
  <si>
    <t>TITULOS DE INVERSION EN CIRCULACIÓN</t>
  </si>
  <si>
    <t>1466</t>
  </si>
  <si>
    <t>Categoria A Riesgo Normal Consumo</t>
  </si>
  <si>
    <t>OTROS PASIVOS</t>
  </si>
  <si>
    <t>Categoria B Riesgo Aceptable Consumo</t>
  </si>
  <si>
    <t>PASIVOS ESTIMADOS Y PROVISIONES</t>
  </si>
  <si>
    <t>Categoria C Riesgo Apreciable Consumo</t>
  </si>
  <si>
    <t>Categoria D Riesgo Significactivo Consumo</t>
  </si>
  <si>
    <t>TOTAL PASIVO</t>
  </si>
  <si>
    <t>Categoria E Riesgo de Incobrabilidad Consumo</t>
  </si>
  <si>
    <t>Categoria A Riesgo Normal Comercial</t>
  </si>
  <si>
    <t>CAPITAL SOCIAL</t>
  </si>
  <si>
    <t>Provisión Cartera de Creditos</t>
  </si>
  <si>
    <t>RESERVAS</t>
  </si>
  <si>
    <t>CUENTAS POR COBRAR</t>
  </si>
  <si>
    <t>SUPERAVIT O DEFICIT</t>
  </si>
  <si>
    <t>BIENES REALIZABLES, RECIBIDOS EN PAGO Y RESTITUIDOS</t>
  </si>
  <si>
    <t>RESULTADOS DE EJERCICIOS ANTERIORES</t>
  </si>
  <si>
    <t>PROPIEDADES Y EQUIPO</t>
  </si>
  <si>
    <t>RESULTADOS DEL EJERCICIO</t>
  </si>
  <si>
    <t>OTROS ACTIVOS</t>
  </si>
  <si>
    <t>TOTAL PATRIMONIO</t>
  </si>
  <si>
    <t>TOTAL ACTIVO</t>
  </si>
  <si>
    <t>TOTAL PASIVO Y PATRIMONIO</t>
  </si>
  <si>
    <t xml:space="preserve">ESTADO DE RESULTADOS  COMPARATIVO </t>
  </si>
  <si>
    <t>I  N  G  R  E  S  O</t>
  </si>
  <si>
    <t>G  A  S  T  O</t>
  </si>
  <si>
    <t>INGRESOS OPERACIONALES</t>
  </si>
  <si>
    <t>GASTOS OPERACIONALES</t>
  </si>
  <si>
    <t>81</t>
  </si>
  <si>
    <t>INGRESOS NO OPERACIONALES</t>
  </si>
  <si>
    <t>GASTOS  NO OPERACIONALES</t>
  </si>
  <si>
    <t>63+83</t>
  </si>
  <si>
    <t>TOTAL INGRESOS</t>
  </si>
  <si>
    <t>TOTAL GASTOS</t>
  </si>
  <si>
    <t>RESULTADO DEL EJERCICIO</t>
  </si>
  <si>
    <t>Dirección de Contabilidad</t>
  </si>
  <si>
    <t>82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</si>
</sst>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#,###.#,,"/>
    <numFmt numFmtId="167" formatCode="#,###,,"/>
    <numFmt numFmtId="168" formatCode="0.0"/>
    <numFmt numFmtId="169" formatCode="#,##0.0"/>
    <numFmt numFmtId="170" formatCode="#,##0.0;\-#,##0.0"/>
    <numFmt numFmtId="171" formatCode="0.00000"/>
    <numFmt numFmtId="172" formatCode="0.0000"/>
    <numFmt numFmtId="173" formatCode="0.000"/>
    <numFmt numFmtId="174" formatCode="0.0%"/>
    <numFmt numFmtId="175" formatCode="#,###.0,,"/>
    <numFmt numFmtId="176" formatCode="#,###.00,,"/>
    <numFmt numFmtId="177" formatCode="#,###.##,,"/>
    <numFmt numFmtId="178" formatCode="#,###.000,,"/>
    <numFmt numFmtId="179" formatCode="&quot;$&quot;#,##0.00"/>
    <numFmt numFmtId="180" formatCode="[$-240A]dddd\,\ dd&quot; de &quot;mmmm&quot; de &quot;yyyy"/>
    <numFmt numFmtId="181" formatCode="hh:mm:ss\ "/>
  </numFmts>
  <fonts count="11">
    <font>
      <sz val="10"/>
      <name val="Arial"/>
      <family val="0"/>
    </font>
    <font>
      <sz val="8"/>
      <name val="Arial"/>
      <family val="0"/>
    </font>
    <font>
      <b/>
      <i/>
      <sz val="8"/>
      <color indexed="9"/>
      <name val="Century Schoolbook"/>
      <family val="1"/>
    </font>
    <font>
      <b/>
      <sz val="8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name val="Arial"/>
      <family val="2"/>
    </font>
    <font>
      <sz val="8"/>
      <color indexed="9"/>
      <name val="Arial"/>
      <family val="2"/>
    </font>
    <font>
      <u val="singleAccounting"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5" applyFont="1" applyFill="1" applyBorder="1" applyAlignment="1">
      <alignment horizontal="right"/>
    </xf>
    <xf numFmtId="43" fontId="1" fillId="0" borderId="0" xfId="15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2" borderId="1" xfId="0" applyNumberFormat="1" applyFont="1" applyFill="1" applyBorder="1" applyAlignment="1">
      <alignment/>
    </xf>
    <xf numFmtId="43" fontId="5" fillId="2" borderId="2" xfId="15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/>
    </xf>
    <xf numFmtId="43" fontId="5" fillId="2" borderId="0" xfId="15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3" fillId="0" borderId="0" xfId="15" applyFont="1" applyFill="1" applyBorder="1" applyAlignment="1">
      <alignment horizontal="right"/>
    </xf>
    <xf numFmtId="49" fontId="3" fillId="0" borderId="0" xfId="15" applyNumberFormat="1" applyFont="1" applyFill="1" applyBorder="1" applyAlignment="1">
      <alignment/>
    </xf>
    <xf numFmtId="169" fontId="3" fillId="0" borderId="0" xfId="15" applyNumberFormat="1" applyFont="1" applyFill="1" applyBorder="1" applyAlignment="1">
      <alignment horizontal="right"/>
    </xf>
    <xf numFmtId="169" fontId="3" fillId="0" borderId="4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9" fontId="3" fillId="0" borderId="0" xfId="15" applyNumberFormat="1" applyFont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9" fontId="1" fillId="0" borderId="0" xfId="15" applyNumberFormat="1" applyFont="1" applyFill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right"/>
    </xf>
    <xf numFmtId="9" fontId="7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9" fontId="7" fillId="0" borderId="0" xfId="15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3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9" fontId="7" fillId="0" borderId="4" xfId="15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169" fontId="1" fillId="0" borderId="0" xfId="0" applyNumberFormat="1" applyFont="1" applyBorder="1" applyAlignment="1">
      <alignment/>
    </xf>
    <xf numFmtId="9" fontId="9" fillId="0" borderId="0" xfId="15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6" fontId="7" fillId="0" borderId="0" xfId="15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5" xfId="15" applyNumberFormat="1" applyFont="1" applyFill="1" applyBorder="1" applyAlignment="1">
      <alignment horizontal="center"/>
    </xf>
    <xf numFmtId="169" fontId="7" fillId="0" borderId="4" xfId="15" applyNumberFormat="1" applyFont="1" applyBorder="1" applyAlignment="1">
      <alignment horizontal="right"/>
    </xf>
    <xf numFmtId="49" fontId="5" fillId="0" borderId="6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169" fontId="3" fillId="0" borderId="7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7" fillId="0" borderId="7" xfId="15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166" fontId="7" fillId="0" borderId="8" xfId="15" applyNumberFormat="1" applyFont="1" applyBorder="1" applyAlignment="1">
      <alignment horizontal="right"/>
    </xf>
    <xf numFmtId="49" fontId="8" fillId="0" borderId="3" xfId="15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right"/>
    </xf>
    <xf numFmtId="49" fontId="5" fillId="0" borderId="3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169" fontId="3" fillId="0" borderId="0" xfId="0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169" fontId="10" fillId="0" borderId="0" xfId="0" applyNumberFormat="1" applyFont="1" applyFill="1" applyBorder="1" applyAlignment="1">
      <alignment horizontal="right"/>
    </xf>
    <xf numFmtId="169" fontId="3" fillId="0" borderId="0" xfId="15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169" fontId="3" fillId="0" borderId="4" xfId="15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3" fontId="1" fillId="0" borderId="10" xfId="15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3" fontId="1" fillId="0" borderId="0" xfId="15" applyFont="1" applyFill="1" applyAlignment="1">
      <alignment horizontal="right"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3" fillId="0" borderId="5" xfId="15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3" fillId="0" borderId="7" xfId="15" applyNumberFormat="1" applyFont="1" applyFill="1" applyBorder="1" applyAlignment="1">
      <alignment horizontal="center"/>
    </xf>
    <xf numFmtId="49" fontId="1" fillId="0" borderId="0" xfId="15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1" fillId="0" borderId="0" xfId="0" applyFont="1" applyBorder="1" applyAlignment="1">
      <alignment horizontal="left"/>
    </xf>
    <xf numFmtId="49" fontId="3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1" fillId="0" borderId="0" xfId="15" applyNumberFormat="1" applyFont="1" applyFill="1" applyBorder="1" applyAlignment="1">
      <alignment/>
    </xf>
    <xf numFmtId="43" fontId="1" fillId="0" borderId="10" xfId="15" applyFont="1" applyFill="1" applyBorder="1" applyAlignment="1">
      <alignment/>
    </xf>
    <xf numFmtId="43" fontId="1" fillId="0" borderId="0" xfId="15" applyFont="1" applyFill="1" applyAlignment="1">
      <alignment/>
    </xf>
    <xf numFmtId="49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3" fontId="1" fillId="0" borderId="0" xfId="15" applyFont="1" applyFill="1" applyAlignment="1">
      <alignment horizontal="right"/>
    </xf>
    <xf numFmtId="16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3" fontId="1" fillId="0" borderId="0" xfId="15" applyFont="1" applyFill="1" applyAlignment="1">
      <alignment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</xdr:col>
      <xdr:colOff>1838325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nino\Mis%20documentos\leonardo\Mis%20documentos\ESTADOS%20FINANCIEROS\estados%20financieros%202007\OCTUBRE\ESTADOS%20FINANCIEROS%20Octu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marino\Configuraci&#243;n%20local\Archivos%20temporales%20de%20Internet\OLK3A\presenta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marino\Configuraci&#243;n%20local\Archivos%20temporales%20de%20Internet\OLK3A\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Hoja1"/>
    </sheetNames>
    <sheetDataSet>
      <sheetData sheetId="7">
        <row r="1">
          <cell r="A1" t="str">
            <v>CUENTA</v>
          </cell>
          <cell r="B1" t="str">
            <v>NOMBRE</v>
          </cell>
          <cell r="C1" t="str">
            <v>SEPTIEMBRE</v>
          </cell>
          <cell r="D1" t="str">
            <v>AGOSTO</v>
          </cell>
          <cell r="E1" t="str">
            <v>VARIACION</v>
          </cell>
          <cell r="F1" t="str">
            <v>%</v>
          </cell>
        </row>
        <row r="2">
          <cell r="A2" t="str">
            <v>1</v>
          </cell>
          <cell r="B2" t="str">
            <v>ACTIVO</v>
          </cell>
          <cell r="C2">
            <v>1129202386634.42</v>
          </cell>
          <cell r="D2">
            <v>1114072206383.13</v>
          </cell>
          <cell r="E2">
            <v>15130180251.29004</v>
          </cell>
          <cell r="F2">
            <v>0.013580969137010105</v>
          </cell>
        </row>
        <row r="3">
          <cell r="A3" t="str">
            <v>11</v>
          </cell>
          <cell r="B3" t="str">
            <v>DISPONIBLE</v>
          </cell>
          <cell r="C3">
            <v>30623277290</v>
          </cell>
          <cell r="D3">
            <v>22751526215.6</v>
          </cell>
          <cell r="E3">
            <v>7871751074.400002</v>
          </cell>
          <cell r="F3">
            <v>0.3459878251597289</v>
          </cell>
        </row>
        <row r="4">
          <cell r="A4" t="str">
            <v>1115</v>
          </cell>
          <cell r="B4" t="str">
            <v>BANCOS Y OTRAS ENTIDADES FINANCIERAS</v>
          </cell>
          <cell r="C4">
            <v>33719288159.36</v>
          </cell>
          <cell r="D4">
            <v>25847537084.96</v>
          </cell>
          <cell r="E4">
            <v>7871751074.400002</v>
          </cell>
          <cell r="F4">
            <v>0.304545498804231</v>
          </cell>
        </row>
        <row r="5">
          <cell r="A5" t="str">
            <v>111505</v>
          </cell>
          <cell r="B5" t="str">
            <v>BANCOS</v>
          </cell>
          <cell r="C5">
            <v>33719288159.36</v>
          </cell>
          <cell r="D5">
            <v>25847537084.96</v>
          </cell>
          <cell r="E5">
            <v>7871751074.400002</v>
          </cell>
          <cell r="F5">
            <v>0.304545498804231</v>
          </cell>
        </row>
        <row r="6">
          <cell r="A6" t="str">
            <v>1195</v>
          </cell>
          <cell r="B6" t="str">
            <v>PROVISIONES SOBRE EL DISPONIBLE</v>
          </cell>
          <cell r="C6">
            <v>3096010869.36</v>
          </cell>
          <cell r="D6">
            <v>3096010869.36</v>
          </cell>
          <cell r="E6">
            <v>0</v>
          </cell>
          <cell r="F6">
            <v>0</v>
          </cell>
        </row>
        <row r="7">
          <cell r="A7" t="str">
            <v>119500</v>
          </cell>
          <cell r="B7" t="str">
            <v>PROVISION CONCILIACION BANCARIAS TAE</v>
          </cell>
          <cell r="C7">
            <v>3096010869.36</v>
          </cell>
          <cell r="D7">
            <v>3096010869.36</v>
          </cell>
          <cell r="E7">
            <v>0</v>
          </cell>
          <cell r="F7">
            <v>0</v>
          </cell>
        </row>
        <row r="8">
          <cell r="A8" t="str">
            <v>13</v>
          </cell>
          <cell r="B8" t="str">
            <v>INVERSIONES</v>
          </cell>
          <cell r="C8">
            <v>75529164360.02</v>
          </cell>
          <cell r="D8">
            <v>75002423533.31</v>
          </cell>
          <cell r="E8">
            <v>526740826.7100067</v>
          </cell>
          <cell r="F8">
            <v>0.007022984083655258</v>
          </cell>
        </row>
        <row r="9">
          <cell r="A9" t="str">
            <v>1304</v>
          </cell>
          <cell r="B9" t="str">
            <v>INVERSIONES NEGOCIABLES EN TITULOS DE DE</v>
          </cell>
          <cell r="C9">
            <v>75529164360.02</v>
          </cell>
          <cell r="D9">
            <v>75002423533.31</v>
          </cell>
          <cell r="E9">
            <v>526740826.7100067</v>
          </cell>
          <cell r="F9">
            <v>0.007022984083655258</v>
          </cell>
        </row>
        <row r="10">
          <cell r="A10" t="str">
            <v>130401</v>
          </cell>
          <cell r="B10" t="str">
            <v>TITULOS DE DEUDA PUBLICA INTERNA EMITIDO</v>
          </cell>
          <cell r="C10">
            <v>63050627225.66</v>
          </cell>
          <cell r="D10">
            <v>62503878105.6</v>
          </cell>
          <cell r="E10">
            <v>546749120.0600052</v>
          </cell>
          <cell r="F10">
            <v>0.008747443144828154</v>
          </cell>
        </row>
        <row r="11">
          <cell r="A11" t="str">
            <v>130411</v>
          </cell>
          <cell r="B11" t="str">
            <v>TIT. EMIT, AVAL, ACEP,GARAN, INST VIGILA</v>
          </cell>
          <cell r="C11">
            <v>10253405554.26</v>
          </cell>
          <cell r="D11">
            <v>10296643409.75</v>
          </cell>
          <cell r="E11">
            <v>-43237855.48999977</v>
          </cell>
          <cell r="F11">
            <v>-0.004199218499599334</v>
          </cell>
        </row>
        <row r="12">
          <cell r="A12" t="str">
            <v>130417</v>
          </cell>
          <cell r="B12" t="str">
            <v>TIT EMIT AVAL O GARANT O ACEPT BCOS EXTE</v>
          </cell>
          <cell r="C12">
            <v>2225131580.1</v>
          </cell>
          <cell r="D12">
            <v>2201902017.96</v>
          </cell>
          <cell r="E12">
            <v>23229562.139999866</v>
          </cell>
          <cell r="F12">
            <v>0.010549771039095282</v>
          </cell>
        </row>
        <row r="13">
          <cell r="A13" t="str">
            <v>14</v>
          </cell>
          <cell r="B13" t="str">
            <v>CARTERA DE CREDITOS Y OPERACIONES DE</v>
          </cell>
          <cell r="C13">
            <v>922058747307.06</v>
          </cell>
          <cell r="D13">
            <v>924126036625.71</v>
          </cell>
          <cell r="E13">
            <v>-2067289318.6499023</v>
          </cell>
          <cell r="F13">
            <v>-0.0022370209654499723</v>
          </cell>
        </row>
        <row r="14">
          <cell r="A14" t="str">
            <v>1441</v>
          </cell>
          <cell r="B14" t="str">
            <v>CATEG. RIESGO NORMAL, OTRAS GTIAS CONSUM</v>
          </cell>
          <cell r="C14">
            <v>841084742220.49</v>
          </cell>
          <cell r="D14">
            <v>869584508930.51</v>
          </cell>
          <cell r="E14">
            <v>-28499766710.02002</v>
          </cell>
          <cell r="F14">
            <v>-0.03277400461637879</v>
          </cell>
        </row>
        <row r="15">
          <cell r="A15" t="str">
            <v>144115</v>
          </cell>
          <cell r="B15" t="str">
            <v>CATEG. RIESGO NORMAL.</v>
          </cell>
          <cell r="C15">
            <v>841084742220.49</v>
          </cell>
          <cell r="D15">
            <v>869584508930.51</v>
          </cell>
          <cell r="E15">
            <v>-28499766710.02002</v>
          </cell>
          <cell r="F15">
            <v>-0.03277400461637879</v>
          </cell>
        </row>
        <row r="16">
          <cell r="A16" t="str">
            <v>1442</v>
          </cell>
          <cell r="B16" t="str">
            <v>CATEG RIESGO ACEPTABLE OTRAS GTIAS CONSU</v>
          </cell>
          <cell r="C16">
            <v>71000416897.99</v>
          </cell>
          <cell r="D16">
            <v>46264707694.83</v>
          </cell>
          <cell r="E16">
            <v>24735709203.160004</v>
          </cell>
          <cell r="F16">
            <v>0.5346561220341218</v>
          </cell>
        </row>
        <row r="17">
          <cell r="A17" t="str">
            <v>144215</v>
          </cell>
          <cell r="B17" t="str">
            <v>PRESTAMOS ORDINARIOS</v>
          </cell>
          <cell r="C17">
            <v>71000416897.99</v>
          </cell>
          <cell r="D17">
            <v>46264707694.83</v>
          </cell>
          <cell r="E17">
            <v>24735709203.160004</v>
          </cell>
          <cell r="F17">
            <v>0.5346561220341218</v>
          </cell>
        </row>
        <row r="18">
          <cell r="A18" t="str">
            <v>1444</v>
          </cell>
          <cell r="B18" t="str">
            <v>CATEG  C RIESGO APRECI OTRAS GTIAS CONSU</v>
          </cell>
          <cell r="C18">
            <v>24156685973.98</v>
          </cell>
          <cell r="D18">
            <v>21965656746.53</v>
          </cell>
          <cell r="E18">
            <v>2191029227.450001</v>
          </cell>
          <cell r="F18">
            <v>0.09974794984430076</v>
          </cell>
        </row>
        <row r="19">
          <cell r="A19" t="str">
            <v>144415</v>
          </cell>
          <cell r="B19" t="str">
            <v>PRESTAMOS ORDINARIOS</v>
          </cell>
          <cell r="C19">
            <v>24156685973.98</v>
          </cell>
          <cell r="D19">
            <v>21965656746.53</v>
          </cell>
          <cell r="E19">
            <v>2191029227.450001</v>
          </cell>
          <cell r="F19">
            <v>0.09974794984430076</v>
          </cell>
        </row>
        <row r="20">
          <cell r="A20" t="str">
            <v>1445</v>
          </cell>
          <cell r="B20" t="str">
            <v>CATEG D RIEGO SINIF OTRAS GTIAS CONSUMO</v>
          </cell>
          <cell r="C20">
            <v>26944273427.5</v>
          </cell>
          <cell r="D20">
            <v>24724947042.98</v>
          </cell>
          <cell r="E20">
            <v>2219326384.5200005</v>
          </cell>
          <cell r="F20">
            <v>0.08976061225377306</v>
          </cell>
        </row>
        <row r="21">
          <cell r="A21" t="str">
            <v>144515</v>
          </cell>
          <cell r="B21" t="str">
            <v>PRESTAMOS ORDINARIOS</v>
          </cell>
          <cell r="C21">
            <v>26944273427.5</v>
          </cell>
          <cell r="D21">
            <v>24724947042.98</v>
          </cell>
          <cell r="E21">
            <v>2219326384.5200005</v>
          </cell>
          <cell r="F21">
            <v>0.08976061225377306</v>
          </cell>
        </row>
        <row r="22">
          <cell r="A22" t="str">
            <v>1450</v>
          </cell>
          <cell r="B22" t="str">
            <v>CATEG E RIESGO DE INCOB. OTRAS GTIAS CON</v>
          </cell>
          <cell r="C22">
            <v>120093048882.45</v>
          </cell>
          <cell r="D22">
            <v>115269990932.34</v>
          </cell>
          <cell r="E22">
            <v>4823057950.110001</v>
          </cell>
          <cell r="F22">
            <v>0.04184140131442354</v>
          </cell>
        </row>
        <row r="23">
          <cell r="A23" t="str">
            <v>145015</v>
          </cell>
          <cell r="B23" t="str">
            <v>PRESTAMOS ORDINARIOS</v>
          </cell>
          <cell r="C23">
            <v>120093048882.45</v>
          </cell>
          <cell r="D23">
            <v>115269990932.34</v>
          </cell>
          <cell r="E23">
            <v>4823057950.110001</v>
          </cell>
          <cell r="F23">
            <v>0.04184140131442354</v>
          </cell>
        </row>
        <row r="24">
          <cell r="A24" t="str">
            <v>1466</v>
          </cell>
          <cell r="B24" t="str">
            <v>CATEG  A RIESGO NORMAL OTRAS GTIA COMERC</v>
          </cell>
          <cell r="C24">
            <v>813626400.5</v>
          </cell>
          <cell r="D24">
            <v>813626400.5</v>
          </cell>
          <cell r="E24">
            <v>0</v>
          </cell>
          <cell r="F24">
            <v>0</v>
          </cell>
        </row>
        <row r="25">
          <cell r="A25" t="str">
            <v>146615</v>
          </cell>
          <cell r="B25" t="str">
            <v>PRESTAMOS ORDINARIOS</v>
          </cell>
          <cell r="C25">
            <v>813626400.5</v>
          </cell>
          <cell r="D25">
            <v>813626400.5</v>
          </cell>
          <cell r="E25">
            <v>0</v>
          </cell>
          <cell r="F25">
            <v>0</v>
          </cell>
        </row>
        <row r="26">
          <cell r="A26" t="str">
            <v>1491</v>
          </cell>
          <cell r="B26" t="str">
            <v>PROV CREDITOS Y/O OPERAC DE LEASING CONS</v>
          </cell>
          <cell r="C26">
            <v>151187555549.68</v>
          </cell>
          <cell r="D26">
            <v>143705576736.36</v>
          </cell>
          <cell r="E26">
            <v>7481978813.320007</v>
          </cell>
          <cell r="F26">
            <v>0.05206463787446697</v>
          </cell>
        </row>
        <row r="27">
          <cell r="A27" t="str">
            <v>149107</v>
          </cell>
          <cell r="B27" t="str">
            <v>CATEG A CREDITO NORMAL OTRAS GARANTIAS</v>
          </cell>
          <cell r="C27">
            <v>10093016906.65</v>
          </cell>
          <cell r="D27">
            <v>9946226764.66</v>
          </cell>
          <cell r="E27">
            <v>146790141.98999977</v>
          </cell>
          <cell r="F27">
            <v>0.014758374754893056</v>
          </cell>
        </row>
        <row r="28">
          <cell r="A28" t="str">
            <v>149112</v>
          </cell>
          <cell r="B28" t="str">
            <v>CATEG B CREDITO ACEPTABLE OTRAS GARANTIA</v>
          </cell>
          <cell r="C28">
            <v>2698015842.12</v>
          </cell>
          <cell r="D28">
            <v>1733754158.39</v>
          </cell>
          <cell r="E28">
            <v>964261683.7299998</v>
          </cell>
          <cell r="F28">
            <v>0.5561697885849244</v>
          </cell>
        </row>
        <row r="29">
          <cell r="A29" t="str">
            <v>149117</v>
          </cell>
          <cell r="B29" t="str">
            <v>CATEG C CREDITO APRECIABLE OTRAS GARANTI</v>
          </cell>
          <cell r="C29">
            <v>4831337194.62</v>
          </cell>
          <cell r="D29">
            <v>4393131349.65</v>
          </cell>
          <cell r="E29">
            <v>438205844.97000027</v>
          </cell>
          <cell r="F29">
            <v>0.09974794971812352</v>
          </cell>
        </row>
        <row r="30">
          <cell r="A30" t="str">
            <v>149122</v>
          </cell>
          <cell r="B30" t="str">
            <v>CATEG D CREDITO SIGNIFICATIVO OTRAS GTIA</v>
          </cell>
          <cell r="C30">
            <v>13472136723.84</v>
          </cell>
          <cell r="D30">
            <v>12362473531.32</v>
          </cell>
          <cell r="E30">
            <v>1109663192.5200005</v>
          </cell>
          <cell r="F30">
            <v>0.08976061220343147</v>
          </cell>
        </row>
        <row r="31">
          <cell r="A31" t="str">
            <v>149127</v>
          </cell>
          <cell r="B31" t="str">
            <v>CATEG E CREDITO IRRECUPERABLE OTRAS GTIA</v>
          </cell>
          <cell r="C31">
            <v>120093048882.45</v>
          </cell>
          <cell r="D31">
            <v>115269990932.34</v>
          </cell>
          <cell r="E31">
            <v>4823057950.110001</v>
          </cell>
          <cell r="F31">
            <v>0.04184140131442354</v>
          </cell>
        </row>
        <row r="32">
          <cell r="A32" t="str">
            <v>1495</v>
          </cell>
          <cell r="B32" t="str">
            <v>PROVISION CREDITOS Y OPERAC COMERCIALES</v>
          </cell>
          <cell r="C32">
            <v>9800129.99</v>
          </cell>
          <cell r="D32">
            <v>9800129.99</v>
          </cell>
          <cell r="E32">
            <v>0</v>
          </cell>
          <cell r="F32">
            <v>0</v>
          </cell>
        </row>
        <row r="33">
          <cell r="A33" t="str">
            <v>149507</v>
          </cell>
          <cell r="B33" t="str">
            <v>CATEG A CREDITO NORMAL OTRAS GTIAS</v>
          </cell>
          <cell r="C33">
            <v>9800129.99</v>
          </cell>
          <cell r="D33">
            <v>9800129.99</v>
          </cell>
          <cell r="E33">
            <v>0</v>
          </cell>
          <cell r="F33">
            <v>0</v>
          </cell>
        </row>
        <row r="34">
          <cell r="A34" t="str">
            <v>1498</v>
          </cell>
          <cell r="B34" t="str">
            <v>PROVISION GENERAL</v>
          </cell>
          <cell r="C34">
            <v>10836690816.18</v>
          </cell>
          <cell r="D34">
            <v>10782024255.63</v>
          </cell>
          <cell r="E34">
            <v>54666560.550001144</v>
          </cell>
          <cell r="F34">
            <v>0.005070157444828244</v>
          </cell>
        </row>
        <row r="35">
          <cell r="A35" t="str">
            <v>149805</v>
          </cell>
          <cell r="B35" t="str">
            <v>CARTERA DE CREDITOS</v>
          </cell>
          <cell r="C35">
            <v>10836690816.18</v>
          </cell>
          <cell r="D35">
            <v>10782024255.63</v>
          </cell>
          <cell r="E35">
            <v>54666560.550001144</v>
          </cell>
          <cell r="F35">
            <v>0.005070157444828244</v>
          </cell>
        </row>
        <row r="36">
          <cell r="A36" t="str">
            <v>16</v>
          </cell>
          <cell r="B36" t="str">
            <v>CUENTAS POR COBRAR</v>
          </cell>
          <cell r="C36">
            <v>61519611351.08</v>
          </cell>
          <cell r="D36">
            <v>53118722595.47</v>
          </cell>
          <cell r="E36">
            <v>8400888755.610001</v>
          </cell>
          <cell r="F36">
            <v>0.15815306440231366</v>
          </cell>
        </row>
        <row r="37">
          <cell r="A37" t="str">
            <v>1605</v>
          </cell>
          <cell r="B37" t="str">
            <v>INTERESES</v>
          </cell>
          <cell r="C37">
            <v>6016766778.03</v>
          </cell>
          <cell r="D37">
            <v>5910062414.11</v>
          </cell>
          <cell r="E37">
            <v>106704363.92000008</v>
          </cell>
          <cell r="F37">
            <v>0.01805469324067515</v>
          </cell>
        </row>
        <row r="38">
          <cell r="A38" t="str">
            <v>160518</v>
          </cell>
          <cell r="B38" t="str">
            <v>CATEGORIA A RIESGO NORMAL CONSUMO</v>
          </cell>
          <cell r="C38">
            <v>395084220.51</v>
          </cell>
          <cell r="D38">
            <v>754125340.52</v>
          </cell>
          <cell r="E38">
            <v>-359041120.01</v>
          </cell>
          <cell r="F38">
            <v>-0.4761027122658769</v>
          </cell>
        </row>
        <row r="39">
          <cell r="A39" t="str">
            <v>160522</v>
          </cell>
          <cell r="B39" t="str">
            <v>CATEGORIA B RIESGO ACEPTABLE CONSUMO</v>
          </cell>
          <cell r="C39">
            <v>814117142.9</v>
          </cell>
          <cell r="D39">
            <v>354325587.59</v>
          </cell>
          <cell r="E39">
            <v>459791555.31</v>
          </cell>
          <cell r="F39">
            <v>1.297652699702957</v>
          </cell>
        </row>
        <row r="40">
          <cell r="A40" t="str">
            <v>160524</v>
          </cell>
          <cell r="B40" t="str">
            <v>CATEGORIA C RIESGO APRECIABLE CONSUMO</v>
          </cell>
          <cell r="C40">
            <v>238258506.72</v>
          </cell>
          <cell r="D40">
            <v>209684104.96</v>
          </cell>
          <cell r="E40">
            <v>28574401.75999999</v>
          </cell>
          <cell r="F40">
            <v>0.13627357097692708</v>
          </cell>
        </row>
        <row r="41">
          <cell r="A41" t="str">
            <v>160526</v>
          </cell>
          <cell r="B41" t="str">
            <v>CATEGORIA D RIESGO SIGNIFICATIVO CONSUMO</v>
          </cell>
          <cell r="C41">
            <v>345311997.06</v>
          </cell>
          <cell r="D41">
            <v>332455997.22</v>
          </cell>
          <cell r="E41">
            <v>12855999.839999974</v>
          </cell>
          <cell r="F41">
            <v>0.03866977870004439</v>
          </cell>
        </row>
        <row r="42">
          <cell r="A42" t="str">
            <v>160528</v>
          </cell>
          <cell r="B42" t="str">
            <v>CATEGORIA E RIESGO DE INCOBRABILIDAD CON</v>
          </cell>
          <cell r="C42">
            <v>4223994721.24</v>
          </cell>
          <cell r="D42">
            <v>4259471251.1</v>
          </cell>
          <cell r="E42">
            <v>-35476529.86000013</v>
          </cell>
          <cell r="F42">
            <v>-0.008328857684117105</v>
          </cell>
        </row>
        <row r="43">
          <cell r="A43" t="str">
            <v>160542</v>
          </cell>
          <cell r="B43" t="str">
            <v>CATEG A RIESGO NORMAL COMERCIAL</v>
          </cell>
          <cell r="C43">
            <v>189.6</v>
          </cell>
          <cell r="D43">
            <v>132.72</v>
          </cell>
          <cell r="E43">
            <v>56.879999999999995</v>
          </cell>
          <cell r="F43">
            <v>0.42857142857142855</v>
          </cell>
        </row>
        <row r="44">
          <cell r="A44" t="str">
            <v>1637</v>
          </cell>
          <cell r="B44" t="str">
            <v>PAGO POR CUENTA DE CLIENTES</v>
          </cell>
          <cell r="C44">
            <v>1059968881.95</v>
          </cell>
          <cell r="D44">
            <v>1089538200.65</v>
          </cell>
          <cell r="E44">
            <v>-29569318.700000048</v>
          </cell>
          <cell r="F44">
            <v>-0.027139313410359998</v>
          </cell>
        </row>
        <row r="45">
          <cell r="A45" t="str">
            <v>163705</v>
          </cell>
          <cell r="B45" t="str">
            <v>CATEGORIA A RIESGO NORMAL, CONSUMO</v>
          </cell>
          <cell r="C45">
            <v>1005948449.52</v>
          </cell>
          <cell r="D45">
            <v>1037191568.82</v>
          </cell>
          <cell r="E45">
            <v>-31243119.30000007</v>
          </cell>
          <cell r="F45">
            <v>-0.030122804927487964</v>
          </cell>
        </row>
        <row r="46">
          <cell r="A46" t="str">
            <v>163710</v>
          </cell>
          <cell r="B46" t="str">
            <v>CATEGORIA B RIESGO ACEPTABLE, CONSUMO</v>
          </cell>
          <cell r="C46">
            <v>1027788.54</v>
          </cell>
          <cell r="D46">
            <v>712146.26</v>
          </cell>
          <cell r="E46">
            <v>315642.28</v>
          </cell>
          <cell r="F46">
            <v>0.4432267607499617</v>
          </cell>
        </row>
        <row r="47">
          <cell r="A47" t="str">
            <v>163715</v>
          </cell>
          <cell r="B47" t="str">
            <v>CATEGORIA C RIESGO APRECIABLE, CONSUMO</v>
          </cell>
          <cell r="C47">
            <v>608164.41</v>
          </cell>
          <cell r="D47">
            <v>308214.56</v>
          </cell>
          <cell r="E47">
            <v>299949.85000000003</v>
          </cell>
          <cell r="F47">
            <v>0.9731852057865146</v>
          </cell>
        </row>
        <row r="48">
          <cell r="A48" t="str">
            <v>163720</v>
          </cell>
          <cell r="B48" t="str">
            <v>CATEGORIA D RIESGO SIGNIFICATIVO, CONSUM</v>
          </cell>
          <cell r="C48">
            <v>608414.44</v>
          </cell>
          <cell r="D48">
            <v>421545.05</v>
          </cell>
          <cell r="E48">
            <v>186869.38999999996</v>
          </cell>
          <cell r="F48">
            <v>0.4432963689171536</v>
          </cell>
        </row>
        <row r="49">
          <cell r="A49" t="str">
            <v>163725</v>
          </cell>
          <cell r="B49" t="str">
            <v>CATEGORIA E RIESGO DE INCOBRABILIDAD, CO</v>
          </cell>
          <cell r="C49">
            <v>51776065.04</v>
          </cell>
          <cell r="D49">
            <v>50904725.96</v>
          </cell>
          <cell r="E49">
            <v>871339.0799999982</v>
          </cell>
          <cell r="F49">
            <v>0.017117056689091706</v>
          </cell>
        </row>
        <row r="50">
          <cell r="A50" t="str">
            <v>1639</v>
          </cell>
          <cell r="B50" t="str">
            <v>PAGO POR CUENTA DE CLIENTES COMERCIAL</v>
          </cell>
          <cell r="C50">
            <v>6891831.9</v>
          </cell>
          <cell r="D50">
            <v>6891831.9</v>
          </cell>
          <cell r="E50">
            <v>0</v>
          </cell>
          <cell r="F50">
            <v>0</v>
          </cell>
        </row>
        <row r="51">
          <cell r="A51" t="str">
            <v>163905</v>
          </cell>
          <cell r="B51" t="str">
            <v>CATEGORIA A RIESGO NORMAL</v>
          </cell>
          <cell r="C51">
            <v>6891831.9</v>
          </cell>
          <cell r="D51">
            <v>6891831.9</v>
          </cell>
          <cell r="E51">
            <v>0</v>
          </cell>
          <cell r="F51">
            <v>0</v>
          </cell>
        </row>
        <row r="52">
          <cell r="A52" t="str">
            <v>1645</v>
          </cell>
          <cell r="B52" t="str">
            <v>ANTICIPO DE CONTRATOS Y PROVEEDORES</v>
          </cell>
          <cell r="C52">
            <v>2966318442.5</v>
          </cell>
          <cell r="D52">
            <v>2966318442.5</v>
          </cell>
          <cell r="E52">
            <v>0</v>
          </cell>
          <cell r="F52">
            <v>0</v>
          </cell>
        </row>
        <row r="53">
          <cell r="A53" t="str">
            <v>164510</v>
          </cell>
          <cell r="B53" t="str">
            <v>PROVEEDORES</v>
          </cell>
          <cell r="C53">
            <v>2966318442.5</v>
          </cell>
          <cell r="D53">
            <v>2966318442.5</v>
          </cell>
          <cell r="E53">
            <v>0</v>
          </cell>
          <cell r="F53">
            <v>0</v>
          </cell>
        </row>
        <row r="54">
          <cell r="A54" t="str">
            <v>1687</v>
          </cell>
          <cell r="B54" t="str">
            <v>DIVERSAS</v>
          </cell>
          <cell r="C54">
            <v>72260924037.64</v>
          </cell>
          <cell r="D54">
            <v>63914659645.91</v>
          </cell>
          <cell r="E54">
            <v>8346264391.729996</v>
          </cell>
          <cell r="F54">
            <v>0.13058450812331104</v>
          </cell>
        </row>
        <row r="55">
          <cell r="A55" t="str">
            <v>168795</v>
          </cell>
          <cell r="B55" t="str">
            <v>OTRAS</v>
          </cell>
          <cell r="C55">
            <v>72260924037.64</v>
          </cell>
          <cell r="D55">
            <v>63914659645.91</v>
          </cell>
          <cell r="E55">
            <v>8346264391.729996</v>
          </cell>
          <cell r="F55">
            <v>0.13058450812331104</v>
          </cell>
        </row>
        <row r="56">
          <cell r="A56" t="str">
            <v>1694</v>
          </cell>
          <cell r="B56" t="str">
            <v>PROVISION CUENTAS POR COBRAR COMERCIALES</v>
          </cell>
          <cell r="C56">
            <v>83014.4</v>
          </cell>
          <cell r="D56">
            <v>83013.72</v>
          </cell>
          <cell r="E56">
            <v>0.6799999999930151</v>
          </cell>
          <cell r="F56">
            <v>8.191417033148437E-06</v>
          </cell>
        </row>
        <row r="57">
          <cell r="A57" t="str">
            <v>169452</v>
          </cell>
          <cell r="B57" t="str">
            <v>CATEGORIA A CREDITO NORMAL INTERESES</v>
          </cell>
          <cell r="C57">
            <v>2.28</v>
          </cell>
          <cell r="D57">
            <v>1.6</v>
          </cell>
          <cell r="E57">
            <v>0.6799999999999997</v>
          </cell>
          <cell r="F57">
            <v>0.4249999999999998</v>
          </cell>
        </row>
        <row r="58">
          <cell r="A58" t="str">
            <v>169462</v>
          </cell>
          <cell r="B58" t="str">
            <v>CATEG A CREDITO NORMAL POR CTA CLIENTES</v>
          </cell>
          <cell r="C58">
            <v>83012.12</v>
          </cell>
          <cell r="D58">
            <v>83012.12</v>
          </cell>
          <cell r="E58">
            <v>0</v>
          </cell>
          <cell r="F58">
            <v>0</v>
          </cell>
        </row>
        <row r="59">
          <cell r="A59" t="str">
            <v>1696</v>
          </cell>
          <cell r="B59" t="str">
            <v>PROVISION CUENTAS POR COBRAR DE CONSUMO</v>
          </cell>
          <cell r="C59">
            <v>4908345768.34</v>
          </cell>
          <cell r="D59">
            <v>4885835087.68</v>
          </cell>
          <cell r="E59">
            <v>22510680.659999847</v>
          </cell>
          <cell r="F59">
            <v>0.00460733533900115</v>
          </cell>
        </row>
        <row r="60">
          <cell r="A60" t="str">
            <v>169652</v>
          </cell>
          <cell r="B60" t="str">
            <v>CATEGORIA A CREDITO NORMAL INTERESES</v>
          </cell>
          <cell r="C60">
            <v>4741010.65</v>
          </cell>
          <cell r="D60">
            <v>8337570.57</v>
          </cell>
          <cell r="E60">
            <v>-3596559.92</v>
          </cell>
          <cell r="F60">
            <v>-0.4313678534777307</v>
          </cell>
        </row>
        <row r="61">
          <cell r="A61" t="str">
            <v>169653</v>
          </cell>
          <cell r="B61" t="str">
            <v>CATEGORIA B CREDITO ACEPTABLE INTERESES</v>
          </cell>
          <cell r="C61">
            <v>30936451.43</v>
          </cell>
          <cell r="D61">
            <v>12586429.38</v>
          </cell>
          <cell r="E61">
            <v>18350022.049999997</v>
          </cell>
          <cell r="F61">
            <v>1.4579211860639698</v>
          </cell>
        </row>
        <row r="62">
          <cell r="A62" t="str">
            <v>169654</v>
          </cell>
          <cell r="B62" t="str">
            <v>CATEGORIA C CREDITO APRECIABLE INTERESES</v>
          </cell>
          <cell r="C62">
            <v>238258506.72</v>
          </cell>
          <cell r="D62">
            <v>209684104.96</v>
          </cell>
          <cell r="E62">
            <v>28574401.75999999</v>
          </cell>
          <cell r="F62">
            <v>0.13627357097692708</v>
          </cell>
        </row>
        <row r="63">
          <cell r="A63" t="str">
            <v>169656</v>
          </cell>
          <cell r="B63" t="str">
            <v>CATEGORIA D CREDITO SIGNIFICATIVO INTERE</v>
          </cell>
          <cell r="C63">
            <v>345311997.06</v>
          </cell>
          <cell r="D63">
            <v>332455997.22</v>
          </cell>
          <cell r="E63">
            <v>12855999.839999974</v>
          </cell>
          <cell r="F63">
            <v>0.03866977870004439</v>
          </cell>
        </row>
        <row r="64">
          <cell r="A64" t="str">
            <v>169657</v>
          </cell>
          <cell r="B64" t="str">
            <v>CATEGORIA E CREDITO IRRECUPERABLE INTERE</v>
          </cell>
          <cell r="C64">
            <v>4223994721.24</v>
          </cell>
          <cell r="D64">
            <v>4259471251.1</v>
          </cell>
          <cell r="E64">
            <v>-35476529.86000013</v>
          </cell>
          <cell r="F64">
            <v>-0.008328857684117105</v>
          </cell>
        </row>
        <row r="65">
          <cell r="A65" t="str">
            <v>169662</v>
          </cell>
          <cell r="B65" t="str">
            <v>CATEGORIA CREDITO NORMAL CTA CLIENTES</v>
          </cell>
          <cell r="C65">
            <v>12071381.39</v>
          </cell>
          <cell r="D65">
            <v>11640779.86</v>
          </cell>
          <cell r="E65">
            <v>430601.5300000012</v>
          </cell>
          <cell r="F65">
            <v>0.03699078027234519</v>
          </cell>
        </row>
        <row r="66">
          <cell r="A66" t="str">
            <v>169663</v>
          </cell>
          <cell r="B66" t="str">
            <v>CATEGORIA B CRED ACEPTAB X CTA CLIENTES</v>
          </cell>
          <cell r="C66">
            <v>39055.96</v>
          </cell>
          <cell r="D66">
            <v>24469.02</v>
          </cell>
          <cell r="E66">
            <v>14586.939999999999</v>
          </cell>
          <cell r="F66">
            <v>0.5961391179540496</v>
          </cell>
        </row>
        <row r="67">
          <cell r="A67" t="str">
            <v>169664</v>
          </cell>
          <cell r="B67" t="str">
            <v>CATEGORIA C CREDITO APRECIABLE X CTA CLI</v>
          </cell>
          <cell r="C67">
            <v>608164.41</v>
          </cell>
          <cell r="D67">
            <v>308214.56</v>
          </cell>
          <cell r="E67">
            <v>299949.85000000003</v>
          </cell>
          <cell r="F67">
            <v>0.9731852057865146</v>
          </cell>
        </row>
        <row r="68">
          <cell r="A68" t="str">
            <v>169666</v>
          </cell>
          <cell r="B68" t="str">
            <v>CATEGORIA D CREDITO X CTA CLIENTE</v>
          </cell>
          <cell r="C68">
            <v>608414.44</v>
          </cell>
          <cell r="D68">
            <v>421545.05</v>
          </cell>
          <cell r="E68">
            <v>186869.38999999996</v>
          </cell>
          <cell r="F68">
            <v>0.4432963689171536</v>
          </cell>
        </row>
        <row r="69">
          <cell r="A69" t="str">
            <v>169667</v>
          </cell>
          <cell r="B69" t="str">
            <v>CATEGORIA E CREDITO IRRECUPERAB</v>
          </cell>
          <cell r="C69">
            <v>51776065.04</v>
          </cell>
          <cell r="D69">
            <v>50904725.96</v>
          </cell>
          <cell r="E69">
            <v>871339.0799999982</v>
          </cell>
          <cell r="F69">
            <v>0.017117056689091706</v>
          </cell>
        </row>
        <row r="70">
          <cell r="A70" t="str">
            <v>1698</v>
          </cell>
          <cell r="B70" t="str">
            <v>OTRAS PROVISIONES CUENTAS POR COBRAR</v>
          </cell>
          <cell r="C70">
            <v>15882829838.2</v>
          </cell>
          <cell r="D70">
            <v>15882829838.2</v>
          </cell>
          <cell r="E70">
            <v>0</v>
          </cell>
          <cell r="F70">
            <v>0</v>
          </cell>
        </row>
        <row r="71">
          <cell r="A71" t="str">
            <v>169895</v>
          </cell>
          <cell r="B71" t="str">
            <v>OTRAS</v>
          </cell>
          <cell r="C71">
            <v>15882829838.2</v>
          </cell>
          <cell r="D71">
            <v>15882829838.2</v>
          </cell>
          <cell r="E71">
            <v>0</v>
          </cell>
          <cell r="F71">
            <v>0</v>
          </cell>
        </row>
        <row r="72">
          <cell r="A72" t="str">
            <v>17</v>
          </cell>
          <cell r="B72" t="str">
            <v>BIENES REALIZABLES, RECI EN PAGO  RESTUI</v>
          </cell>
          <cell r="C72">
            <v>415917452.21</v>
          </cell>
          <cell r="D72">
            <v>415917452.21</v>
          </cell>
          <cell r="E72">
            <v>0</v>
          </cell>
          <cell r="F72">
            <v>0</v>
          </cell>
        </row>
        <row r="73">
          <cell r="A73" t="str">
            <v>1710</v>
          </cell>
          <cell r="B73" t="str">
            <v>BIENES RECIBIDOS EN PAGO</v>
          </cell>
          <cell r="C73">
            <v>2077601137.05</v>
          </cell>
          <cell r="D73">
            <v>2077601137.05</v>
          </cell>
          <cell r="E73">
            <v>0</v>
          </cell>
          <cell r="F73">
            <v>0</v>
          </cell>
        </row>
        <row r="74">
          <cell r="A74" t="str">
            <v>171010</v>
          </cell>
          <cell r="B74" t="str">
            <v>BIENES MUEBLES</v>
          </cell>
          <cell r="C74">
            <v>1199193264</v>
          </cell>
          <cell r="D74">
            <v>1199193264</v>
          </cell>
          <cell r="E74">
            <v>0</v>
          </cell>
          <cell r="F74">
            <v>0</v>
          </cell>
        </row>
        <row r="75">
          <cell r="A75" t="str">
            <v>171025</v>
          </cell>
          <cell r="B75" t="str">
            <v>BIENES INMUEBELS DIFERENTES A VIVIENDA</v>
          </cell>
          <cell r="C75">
            <v>878407873.05</v>
          </cell>
          <cell r="D75">
            <v>878407873.05</v>
          </cell>
          <cell r="E75">
            <v>0</v>
          </cell>
          <cell r="F75">
            <v>0</v>
          </cell>
        </row>
        <row r="76">
          <cell r="A76" t="str">
            <v>1799</v>
          </cell>
          <cell r="B76" t="str">
            <v>PROV. BIENES REALIZABLES RECIB EN PAGO R</v>
          </cell>
          <cell r="C76">
            <v>1661683684.84</v>
          </cell>
          <cell r="D76">
            <v>1661683684.84</v>
          </cell>
          <cell r="E76">
            <v>0</v>
          </cell>
          <cell r="F76">
            <v>0</v>
          </cell>
        </row>
        <row r="77">
          <cell r="A77" t="str">
            <v>179925</v>
          </cell>
          <cell r="B77" t="str">
            <v>BIENES RECIBIDOS EN PAGO DTES A VIVIENDA</v>
          </cell>
          <cell r="C77">
            <v>1661683684.84</v>
          </cell>
          <cell r="D77">
            <v>1661683684.84</v>
          </cell>
          <cell r="E77">
            <v>0</v>
          </cell>
          <cell r="F77">
            <v>0</v>
          </cell>
        </row>
        <row r="78">
          <cell r="A78" t="str">
            <v>18</v>
          </cell>
          <cell r="B78" t="str">
            <v>PROPIEDADES Y EQUIPOS</v>
          </cell>
          <cell r="C78">
            <v>2925315714.15</v>
          </cell>
          <cell r="D78">
            <v>2791141135.98</v>
          </cell>
          <cell r="E78">
            <v>134174578.17000008</v>
          </cell>
          <cell r="F78">
            <v>0.048071584930043286</v>
          </cell>
        </row>
        <row r="79">
          <cell r="A79" t="str">
            <v>1805</v>
          </cell>
          <cell r="B79" t="str">
            <v>TERRENOS</v>
          </cell>
          <cell r="C79">
            <v>298497027.07</v>
          </cell>
          <cell r="D79">
            <v>298497027.07</v>
          </cell>
          <cell r="E79">
            <v>0</v>
          </cell>
          <cell r="F79">
            <v>0</v>
          </cell>
        </row>
        <row r="80">
          <cell r="A80" t="str">
            <v>180500</v>
          </cell>
          <cell r="B80" t="str">
            <v>URBANOS</v>
          </cell>
          <cell r="C80">
            <v>298497027.07</v>
          </cell>
          <cell r="D80">
            <v>298497027.07</v>
          </cell>
          <cell r="E80">
            <v>0</v>
          </cell>
          <cell r="F80">
            <v>0</v>
          </cell>
        </row>
        <row r="81">
          <cell r="A81" t="str">
            <v>1815</v>
          </cell>
          <cell r="B81" t="str">
            <v>EDIFICIOS</v>
          </cell>
          <cell r="C81">
            <v>4028975111.83</v>
          </cell>
          <cell r="D81">
            <v>3858975111.83</v>
          </cell>
          <cell r="E81">
            <v>170000000</v>
          </cell>
          <cell r="F81">
            <v>0.04405314755175572</v>
          </cell>
        </row>
        <row r="82">
          <cell r="A82" t="str">
            <v>181500</v>
          </cell>
          <cell r="B82" t="str">
            <v>EDIFICACIONES</v>
          </cell>
          <cell r="C82">
            <v>4028975111.83</v>
          </cell>
          <cell r="D82">
            <v>3858975111.83</v>
          </cell>
          <cell r="E82">
            <v>170000000</v>
          </cell>
          <cell r="F82">
            <v>0.04405314755175572</v>
          </cell>
        </row>
        <row r="83">
          <cell r="A83" t="str">
            <v>1820</v>
          </cell>
          <cell r="B83" t="str">
            <v>EQUIPOS MUEBLES Y ENSERES DE OFICINA</v>
          </cell>
          <cell r="C83">
            <v>3064439787.83</v>
          </cell>
          <cell r="D83">
            <v>3062658327.84</v>
          </cell>
          <cell r="E83">
            <v>1781459.9899997711</v>
          </cell>
          <cell r="F83">
            <v>0.0005816711494736603</v>
          </cell>
        </row>
        <row r="84">
          <cell r="A84" t="str">
            <v>182000</v>
          </cell>
          <cell r="B84" t="str">
            <v>MUEBLES Y ENSERES</v>
          </cell>
          <cell r="C84">
            <v>3064439787.83</v>
          </cell>
          <cell r="D84">
            <v>3062658327.84</v>
          </cell>
          <cell r="E84">
            <v>1781459.9899997711</v>
          </cell>
          <cell r="F84">
            <v>0.0005816711494736603</v>
          </cell>
        </row>
        <row r="85">
          <cell r="A85" t="str">
            <v>1825</v>
          </cell>
          <cell r="B85" t="str">
            <v>EQUIPO DE COMPUTACION</v>
          </cell>
          <cell r="C85">
            <v>8736305466.26</v>
          </cell>
          <cell r="D85">
            <v>8730554848.18</v>
          </cell>
          <cell r="E85">
            <v>5750618.079999924</v>
          </cell>
          <cell r="F85">
            <v>0.0006586772753851625</v>
          </cell>
        </row>
        <row r="86">
          <cell r="A86" t="str">
            <v>182500</v>
          </cell>
          <cell r="B86" t="str">
            <v>LINEAS Y CABLES DE TRANSMISION</v>
          </cell>
          <cell r="C86">
            <v>8736305466.26</v>
          </cell>
          <cell r="D86">
            <v>8730554848.18</v>
          </cell>
          <cell r="E86">
            <v>5750618.079999924</v>
          </cell>
          <cell r="F86">
            <v>0.0006586772753851625</v>
          </cell>
        </row>
        <row r="87">
          <cell r="A87" t="str">
            <v>1830</v>
          </cell>
          <cell r="B87" t="str">
            <v>VEHICULOS</v>
          </cell>
          <cell r="C87">
            <v>334467000</v>
          </cell>
          <cell r="D87">
            <v>334467000</v>
          </cell>
          <cell r="E87">
            <v>0</v>
          </cell>
          <cell r="F87">
            <v>0</v>
          </cell>
        </row>
        <row r="88">
          <cell r="A88" t="str">
            <v>183000</v>
          </cell>
          <cell r="B88" t="str">
            <v>TERRESTRE</v>
          </cell>
          <cell r="C88">
            <v>334467000</v>
          </cell>
          <cell r="D88">
            <v>334467000</v>
          </cell>
          <cell r="E88">
            <v>0</v>
          </cell>
          <cell r="F88">
            <v>0</v>
          </cell>
        </row>
        <row r="89">
          <cell r="A89" t="str">
            <v>1835</v>
          </cell>
          <cell r="B89" t="str">
            <v>EQUIPO DE MOVILIZACION Y MAQUINARIA</v>
          </cell>
          <cell r="C89">
            <v>472114183.07</v>
          </cell>
          <cell r="D89">
            <v>472114183.07</v>
          </cell>
          <cell r="E89">
            <v>0</v>
          </cell>
          <cell r="F89">
            <v>0</v>
          </cell>
        </row>
        <row r="90">
          <cell r="A90" t="str">
            <v>183535</v>
          </cell>
          <cell r="B90" t="str">
            <v>MAQUINARIA</v>
          </cell>
          <cell r="C90">
            <v>472114183.07</v>
          </cell>
          <cell r="D90">
            <v>472114183.07</v>
          </cell>
          <cell r="E90">
            <v>0</v>
          </cell>
          <cell r="F90">
            <v>0</v>
          </cell>
        </row>
        <row r="91">
          <cell r="A91" t="str">
            <v>1895</v>
          </cell>
          <cell r="B91" t="str">
            <v>DEPRECIACION Y AMORTIZACION ACUMULADA</v>
          </cell>
          <cell r="C91">
            <v>11967683882.98</v>
          </cell>
          <cell r="D91">
            <v>11924326383.08</v>
          </cell>
          <cell r="E91">
            <v>43357499.89999962</v>
          </cell>
          <cell r="F91">
            <v>0.0036360544409050777</v>
          </cell>
        </row>
        <row r="92">
          <cell r="A92" t="str">
            <v>189505</v>
          </cell>
          <cell r="B92" t="str">
            <v>EDIFICIOS</v>
          </cell>
          <cell r="C92">
            <v>1237785551.06</v>
          </cell>
          <cell r="D92">
            <v>1231387548.77</v>
          </cell>
          <cell r="E92">
            <v>6398002.289999962</v>
          </cell>
          <cell r="F92">
            <v>0.0051957665938645835</v>
          </cell>
        </row>
        <row r="93">
          <cell r="A93" t="str">
            <v>189510</v>
          </cell>
          <cell r="B93" t="str">
            <v>MUEBLES ENSERES Y EQUIPOS DE OFICINA</v>
          </cell>
          <cell r="C93">
            <v>2545024878.95</v>
          </cell>
          <cell r="D93">
            <v>2541562518.1</v>
          </cell>
          <cell r="E93">
            <v>3462360.8499999046</v>
          </cell>
          <cell r="F93">
            <v>0.0013622961565345508</v>
          </cell>
        </row>
        <row r="94">
          <cell r="A94" t="str">
            <v>189515</v>
          </cell>
          <cell r="B94" t="str">
            <v>EQUIPO DE COMPUTACION</v>
          </cell>
          <cell r="C94">
            <v>7663054139.66</v>
          </cell>
          <cell r="D94">
            <v>7633557723.8</v>
          </cell>
          <cell r="E94">
            <v>29496415.859999657</v>
          </cell>
          <cell r="F94">
            <v>0.003864045694975931</v>
          </cell>
        </row>
        <row r="95">
          <cell r="A95" t="str">
            <v>189520</v>
          </cell>
          <cell r="B95" t="str">
            <v>VEHICULOS</v>
          </cell>
          <cell r="C95">
            <v>51543476.47</v>
          </cell>
          <cell r="D95">
            <v>48624770</v>
          </cell>
          <cell r="E95">
            <v>2918706.469999999</v>
          </cell>
          <cell r="F95">
            <v>0.0600250956456966</v>
          </cell>
        </row>
        <row r="96">
          <cell r="A96" t="str">
            <v>189525</v>
          </cell>
          <cell r="B96" t="str">
            <v>EQUIPO DE MOVILIZACION Y MAQUINARIA</v>
          </cell>
          <cell r="C96">
            <v>470275836.84</v>
          </cell>
          <cell r="D96">
            <v>469193822.41</v>
          </cell>
          <cell r="E96">
            <v>1082014.4299999475</v>
          </cell>
          <cell r="F96">
            <v>0.0023061139732024026</v>
          </cell>
        </row>
        <row r="97">
          <cell r="A97" t="str">
            <v>1899</v>
          </cell>
          <cell r="B97" t="str">
            <v>PROVISION PROPIEDADES Y EQUIPO</v>
          </cell>
          <cell r="C97">
            <v>2041798978.93</v>
          </cell>
          <cell r="D97">
            <v>2041798978.93</v>
          </cell>
          <cell r="E97">
            <v>0</v>
          </cell>
          <cell r="F97">
            <v>0</v>
          </cell>
        </row>
        <row r="98">
          <cell r="A98" t="str">
            <v>189905</v>
          </cell>
          <cell r="B98" t="str">
            <v>MUEBLES Y ENCERES Y EQUIPO DE OFICINA</v>
          </cell>
          <cell r="C98">
            <v>2041798978.93</v>
          </cell>
          <cell r="D98">
            <v>2041798978.93</v>
          </cell>
          <cell r="E98">
            <v>0</v>
          </cell>
          <cell r="F98">
            <v>0</v>
          </cell>
        </row>
        <row r="99">
          <cell r="A99" t="str">
            <v>19</v>
          </cell>
          <cell r="B99" t="str">
            <v>OTROS ACTIVOS</v>
          </cell>
          <cell r="C99">
            <v>36130353159.9</v>
          </cell>
          <cell r="D99">
            <v>35866438824.85</v>
          </cell>
          <cell r="E99">
            <v>263914335.05000305</v>
          </cell>
          <cell r="F99">
            <v>0.0073582531106252584</v>
          </cell>
        </row>
        <row r="100">
          <cell r="A100" t="str">
            <v>1915</v>
          </cell>
          <cell r="B100" t="str">
            <v>GASTOS ANTICIPADOS</v>
          </cell>
          <cell r="C100">
            <v>152117401</v>
          </cell>
          <cell r="D100">
            <v>143725030</v>
          </cell>
          <cell r="E100">
            <v>8392371</v>
          </cell>
          <cell r="F100">
            <v>0.05839185422330404</v>
          </cell>
        </row>
        <row r="101">
          <cell r="A101" t="str">
            <v>191510</v>
          </cell>
          <cell r="B101" t="str">
            <v>SEGUROS</v>
          </cell>
          <cell r="C101">
            <v>152117401</v>
          </cell>
          <cell r="D101">
            <v>143725030</v>
          </cell>
          <cell r="E101">
            <v>8392371</v>
          </cell>
          <cell r="F101">
            <v>0.05839185422330404</v>
          </cell>
        </row>
        <row r="102">
          <cell r="A102" t="str">
            <v>1920</v>
          </cell>
          <cell r="B102" t="str">
            <v>CARGOS DIFERIDOS</v>
          </cell>
          <cell r="C102">
            <v>2377729666.63</v>
          </cell>
          <cell r="D102">
            <v>2176654057.15</v>
          </cell>
          <cell r="E102">
            <v>201075609.48000002</v>
          </cell>
          <cell r="F102">
            <v>0.09237830367186514</v>
          </cell>
        </row>
        <row r="103">
          <cell r="A103" t="str">
            <v>192005</v>
          </cell>
          <cell r="B103" t="str">
            <v>ORGANIZACION Y PREOPERATIVOS</v>
          </cell>
          <cell r="C103">
            <v>878354682</v>
          </cell>
          <cell r="D103">
            <v>905374001</v>
          </cell>
          <cell r="E103">
            <v>-27019319</v>
          </cell>
          <cell r="F103">
            <v>-0.02984326805293363</v>
          </cell>
        </row>
        <row r="104">
          <cell r="A104" t="str">
            <v>192010</v>
          </cell>
          <cell r="B104" t="str">
            <v>REMODELACION</v>
          </cell>
          <cell r="C104">
            <v>623580966</v>
          </cell>
          <cell r="D104">
            <v>640543241</v>
          </cell>
          <cell r="E104">
            <v>-16962275</v>
          </cell>
          <cell r="F104">
            <v>-0.026481077176802183</v>
          </cell>
        </row>
        <row r="105">
          <cell r="A105" t="str">
            <v>192015</v>
          </cell>
          <cell r="B105" t="str">
            <v>ESTUDIOS Y PROYECTOS</v>
          </cell>
          <cell r="C105">
            <v>147701366</v>
          </cell>
          <cell r="D105">
            <v>154029196</v>
          </cell>
          <cell r="E105">
            <v>-6327830</v>
          </cell>
          <cell r="F105">
            <v>-0.041082016684681</v>
          </cell>
        </row>
        <row r="106">
          <cell r="A106" t="str">
            <v>192020</v>
          </cell>
          <cell r="B106" t="str">
            <v>SOFTWARE</v>
          </cell>
          <cell r="C106">
            <v>535357320.99</v>
          </cell>
          <cell r="D106">
            <v>275963254.66</v>
          </cell>
          <cell r="E106">
            <v>259394066.32999998</v>
          </cell>
          <cell r="F106">
            <v>0.9399587153354382</v>
          </cell>
        </row>
        <row r="107">
          <cell r="A107" t="str">
            <v>192025</v>
          </cell>
          <cell r="B107" t="str">
            <v>UTILES Y PAPELERIA</v>
          </cell>
          <cell r="C107">
            <v>192735331.64</v>
          </cell>
          <cell r="D107">
            <v>200744364.49</v>
          </cell>
          <cell r="E107">
            <v>-8009032.850000024</v>
          </cell>
          <cell r="F107">
            <v>-0.03989667590593304</v>
          </cell>
        </row>
        <row r="108">
          <cell r="A108" t="str">
            <v>1950</v>
          </cell>
          <cell r="B108" t="str">
            <v>CREDITO A EMPLEADOS</v>
          </cell>
          <cell r="C108">
            <v>111108589.44</v>
          </cell>
          <cell r="D108">
            <v>109555123.22</v>
          </cell>
          <cell r="E108">
            <v>1553466.2199999988</v>
          </cell>
          <cell r="F108">
            <v>0.014179767904422415</v>
          </cell>
        </row>
        <row r="109">
          <cell r="A109" t="str">
            <v>195030</v>
          </cell>
          <cell r="B109" t="str">
            <v>CATEGORIA A RIESGO NORMAL CONSUMO</v>
          </cell>
          <cell r="C109">
            <v>3566665.53</v>
          </cell>
          <cell r="D109">
            <v>4829411.03</v>
          </cell>
          <cell r="E109">
            <v>-1262745.5000000005</v>
          </cell>
          <cell r="F109">
            <v>-0.26146987534419913</v>
          </cell>
        </row>
        <row r="110">
          <cell r="A110" t="str">
            <v>195032</v>
          </cell>
          <cell r="B110" t="str">
            <v>CATEGORIA B  RIESGO ACEPTABLE CONSUMO</v>
          </cell>
          <cell r="C110">
            <v>217350.84</v>
          </cell>
          <cell r="D110">
            <v>542676.03</v>
          </cell>
          <cell r="E110">
            <v>-325325.19000000006</v>
          </cell>
          <cell r="F110">
            <v>-0.5994832497024054</v>
          </cell>
        </row>
        <row r="111">
          <cell r="A111" t="str">
            <v>195034</v>
          </cell>
          <cell r="B111" t="str">
            <v>CATEGORIA C RIESGO APRECIALBE CONSUMO</v>
          </cell>
          <cell r="C111">
            <v>0</v>
          </cell>
          <cell r="D111">
            <v>6508435.82</v>
          </cell>
          <cell r="E111">
            <v>-6508435.82</v>
          </cell>
          <cell r="F111">
            <v>-1</v>
          </cell>
        </row>
        <row r="112">
          <cell r="A112" t="str">
            <v>195036</v>
          </cell>
          <cell r="B112" t="str">
            <v>CATEGORIA D RIESGO SIGNIFICATIVO CONSUMO</v>
          </cell>
          <cell r="C112">
            <v>17045567.88</v>
          </cell>
          <cell r="D112">
            <v>17111912.3</v>
          </cell>
          <cell r="E112">
            <v>-66344.42000000179</v>
          </cell>
          <cell r="F112">
            <v>-0.003877089762784828</v>
          </cell>
        </row>
        <row r="113">
          <cell r="A113" t="str">
            <v>195038</v>
          </cell>
          <cell r="B113" t="str">
            <v>CATEGORIA E RIEGOS DE INCOBRABILIDAD CON</v>
          </cell>
          <cell r="C113">
            <v>90279005.19</v>
          </cell>
          <cell r="D113">
            <v>80562688.04</v>
          </cell>
          <cell r="E113">
            <v>9716317.149999991</v>
          </cell>
          <cell r="F113">
            <v>0.12060567225830106</v>
          </cell>
        </row>
        <row r="114">
          <cell r="A114" t="str">
            <v>1960</v>
          </cell>
          <cell r="B114" t="str">
            <v>DEPOSITOS</v>
          </cell>
          <cell r="C114">
            <v>12992738657.74</v>
          </cell>
          <cell r="D114">
            <v>12992712335.74</v>
          </cell>
          <cell r="E114">
            <v>26322</v>
          </cell>
          <cell r="F114">
            <v>2.0259049319205014E-06</v>
          </cell>
        </row>
        <row r="115">
          <cell r="A115" t="str">
            <v>196005</v>
          </cell>
          <cell r="B115" t="str">
            <v>DEPOSITOS EN GARANTIA</v>
          </cell>
          <cell r="C115">
            <v>12918163657.74</v>
          </cell>
          <cell r="D115">
            <v>12920537335.74</v>
          </cell>
          <cell r="E115">
            <v>-2373678</v>
          </cell>
          <cell r="F115">
            <v>-0.00018371356688348225</v>
          </cell>
        </row>
        <row r="116">
          <cell r="A116" t="str">
            <v>196010</v>
          </cell>
          <cell r="B116" t="str">
            <v>EMBARGOS JUDICIALES</v>
          </cell>
          <cell r="C116">
            <v>74575000</v>
          </cell>
          <cell r="D116">
            <v>72175000</v>
          </cell>
          <cell r="E116">
            <v>2400000</v>
          </cell>
          <cell r="F116">
            <v>0.03325251125736058</v>
          </cell>
        </row>
        <row r="117">
          <cell r="A117" t="str">
            <v>1980</v>
          </cell>
          <cell r="B117" t="str">
            <v>DERECHOS EN FIDECOMISOS</v>
          </cell>
          <cell r="C117">
            <v>8457828165.48</v>
          </cell>
          <cell r="D117">
            <v>8445251345.21</v>
          </cell>
          <cell r="E117">
            <v>12576820.269999504</v>
          </cell>
          <cell r="F117">
            <v>0.0014892179943386597</v>
          </cell>
        </row>
        <row r="118">
          <cell r="A118" t="str">
            <v>198013</v>
          </cell>
          <cell r="B118" t="str">
            <v>INVERSIONES</v>
          </cell>
          <cell r="C118">
            <v>8457828165.48</v>
          </cell>
          <cell r="D118">
            <v>8445251345.21</v>
          </cell>
          <cell r="E118">
            <v>12576820.269999504</v>
          </cell>
          <cell r="F118">
            <v>0.0014892179943386597</v>
          </cell>
        </row>
        <row r="119">
          <cell r="A119" t="str">
            <v>1990</v>
          </cell>
          <cell r="B119" t="str">
            <v>DIVERSOS</v>
          </cell>
          <cell r="C119">
            <v>2545956536.7</v>
          </cell>
          <cell r="D119">
            <v>2497333618.77</v>
          </cell>
          <cell r="E119">
            <v>48622917.92999983</v>
          </cell>
          <cell r="F119">
            <v>0.019469932877429427</v>
          </cell>
        </row>
        <row r="120">
          <cell r="A120" t="str">
            <v>199015</v>
          </cell>
          <cell r="B120" t="str">
            <v>MUEBLES Y ENSERES EN ALMACEN</v>
          </cell>
          <cell r="C120">
            <v>2472883202.7</v>
          </cell>
          <cell r="D120">
            <v>2480415280.77</v>
          </cell>
          <cell r="E120">
            <v>-7532078.070000172</v>
          </cell>
          <cell r="F120">
            <v>-0.00303661976621188</v>
          </cell>
        </row>
        <row r="121">
          <cell r="A121" t="str">
            <v>199030</v>
          </cell>
          <cell r="B121" t="str">
            <v>CAJA MENOR</v>
          </cell>
          <cell r="C121">
            <v>70280000</v>
          </cell>
          <cell r="D121">
            <v>0</v>
          </cell>
          <cell r="E121">
            <v>70280000</v>
          </cell>
          <cell r="F121" t="e">
            <v>#DIV/0!</v>
          </cell>
        </row>
        <row r="122">
          <cell r="A122" t="str">
            <v>199095</v>
          </cell>
          <cell r="B122" t="str">
            <v>DIVERSOS</v>
          </cell>
          <cell r="C122">
            <v>2793334</v>
          </cell>
          <cell r="D122">
            <v>16918338</v>
          </cell>
          <cell r="E122">
            <v>-14125004</v>
          </cell>
          <cell r="F122">
            <v>-0.8348931201161721</v>
          </cell>
        </row>
        <row r="123">
          <cell r="A123" t="str">
            <v>1995</v>
          </cell>
          <cell r="B123" t="str">
            <v>VALORIACIONES</v>
          </cell>
          <cell r="C123">
            <v>9591869916.97</v>
          </cell>
          <cell r="D123">
            <v>9591869916.97</v>
          </cell>
          <cell r="E123">
            <v>0</v>
          </cell>
          <cell r="F123">
            <v>0</v>
          </cell>
        </row>
        <row r="124">
          <cell r="A124" t="str">
            <v>199510</v>
          </cell>
          <cell r="B124" t="str">
            <v>PROPIEDADES Y EQUIPO</v>
          </cell>
          <cell r="C124">
            <v>9591869916.97</v>
          </cell>
          <cell r="D124">
            <v>9591869916.97</v>
          </cell>
          <cell r="E124">
            <v>0</v>
          </cell>
          <cell r="F124">
            <v>0</v>
          </cell>
        </row>
        <row r="125">
          <cell r="A125" t="str">
            <v>1999</v>
          </cell>
          <cell r="B125" t="str">
            <v>PROVISION OTROS ACTIVOS</v>
          </cell>
          <cell r="C125">
            <v>98995774.06</v>
          </cell>
          <cell r="D125">
            <v>90662602.21</v>
          </cell>
          <cell r="E125">
            <v>8333171.850000009</v>
          </cell>
          <cell r="F125">
            <v>0.09191410401720047</v>
          </cell>
        </row>
        <row r="126">
          <cell r="A126" t="str">
            <v>199934</v>
          </cell>
          <cell r="B126" t="str">
            <v>CATEGORIA A RIESGO NORMAL, CONSUMO</v>
          </cell>
          <cell r="C126">
            <v>35666.65</v>
          </cell>
          <cell r="D126">
            <v>48294.1</v>
          </cell>
          <cell r="E126">
            <v>-12627.449999999997</v>
          </cell>
          <cell r="F126">
            <v>-0.26146982757728165</v>
          </cell>
        </row>
        <row r="127">
          <cell r="A127" t="str">
            <v>199936</v>
          </cell>
          <cell r="B127" t="str">
            <v>CATEGORIA B RIESGO ACEPTABLE, CONSUMO</v>
          </cell>
          <cell r="C127">
            <v>6955.23</v>
          </cell>
          <cell r="D127">
            <v>17365.64</v>
          </cell>
          <cell r="E127">
            <v>-10410.41</v>
          </cell>
          <cell r="F127">
            <v>-0.5994832324060616</v>
          </cell>
        </row>
        <row r="128">
          <cell r="A128" t="str">
            <v>199938</v>
          </cell>
          <cell r="B128" t="str">
            <v>CATEGORIA C RIESGO APRECIABLE, CONSUMO</v>
          </cell>
          <cell r="C128">
            <v>0</v>
          </cell>
          <cell r="D128">
            <v>1380514.75</v>
          </cell>
          <cell r="E128">
            <v>-1380514.75</v>
          </cell>
          <cell r="F128">
            <v>-1</v>
          </cell>
        </row>
        <row r="129">
          <cell r="A129" t="str">
            <v>199942</v>
          </cell>
          <cell r="B129" t="str">
            <v>CATEGORIA D RIESGO SIGNIFICATIVO, CONSUM</v>
          </cell>
          <cell r="C129">
            <v>8674146.99</v>
          </cell>
          <cell r="D129">
            <v>8653739.68</v>
          </cell>
          <cell r="E129">
            <v>20407.31000000052</v>
          </cell>
          <cell r="F129">
            <v>0.002358207058985685</v>
          </cell>
        </row>
        <row r="130">
          <cell r="A130" t="str">
            <v>199944</v>
          </cell>
          <cell r="B130" t="str">
            <v>CATEGORIA E RIESGO DE INCOBRABILIDAD, CO</v>
          </cell>
          <cell r="C130">
            <v>90279005.19</v>
          </cell>
          <cell r="D130">
            <v>80562688.04</v>
          </cell>
          <cell r="E130">
            <v>9716317.149999991</v>
          </cell>
          <cell r="F130">
            <v>0.12060567225830106</v>
          </cell>
        </row>
        <row r="131">
          <cell r="A131" t="str">
            <v>2</v>
          </cell>
          <cell r="B131" t="str">
            <v>PASIVO</v>
          </cell>
          <cell r="C131">
            <v>149479782024.42</v>
          </cell>
          <cell r="D131">
            <v>134413866306.71</v>
          </cell>
          <cell r="E131">
            <v>15065915717.710007</v>
          </cell>
          <cell r="F131">
            <v>0.11208602305458651</v>
          </cell>
        </row>
        <row r="132">
          <cell r="A132" t="str">
            <v>21</v>
          </cell>
          <cell r="B132" t="str">
            <v>DEPOSITO Y EXIGIBLIDADES</v>
          </cell>
          <cell r="C132">
            <v>34361151542.94</v>
          </cell>
          <cell r="D132">
            <v>26208057465.2</v>
          </cell>
          <cell r="E132">
            <v>8153094077.740002</v>
          </cell>
          <cell r="F132">
            <v>0.31109112487890306</v>
          </cell>
        </row>
        <row r="133">
          <cell r="A133" t="str">
            <v>2160</v>
          </cell>
          <cell r="B133" t="str">
            <v>DEPOSITOS ESPECIALES</v>
          </cell>
          <cell r="C133">
            <v>34361151542.94</v>
          </cell>
          <cell r="D133">
            <v>26208057465.2</v>
          </cell>
          <cell r="E133">
            <v>8153094077.740002</v>
          </cell>
          <cell r="F133">
            <v>0.31109112487890306</v>
          </cell>
        </row>
        <row r="134">
          <cell r="A134" t="str">
            <v>216095</v>
          </cell>
          <cell r="B134" t="str">
            <v>OTROS</v>
          </cell>
          <cell r="C134">
            <v>34361151542.94</v>
          </cell>
          <cell r="D134">
            <v>26208057465.2</v>
          </cell>
          <cell r="E134">
            <v>8153094077.740002</v>
          </cell>
          <cell r="F134">
            <v>0.31109112487890306</v>
          </cell>
        </row>
        <row r="135">
          <cell r="A135" t="str">
            <v>25</v>
          </cell>
          <cell r="B135" t="str">
            <v>CUENTAS POR PAGAR</v>
          </cell>
          <cell r="C135">
            <v>26910198850.96</v>
          </cell>
          <cell r="D135">
            <v>24067539400.5</v>
          </cell>
          <cell r="E135">
            <v>2842659450.459999</v>
          </cell>
          <cell r="F135">
            <v>0.11811176054004686</v>
          </cell>
        </row>
        <row r="136">
          <cell r="A136" t="str">
            <v>2510</v>
          </cell>
          <cell r="B136" t="str">
            <v>COMISIONES Y HONORARIOS</v>
          </cell>
          <cell r="C136">
            <v>3016243.38</v>
          </cell>
          <cell r="D136">
            <v>1768472.16</v>
          </cell>
          <cell r="E136">
            <v>1247771.22</v>
          </cell>
          <cell r="F136">
            <v>0.7055645252566487</v>
          </cell>
        </row>
        <row r="137">
          <cell r="A137" t="str">
            <v>251005</v>
          </cell>
          <cell r="B137" t="str">
            <v>COMISIONES</v>
          </cell>
          <cell r="C137">
            <v>3016243.38</v>
          </cell>
          <cell r="D137">
            <v>1768472.16</v>
          </cell>
          <cell r="E137">
            <v>1247771.22</v>
          </cell>
          <cell r="F137">
            <v>0.7055645252566487</v>
          </cell>
        </row>
        <row r="138">
          <cell r="A138" t="str">
            <v>2515</v>
          </cell>
          <cell r="B138" t="str">
            <v>IMPUESTOS</v>
          </cell>
          <cell r="C138">
            <v>510397.9</v>
          </cell>
          <cell r="D138">
            <v>510397.9</v>
          </cell>
          <cell r="E138">
            <v>0</v>
          </cell>
          <cell r="F138">
            <v>0</v>
          </cell>
        </row>
        <row r="139">
          <cell r="A139" t="str">
            <v>251595</v>
          </cell>
          <cell r="B139" t="str">
            <v>SOBRETASAS Y OTROS</v>
          </cell>
          <cell r="C139">
            <v>510397.9</v>
          </cell>
          <cell r="D139">
            <v>510397.9</v>
          </cell>
          <cell r="E139">
            <v>0</v>
          </cell>
          <cell r="F139">
            <v>0</v>
          </cell>
        </row>
        <row r="140">
          <cell r="A140" t="str">
            <v>2535</v>
          </cell>
          <cell r="B140" t="str">
            <v>IMPUESTO A LAS VENTAS POR PAGAR</v>
          </cell>
          <cell r="C140">
            <v>182996</v>
          </cell>
          <cell r="D140">
            <v>91247</v>
          </cell>
          <cell r="E140">
            <v>91749</v>
          </cell>
          <cell r="F140">
            <v>1.0055015507359146</v>
          </cell>
        </row>
        <row r="141">
          <cell r="A141" t="str">
            <v>253500</v>
          </cell>
          <cell r="B141" t="str">
            <v>VENTA DE SERVICIOS</v>
          </cell>
          <cell r="C141">
            <v>182996</v>
          </cell>
          <cell r="D141">
            <v>91247</v>
          </cell>
          <cell r="E141">
            <v>91749</v>
          </cell>
          <cell r="F141">
            <v>1.0055015507359146</v>
          </cell>
        </row>
        <row r="142">
          <cell r="A142" t="str">
            <v>2540</v>
          </cell>
          <cell r="B142" t="str">
            <v>PROMETIENTES COMPRADORES</v>
          </cell>
          <cell r="C142">
            <v>780760064</v>
          </cell>
          <cell r="D142">
            <v>742428345</v>
          </cell>
          <cell r="E142">
            <v>38331719</v>
          </cell>
          <cell r="F142">
            <v>0.051630193348827486</v>
          </cell>
        </row>
        <row r="143">
          <cell r="A143" t="str">
            <v>254005</v>
          </cell>
          <cell r="B143" t="str">
            <v>BIENES INMUEBLES</v>
          </cell>
          <cell r="C143">
            <v>780760064</v>
          </cell>
          <cell r="D143">
            <v>742428345</v>
          </cell>
          <cell r="E143">
            <v>38331719</v>
          </cell>
          <cell r="F143">
            <v>0.051630193348827486</v>
          </cell>
        </row>
        <row r="144">
          <cell r="A144" t="str">
            <v>2545</v>
          </cell>
          <cell r="B144" t="str">
            <v>PROVEEDORES</v>
          </cell>
          <cell r="C144">
            <v>311994565.45</v>
          </cell>
          <cell r="D144">
            <v>107962993.31</v>
          </cell>
          <cell r="E144">
            <v>204031572.14</v>
          </cell>
          <cell r="F144">
            <v>1.889828781924868</v>
          </cell>
        </row>
        <row r="145">
          <cell r="A145" t="str">
            <v>254500</v>
          </cell>
          <cell r="B145" t="str">
            <v>BIENES Y SERVICIOS</v>
          </cell>
          <cell r="C145">
            <v>311994565.45</v>
          </cell>
          <cell r="D145">
            <v>107962993.31</v>
          </cell>
          <cell r="E145">
            <v>204031572.14</v>
          </cell>
          <cell r="F145">
            <v>1.889828781924868</v>
          </cell>
        </row>
        <row r="146">
          <cell r="A146" t="str">
            <v>2555</v>
          </cell>
          <cell r="B146" t="str">
            <v>RETENCIONES Y APORTES LABORALES</v>
          </cell>
          <cell r="C146">
            <v>200559350.89</v>
          </cell>
          <cell r="D146">
            <v>185192585</v>
          </cell>
          <cell r="E146">
            <v>15366765.889999986</v>
          </cell>
          <cell r="F146">
            <v>0.08297722011926117</v>
          </cell>
        </row>
        <row r="147">
          <cell r="A147" t="str">
            <v>255505</v>
          </cell>
          <cell r="B147" t="str">
            <v>RETENCIONES EN LA FTE DE RENTA Y C.</v>
          </cell>
          <cell r="C147">
            <v>62084371.99</v>
          </cell>
          <cell r="D147">
            <v>55351488.85</v>
          </cell>
          <cell r="E147">
            <v>6732883.140000001</v>
          </cell>
          <cell r="F147">
            <v>0.12163869987753727</v>
          </cell>
        </row>
        <row r="148">
          <cell r="A148" t="str">
            <v>255515</v>
          </cell>
          <cell r="B148" t="str">
            <v>JUDICIALES</v>
          </cell>
          <cell r="C148">
            <v>3555850</v>
          </cell>
          <cell r="D148">
            <v>2872821</v>
          </cell>
          <cell r="E148">
            <v>683029</v>
          </cell>
          <cell r="F148">
            <v>0.2377555023442115</v>
          </cell>
        </row>
        <row r="149">
          <cell r="A149" t="str">
            <v>255525</v>
          </cell>
          <cell r="B149" t="str">
            <v>COOPERATIVAS</v>
          </cell>
          <cell r="C149">
            <v>28926280.95</v>
          </cell>
          <cell r="D149">
            <v>21808278.6</v>
          </cell>
          <cell r="E149">
            <v>7118002.349999998</v>
          </cell>
          <cell r="F149">
            <v>0.3263899219445957</v>
          </cell>
        </row>
        <row r="150">
          <cell r="A150" t="str">
            <v>255540</v>
          </cell>
          <cell r="B150" t="str">
            <v>CAJA DE COMP FAMILIAR ICBF Y SENA</v>
          </cell>
          <cell r="C150">
            <v>43027470</v>
          </cell>
          <cell r="D150">
            <v>42055740</v>
          </cell>
          <cell r="E150">
            <v>971730</v>
          </cell>
          <cell r="F150">
            <v>0.02310576392188082</v>
          </cell>
        </row>
        <row r="151">
          <cell r="A151" t="str">
            <v>255595</v>
          </cell>
          <cell r="B151" t="str">
            <v>OTROS</v>
          </cell>
          <cell r="C151">
            <v>62965377.95</v>
          </cell>
          <cell r="D151">
            <v>63104256.55</v>
          </cell>
          <cell r="E151">
            <v>-138878.59999999404</v>
          </cell>
          <cell r="F151">
            <v>-0.002200780226131894</v>
          </cell>
        </row>
        <row r="152">
          <cell r="A152" t="str">
            <v>2595</v>
          </cell>
          <cell r="B152" t="str">
            <v>DIVERSAS</v>
          </cell>
          <cell r="C152">
            <v>25613175233.34</v>
          </cell>
          <cell r="D152">
            <v>23029585360.13</v>
          </cell>
          <cell r="E152">
            <v>2583589873.209999</v>
          </cell>
          <cell r="F152">
            <v>0.11218568779283548</v>
          </cell>
        </row>
        <row r="153">
          <cell r="A153" t="str">
            <v>259505</v>
          </cell>
          <cell r="B153" t="str">
            <v>CUOTAS PARTES PENSIONES DE JUBILIACION</v>
          </cell>
          <cell r="C153">
            <v>58800811.5</v>
          </cell>
          <cell r="D153">
            <v>59282990.6</v>
          </cell>
          <cell r="E153">
            <v>-482179.1000000015</v>
          </cell>
          <cell r="F153">
            <v>-0.00813351511318664</v>
          </cell>
        </row>
        <row r="154">
          <cell r="A154" t="str">
            <v>259510</v>
          </cell>
          <cell r="B154" t="str">
            <v>NOMINA</v>
          </cell>
          <cell r="C154">
            <v>19596527.47</v>
          </cell>
          <cell r="D154">
            <v>17239760.27</v>
          </cell>
          <cell r="E154">
            <v>2356767.1999999993</v>
          </cell>
          <cell r="F154">
            <v>0.1367053348242411</v>
          </cell>
        </row>
        <row r="155">
          <cell r="A155" t="str">
            <v>259515</v>
          </cell>
          <cell r="B155" t="str">
            <v>CHEQUES GIRADOS NO COBRADOS</v>
          </cell>
          <cell r="C155">
            <v>4406680.68</v>
          </cell>
          <cell r="D155">
            <v>7202091.89</v>
          </cell>
          <cell r="E155">
            <v>-2795411.21</v>
          </cell>
          <cell r="F155">
            <v>-0.38813878699345505</v>
          </cell>
        </row>
        <row r="156">
          <cell r="A156" t="str">
            <v>259595</v>
          </cell>
          <cell r="B156" t="str">
            <v>OTRAS</v>
          </cell>
          <cell r="C156">
            <v>25530371213.69</v>
          </cell>
          <cell r="D156">
            <v>22945860517.37</v>
          </cell>
          <cell r="E156">
            <v>2584510696.3199997</v>
          </cell>
          <cell r="F156">
            <v>0.11263516111603342</v>
          </cell>
        </row>
        <row r="157">
          <cell r="A157" t="str">
            <v>26</v>
          </cell>
          <cell r="B157" t="str">
            <v>TITULOS DE INVERSION EN CIRCULACIÓN</v>
          </cell>
          <cell r="C157">
            <v>20027011384.67</v>
          </cell>
          <cell r="D157">
            <v>19744068311.67</v>
          </cell>
          <cell r="E157">
            <v>282943073</v>
          </cell>
          <cell r="F157">
            <v>0.014330535558001624</v>
          </cell>
        </row>
        <row r="158">
          <cell r="A158" t="str">
            <v>2615</v>
          </cell>
          <cell r="B158" t="str">
            <v>OTROS TITULOS DE INVERSION</v>
          </cell>
          <cell r="C158">
            <v>20027011384.67</v>
          </cell>
          <cell r="D158">
            <v>19744068311.67</v>
          </cell>
          <cell r="E158">
            <v>282943073</v>
          </cell>
          <cell r="F158">
            <v>0.014330535558001624</v>
          </cell>
        </row>
        <row r="159">
          <cell r="A159" t="str">
            <v>261595</v>
          </cell>
          <cell r="B159" t="str">
            <v>OTROS</v>
          </cell>
          <cell r="C159">
            <v>20027011384.67</v>
          </cell>
          <cell r="D159">
            <v>19744068311.67</v>
          </cell>
          <cell r="E159">
            <v>282943073</v>
          </cell>
          <cell r="F159">
            <v>0.014330535558001624</v>
          </cell>
        </row>
        <row r="160">
          <cell r="A160" t="str">
            <v>27</v>
          </cell>
          <cell r="B160" t="str">
            <v>OTROS PASIVOS</v>
          </cell>
          <cell r="C160">
            <v>60361006860.34</v>
          </cell>
          <cell r="D160">
            <v>57323745198.71</v>
          </cell>
          <cell r="E160">
            <v>3037261661.6299973</v>
          </cell>
          <cell r="F160">
            <v>0.05298435493182583</v>
          </cell>
        </row>
        <row r="161">
          <cell r="A161" t="str">
            <v>2710</v>
          </cell>
          <cell r="B161" t="str">
            <v>OBLIGACIONES LABORALES CONSOLIDADAS</v>
          </cell>
          <cell r="C161">
            <v>554133226.09</v>
          </cell>
          <cell r="D161">
            <v>576671322.59</v>
          </cell>
          <cell r="E161">
            <v>-22538096.5</v>
          </cell>
          <cell r="F161">
            <v>-0.03908308878404912</v>
          </cell>
        </row>
        <row r="162">
          <cell r="A162" t="str">
            <v>271015</v>
          </cell>
          <cell r="B162" t="str">
            <v>VACACIONES CONSOLIDADAS</v>
          </cell>
          <cell r="C162">
            <v>235759139.16</v>
          </cell>
          <cell r="D162">
            <v>246988447.36</v>
          </cell>
          <cell r="E162">
            <v>-11229308.200000018</v>
          </cell>
          <cell r="F162">
            <v>-0.04546491271161622</v>
          </cell>
        </row>
        <row r="163">
          <cell r="A163" t="str">
            <v>271095</v>
          </cell>
          <cell r="B163" t="str">
            <v>OTRAS PRESTACIONES SOCIALES</v>
          </cell>
          <cell r="C163">
            <v>318374086.93</v>
          </cell>
          <cell r="D163">
            <v>329682875.23</v>
          </cell>
          <cell r="E163">
            <v>-11308788.300000012</v>
          </cell>
          <cell r="F163">
            <v>-0.03430201915131487</v>
          </cell>
        </row>
        <row r="164">
          <cell r="A164" t="str">
            <v>2715</v>
          </cell>
          <cell r="B164" t="str">
            <v>INGRESOS ANTICIPADOS</v>
          </cell>
          <cell r="C164">
            <v>3410981255.46</v>
          </cell>
          <cell r="D164">
            <v>2956286318.5</v>
          </cell>
          <cell r="E164">
            <v>454694936.96000004</v>
          </cell>
          <cell r="F164">
            <v>0.15380612294370366</v>
          </cell>
        </row>
        <row r="165">
          <cell r="A165" t="str">
            <v>271505</v>
          </cell>
          <cell r="B165" t="str">
            <v>INTERESES</v>
          </cell>
          <cell r="C165">
            <v>1838001.27</v>
          </cell>
          <cell r="D165">
            <v>1641201.01</v>
          </cell>
          <cell r="E165">
            <v>196800.26</v>
          </cell>
          <cell r="F165">
            <v>0.11991234394865502</v>
          </cell>
        </row>
        <row r="166">
          <cell r="A166" t="str">
            <v>271510</v>
          </cell>
          <cell r="B166" t="str">
            <v>COMISIONES</v>
          </cell>
          <cell r="C166">
            <v>3409143254.19</v>
          </cell>
          <cell r="D166">
            <v>2954645117.49</v>
          </cell>
          <cell r="E166">
            <v>454498136.7000003</v>
          </cell>
          <cell r="F166">
            <v>0.15382494974086802</v>
          </cell>
        </row>
        <row r="167">
          <cell r="A167" t="str">
            <v>2720</v>
          </cell>
          <cell r="B167" t="str">
            <v>CREDITOS DIFERIDOS</v>
          </cell>
          <cell r="C167">
            <v>41388100817.24</v>
          </cell>
          <cell r="D167">
            <v>37646887474.56</v>
          </cell>
          <cell r="E167">
            <v>3741213342.6800003</v>
          </cell>
          <cell r="F167">
            <v>0.09937643172249332</v>
          </cell>
        </row>
        <row r="168">
          <cell r="A168" t="str">
            <v>272095</v>
          </cell>
          <cell r="B168" t="str">
            <v>INGRESOS DIFERIDOS</v>
          </cell>
          <cell r="C168">
            <v>41388100817.24</v>
          </cell>
          <cell r="D168">
            <v>37646887474.56</v>
          </cell>
          <cell r="E168">
            <v>3741213342.6800003</v>
          </cell>
          <cell r="F168">
            <v>0.09937643172249332</v>
          </cell>
        </row>
        <row r="169">
          <cell r="A169" t="str">
            <v>2795</v>
          </cell>
          <cell r="B169" t="str">
            <v>DIVERSOS</v>
          </cell>
          <cell r="C169">
            <v>15007791561.55</v>
          </cell>
          <cell r="D169">
            <v>16143900083.06</v>
          </cell>
          <cell r="E169">
            <v>-1136108521.5100002</v>
          </cell>
          <cell r="F169">
            <v>-0.07037385734950957</v>
          </cell>
        </row>
        <row r="170">
          <cell r="A170" t="str">
            <v>279505</v>
          </cell>
          <cell r="B170" t="str">
            <v>ABONOS PARA APLICAR A OBLIGACIONES AL CO</v>
          </cell>
          <cell r="C170">
            <v>0</v>
          </cell>
          <cell r="D170">
            <v>0</v>
          </cell>
          <cell r="E170">
            <v>0</v>
          </cell>
          <cell r="F170" t="e">
            <v>#DIV/0!</v>
          </cell>
        </row>
        <row r="171">
          <cell r="A171" t="str">
            <v>279595</v>
          </cell>
          <cell r="B171" t="str">
            <v>OTROS</v>
          </cell>
          <cell r="C171">
            <v>15007791561.55</v>
          </cell>
          <cell r="D171">
            <v>16143900083.06</v>
          </cell>
          <cell r="E171">
            <v>-1136108521.5100002</v>
          </cell>
          <cell r="F171">
            <v>-0.07037385734950957</v>
          </cell>
        </row>
        <row r="172">
          <cell r="A172" t="str">
            <v>28</v>
          </cell>
          <cell r="B172" t="str">
            <v>PASIVOS ESTIMADOS Y PROVISIONES</v>
          </cell>
          <cell r="C172">
            <v>7820413385.51</v>
          </cell>
          <cell r="D172">
            <v>7070455930.63</v>
          </cell>
          <cell r="E172">
            <v>749957454.8800001</v>
          </cell>
          <cell r="F172">
            <v>0.10606917888153453</v>
          </cell>
        </row>
        <row r="173">
          <cell r="A173" t="str">
            <v>2810</v>
          </cell>
          <cell r="B173" t="str">
            <v>OBLIGACIONES LABORALES</v>
          </cell>
          <cell r="C173">
            <v>902467520.43</v>
          </cell>
          <cell r="D173">
            <v>723710883.73</v>
          </cell>
          <cell r="E173">
            <v>178756636.69999993</v>
          </cell>
          <cell r="F173">
            <v>0.24700006690336018</v>
          </cell>
        </row>
        <row r="174">
          <cell r="A174" t="str">
            <v>281015</v>
          </cell>
          <cell r="B174" t="str">
            <v>VACACIONES</v>
          </cell>
          <cell r="C174">
            <v>182087134.04</v>
          </cell>
          <cell r="D174">
            <v>125300611.04</v>
          </cell>
          <cell r="E174">
            <v>56786522.999999985</v>
          </cell>
          <cell r="F174">
            <v>0.4532022831227207</v>
          </cell>
        </row>
        <row r="175">
          <cell r="A175" t="str">
            <v>281020</v>
          </cell>
          <cell r="B175" t="str">
            <v>PRIMA LEGAL</v>
          </cell>
          <cell r="C175">
            <v>69628205</v>
          </cell>
          <cell r="D175">
            <v>51497285</v>
          </cell>
          <cell r="E175">
            <v>18130920</v>
          </cell>
          <cell r="F175">
            <v>0.35207525988991456</v>
          </cell>
        </row>
        <row r="176">
          <cell r="A176" t="str">
            <v>281025</v>
          </cell>
          <cell r="B176" t="str">
            <v>PRIMA EXTRALEGAL</v>
          </cell>
          <cell r="C176">
            <v>318604897.2</v>
          </cell>
          <cell r="D176">
            <v>280288827.9</v>
          </cell>
          <cell r="E176">
            <v>38316069.30000001</v>
          </cell>
          <cell r="F176">
            <v>0.1367020925774117</v>
          </cell>
        </row>
        <row r="177">
          <cell r="A177" t="str">
            <v>281030</v>
          </cell>
          <cell r="B177" t="str">
            <v>PRIMA DE VACACIONES</v>
          </cell>
          <cell r="C177">
            <v>121801689.99</v>
          </cell>
          <cell r="D177">
            <v>102129974.99</v>
          </cell>
          <cell r="E177">
            <v>19671715</v>
          </cell>
          <cell r="F177">
            <v>0.1926145091284527</v>
          </cell>
        </row>
        <row r="178">
          <cell r="A178" t="str">
            <v>281035</v>
          </cell>
          <cell r="B178" t="str">
            <v>BONIFICACIONES</v>
          </cell>
          <cell r="C178">
            <v>210345594.2</v>
          </cell>
          <cell r="D178">
            <v>164494184.8</v>
          </cell>
          <cell r="E178">
            <v>45851409.399999976</v>
          </cell>
          <cell r="F178">
            <v>0.27874182577182494</v>
          </cell>
        </row>
        <row r="179">
          <cell r="A179" t="str">
            <v>2815</v>
          </cell>
          <cell r="B179" t="str">
            <v>IMPUESTOS</v>
          </cell>
          <cell r="C179">
            <v>308561168</v>
          </cell>
          <cell r="D179">
            <v>255767168</v>
          </cell>
          <cell r="E179">
            <v>52794000</v>
          </cell>
          <cell r="F179">
            <v>0.20641429630248712</v>
          </cell>
        </row>
        <row r="180">
          <cell r="A180" t="str">
            <v>281510</v>
          </cell>
          <cell r="B180" t="str">
            <v>INDUSTRIA Y COMERCIO</v>
          </cell>
          <cell r="C180">
            <v>308561168</v>
          </cell>
          <cell r="D180">
            <v>255767168</v>
          </cell>
          <cell r="E180">
            <v>52794000</v>
          </cell>
          <cell r="F180">
            <v>0.20641429630248712</v>
          </cell>
        </row>
        <row r="181">
          <cell r="A181" t="str">
            <v>2820</v>
          </cell>
          <cell r="B181" t="str">
            <v>CONTRIBUCIONES Y AFILIACIONES</v>
          </cell>
          <cell r="C181">
            <v>450000000</v>
          </cell>
          <cell r="D181">
            <v>400000000</v>
          </cell>
          <cell r="E181">
            <v>50000000</v>
          </cell>
          <cell r="F181">
            <v>0.125</v>
          </cell>
        </row>
        <row r="182">
          <cell r="A182" t="str">
            <v>282055</v>
          </cell>
          <cell r="B182" t="str">
            <v>CONTRALORIA GENERAL DE LA REPUBLICA</v>
          </cell>
          <cell r="C182">
            <v>450000000</v>
          </cell>
          <cell r="D182">
            <v>400000000</v>
          </cell>
          <cell r="E182">
            <v>50000000</v>
          </cell>
          <cell r="F182">
            <v>0.125</v>
          </cell>
        </row>
        <row r="183">
          <cell r="A183" t="str">
            <v>2865</v>
          </cell>
          <cell r="B183" t="str">
            <v>MULTAS Y SANCIONES, LITIGIOS, INDEMNIZA</v>
          </cell>
          <cell r="C183">
            <v>4299677577.32</v>
          </cell>
          <cell r="D183">
            <v>4299677577.32</v>
          </cell>
          <cell r="E183">
            <v>0</v>
          </cell>
          <cell r="F183">
            <v>0</v>
          </cell>
        </row>
        <row r="184">
          <cell r="A184" t="str">
            <v>286535</v>
          </cell>
          <cell r="B184" t="str">
            <v>LITIGIOS EN PROCESO EJECUTIVO</v>
          </cell>
          <cell r="C184">
            <v>4299677577.32</v>
          </cell>
          <cell r="D184">
            <v>4299677577.32</v>
          </cell>
          <cell r="E184">
            <v>0</v>
          </cell>
          <cell r="F184">
            <v>0</v>
          </cell>
        </row>
        <row r="185">
          <cell r="A185" t="str">
            <v>2895</v>
          </cell>
          <cell r="B185" t="str">
            <v>DIVERSOS</v>
          </cell>
          <cell r="C185">
            <v>1859707119.76</v>
          </cell>
          <cell r="D185">
            <v>1391300301.58</v>
          </cell>
          <cell r="E185">
            <v>468406818.18000007</v>
          </cell>
          <cell r="F185">
            <v>0.33666837967911317</v>
          </cell>
        </row>
        <row r="186">
          <cell r="A186" t="str">
            <v>289595</v>
          </cell>
          <cell r="B186" t="str">
            <v>OTROS</v>
          </cell>
          <cell r="C186">
            <v>1859707119.76</v>
          </cell>
          <cell r="D186">
            <v>1391300301.58</v>
          </cell>
          <cell r="E186">
            <v>468406818.18000007</v>
          </cell>
          <cell r="F186">
            <v>0.33666837967911317</v>
          </cell>
        </row>
        <row r="187">
          <cell r="A187" t="str">
            <v>3</v>
          </cell>
          <cell r="B187" t="str">
            <v>PATRIMONIO</v>
          </cell>
          <cell r="C187">
            <v>979722604610</v>
          </cell>
          <cell r="D187">
            <v>979658340076.42</v>
          </cell>
          <cell r="E187">
            <v>64264533.579956055</v>
          </cell>
          <cell r="F187">
            <v>6.559892459542883E-05</v>
          </cell>
        </row>
        <row r="188">
          <cell r="A188" t="str">
            <v>31</v>
          </cell>
          <cell r="B188" t="str">
            <v>CAPITAL SOCIAL</v>
          </cell>
          <cell r="C188">
            <v>194904122281.4</v>
          </cell>
          <cell r="D188">
            <v>192196407742.4</v>
          </cell>
          <cell r="E188">
            <v>2707714539</v>
          </cell>
          <cell r="F188">
            <v>0.014088268198171206</v>
          </cell>
        </row>
        <row r="189">
          <cell r="A189" t="str">
            <v>3135</v>
          </cell>
          <cell r="B189" t="str">
            <v>APORTES SOCIALES</v>
          </cell>
          <cell r="C189">
            <v>194904122281.4</v>
          </cell>
          <cell r="D189">
            <v>192196407742.4</v>
          </cell>
          <cell r="E189">
            <v>2707714539</v>
          </cell>
          <cell r="F189">
            <v>0.014088268198171206</v>
          </cell>
        </row>
        <row r="190">
          <cell r="A190" t="str">
            <v>313500</v>
          </cell>
          <cell r="B190" t="str">
            <v>CAPITAL FISCAL</v>
          </cell>
          <cell r="C190">
            <v>194904122281.4</v>
          </cell>
          <cell r="D190">
            <v>192196407742.4</v>
          </cell>
          <cell r="E190">
            <v>2707714539</v>
          </cell>
          <cell r="F190">
            <v>0.014088268198171206</v>
          </cell>
        </row>
        <row r="191">
          <cell r="A191" t="str">
            <v>32</v>
          </cell>
          <cell r="B191" t="str">
            <v>RESERVAS</v>
          </cell>
          <cell r="C191">
            <v>11427720683.84</v>
          </cell>
          <cell r="D191">
            <v>3036349063.26</v>
          </cell>
          <cell r="E191">
            <v>8391371620.58</v>
          </cell>
          <cell r="F191">
            <v>2.7636386481765496</v>
          </cell>
        </row>
        <row r="192">
          <cell r="A192" t="str">
            <v>3210</v>
          </cell>
          <cell r="B192" t="str">
            <v>RESERVAS ESTATUTARIAS</v>
          </cell>
          <cell r="C192">
            <v>8391371620.58</v>
          </cell>
          <cell r="D192">
            <v>0</v>
          </cell>
          <cell r="E192">
            <v>8391371620.58</v>
          </cell>
          <cell r="F192" t="e">
            <v>#DIV/0!</v>
          </cell>
        </row>
        <row r="193">
          <cell r="A193" t="str">
            <v>321000</v>
          </cell>
          <cell r="B193" t="str">
            <v>RESERVAS ESTATUTARIAS</v>
          </cell>
          <cell r="C193">
            <v>8391371620.58</v>
          </cell>
          <cell r="D193">
            <v>0</v>
          </cell>
          <cell r="E193">
            <v>8391371620.58</v>
          </cell>
          <cell r="F193" t="e">
            <v>#DIV/0!</v>
          </cell>
        </row>
        <row r="194">
          <cell r="A194" t="str">
            <v>3215</v>
          </cell>
          <cell r="B194" t="str">
            <v>RESERVAS OCACIONALES</v>
          </cell>
          <cell r="C194">
            <v>3036349063.26</v>
          </cell>
          <cell r="D194">
            <v>3036349063.26</v>
          </cell>
          <cell r="E194">
            <v>0</v>
          </cell>
          <cell r="F194">
            <v>0</v>
          </cell>
        </row>
        <row r="195">
          <cell r="A195" t="str">
            <v>321505</v>
          </cell>
          <cell r="B195" t="str">
            <v>A DISPOSICION DE LA JUNTA DIRECTIVA</v>
          </cell>
          <cell r="C195">
            <v>3036349063.26</v>
          </cell>
          <cell r="D195">
            <v>3036349063.26</v>
          </cell>
          <cell r="E195">
            <v>0</v>
          </cell>
          <cell r="F195">
            <v>0</v>
          </cell>
        </row>
        <row r="196">
          <cell r="A196" t="str">
            <v>34</v>
          </cell>
          <cell r="B196" t="str">
            <v>SUPERAVIT O DEFICIT</v>
          </cell>
          <cell r="C196">
            <v>111236301413.38</v>
          </cell>
          <cell r="D196">
            <v>111236301413.38</v>
          </cell>
          <cell r="E196">
            <v>0</v>
          </cell>
          <cell r="F196">
            <v>0</v>
          </cell>
        </row>
        <row r="197">
          <cell r="A197" t="str">
            <v>3410</v>
          </cell>
          <cell r="B197" t="str">
            <v>DONACIONES</v>
          </cell>
          <cell r="C197">
            <v>1009217718.53</v>
          </cell>
          <cell r="D197">
            <v>1009217718.53</v>
          </cell>
          <cell r="E197">
            <v>0</v>
          </cell>
          <cell r="F197">
            <v>0</v>
          </cell>
        </row>
        <row r="198">
          <cell r="A198" t="str">
            <v>341000</v>
          </cell>
          <cell r="B198" t="str">
            <v>EN DINERO</v>
          </cell>
          <cell r="C198">
            <v>1009217718.53</v>
          </cell>
          <cell r="D198">
            <v>1009217718.53</v>
          </cell>
          <cell r="E198">
            <v>0</v>
          </cell>
          <cell r="F198">
            <v>0</v>
          </cell>
        </row>
        <row r="199">
          <cell r="A199" t="str">
            <v>3415</v>
          </cell>
          <cell r="B199" t="str">
            <v>VALORIZACIONES</v>
          </cell>
          <cell r="C199">
            <v>9591869916.97</v>
          </cell>
          <cell r="D199">
            <v>9591869916.97</v>
          </cell>
          <cell r="E199">
            <v>0</v>
          </cell>
          <cell r="F199">
            <v>0</v>
          </cell>
        </row>
        <row r="200">
          <cell r="A200" t="str">
            <v>341510</v>
          </cell>
          <cell r="B200" t="str">
            <v>PROPIEDAD Y EQUIPO</v>
          </cell>
          <cell r="C200">
            <v>9591869916.97</v>
          </cell>
          <cell r="D200">
            <v>9591869916.97</v>
          </cell>
          <cell r="E200">
            <v>0</v>
          </cell>
          <cell r="F200">
            <v>0</v>
          </cell>
        </row>
        <row r="201">
          <cell r="A201" t="str">
            <v>3417</v>
          </cell>
          <cell r="B201" t="str">
            <v>REVALORIZACION DEL PATRIMONIO</v>
          </cell>
          <cell r="C201">
            <v>100635213777.88</v>
          </cell>
          <cell r="D201">
            <v>100635213777.88</v>
          </cell>
          <cell r="E201">
            <v>0</v>
          </cell>
          <cell r="F201">
            <v>0</v>
          </cell>
        </row>
        <row r="202">
          <cell r="A202" t="str">
            <v>341710</v>
          </cell>
          <cell r="B202" t="str">
            <v>AJUSTES LA PATRIMONIO</v>
          </cell>
          <cell r="C202">
            <v>100635213777.88</v>
          </cell>
          <cell r="D202">
            <v>100635213777.88</v>
          </cell>
          <cell r="E202">
            <v>0</v>
          </cell>
          <cell r="F202">
            <v>0</v>
          </cell>
        </row>
        <row r="203">
          <cell r="A203" t="str">
            <v>35</v>
          </cell>
          <cell r="B203" t="str">
            <v>RESULTADOS DE EJERCICIOS ANTERIORES</v>
          </cell>
          <cell r="C203">
            <v>654452886497.02</v>
          </cell>
          <cell r="D203">
            <v>662844258117.6</v>
          </cell>
          <cell r="E203">
            <v>-8391371620.579956</v>
          </cell>
          <cell r="F203">
            <v>-0.01265964292186896</v>
          </cell>
        </row>
        <row r="204">
          <cell r="A204" t="str">
            <v>3500</v>
          </cell>
          <cell r="B204" t="str">
            <v>RESULTADO EJERCICIOS ANTERIORES UTILIDAD</v>
          </cell>
          <cell r="C204">
            <v>654452886497.02</v>
          </cell>
          <cell r="D204">
            <v>662844258117.6</v>
          </cell>
          <cell r="E204">
            <v>-8391371620.579956</v>
          </cell>
          <cell r="F204">
            <v>-0.01265964292186896</v>
          </cell>
        </row>
        <row r="205">
          <cell r="A205" t="str">
            <v>350000</v>
          </cell>
          <cell r="B205" t="str">
            <v>RESULTADO EJERCICIOS ANTERIORS UTILIDAD</v>
          </cell>
          <cell r="C205">
            <v>654452886497.02</v>
          </cell>
          <cell r="D205">
            <v>662844258117.6</v>
          </cell>
          <cell r="E205">
            <v>-8391371620.579956</v>
          </cell>
          <cell r="F205">
            <v>-0.01265964292186896</v>
          </cell>
        </row>
        <row r="206">
          <cell r="A206" t="str">
            <v>36</v>
          </cell>
          <cell r="B206" t="str">
            <v>RESULTADOS DEL EJERCICO</v>
          </cell>
          <cell r="C206">
            <v>7701573734.36</v>
          </cell>
          <cell r="D206">
            <v>10345023739.78</v>
          </cell>
          <cell r="E206">
            <v>-2643450005.420001</v>
          </cell>
          <cell r="F206">
            <v>-0.2555286553142523</v>
          </cell>
        </row>
        <row r="207">
          <cell r="A207" t="str">
            <v>3600</v>
          </cell>
          <cell r="B207" t="str">
            <v>RESULTADO DEL EJERCICIO</v>
          </cell>
          <cell r="C207">
            <v>7701573734.36</v>
          </cell>
          <cell r="D207">
            <v>10345023739.78</v>
          </cell>
          <cell r="E207">
            <v>-2643450005.420001</v>
          </cell>
          <cell r="F207">
            <v>-0.2555286553142523</v>
          </cell>
        </row>
        <row r="208">
          <cell r="A208" t="str">
            <v>360000</v>
          </cell>
          <cell r="B208" t="str">
            <v>RESULTADO DEL EJERCICO</v>
          </cell>
          <cell r="C208">
            <v>7701573734.36</v>
          </cell>
          <cell r="D208">
            <v>10345023739.78</v>
          </cell>
          <cell r="E208">
            <v>-2643450005.420001</v>
          </cell>
          <cell r="F208">
            <v>-0.2555286553142523</v>
          </cell>
        </row>
        <row r="209">
          <cell r="A209" t="str">
            <v>4</v>
          </cell>
          <cell r="B209" t="str">
            <v>INGRESOS</v>
          </cell>
          <cell r="C209">
            <v>67599879649.32</v>
          </cell>
          <cell r="D209">
            <v>59645707792.12</v>
          </cell>
          <cell r="E209">
            <v>7954171857.199997</v>
          </cell>
          <cell r="F209">
            <v>0.13335698664055168</v>
          </cell>
        </row>
        <row r="210">
          <cell r="A210" t="str">
            <v>41</v>
          </cell>
          <cell r="B210" t="str">
            <v>OPERACIONALES</v>
          </cell>
          <cell r="C210">
            <v>61518667257.4</v>
          </cell>
          <cell r="D210">
            <v>53704232197.55</v>
          </cell>
          <cell r="E210">
            <v>7814435059.849998</v>
          </cell>
          <cell r="F210">
            <v>0.14550873814012918</v>
          </cell>
        </row>
        <row r="211">
          <cell r="A211" t="str">
            <v>4102</v>
          </cell>
          <cell r="B211" t="str">
            <v>INTERESES Y DESCUENTO AMORTIZ. CARTERA</v>
          </cell>
          <cell r="C211">
            <v>39003656333.99</v>
          </cell>
          <cell r="D211">
            <v>32836555779.95</v>
          </cell>
          <cell r="E211">
            <v>6167100554.039997</v>
          </cell>
          <cell r="F211">
            <v>0.18781204080501124</v>
          </cell>
        </row>
        <row r="212">
          <cell r="A212" t="str">
            <v>410203</v>
          </cell>
          <cell r="B212" t="str">
            <v>CREDITOS DE CONSUMO</v>
          </cell>
          <cell r="C212">
            <v>39003656333.99</v>
          </cell>
          <cell r="D212">
            <v>32836555779.95</v>
          </cell>
          <cell r="E212">
            <v>6167100554.039997</v>
          </cell>
          <cell r="F212">
            <v>0.18781204080501124</v>
          </cell>
        </row>
        <row r="213">
          <cell r="A213" t="str">
            <v>4104</v>
          </cell>
          <cell r="B213" t="str">
            <v>OTROS INTERESES</v>
          </cell>
          <cell r="C213">
            <v>1191428133.84</v>
          </cell>
          <cell r="D213">
            <v>1113888870.37</v>
          </cell>
          <cell r="E213">
            <v>77539263.47000003</v>
          </cell>
          <cell r="F213">
            <v>0.06961131000819126</v>
          </cell>
        </row>
        <row r="214">
          <cell r="A214" t="str">
            <v>410402</v>
          </cell>
          <cell r="B214" t="str">
            <v>DEPOSITOS A LA VISTA</v>
          </cell>
          <cell r="C214">
            <v>1191428133.84</v>
          </cell>
          <cell r="D214">
            <v>1113888870.37</v>
          </cell>
          <cell r="E214">
            <v>77539263.47000003</v>
          </cell>
          <cell r="F214">
            <v>0.06961131000819126</v>
          </cell>
        </row>
        <row r="215">
          <cell r="A215" t="str">
            <v>4107</v>
          </cell>
          <cell r="B215" t="str">
            <v>UTIL. EN VALORAC. DE INVERS.NEG. TIT PAR</v>
          </cell>
          <cell r="C215">
            <v>3450490836.43</v>
          </cell>
          <cell r="D215">
            <v>2774664329.72</v>
          </cell>
          <cell r="E215">
            <v>675826506.71</v>
          </cell>
          <cell r="F215">
            <v>0.24357054634360037</v>
          </cell>
        </row>
        <row r="216">
          <cell r="A216" t="str">
            <v>410706</v>
          </cell>
          <cell r="B216" t="str">
            <v>POR INCREMENTO EN EL VALOR DE MERCADO</v>
          </cell>
          <cell r="C216">
            <v>4669882824.12</v>
          </cell>
          <cell r="D216">
            <v>3241064879.7</v>
          </cell>
          <cell r="E216">
            <v>1428817944.42</v>
          </cell>
          <cell r="F216">
            <v>0.4408483006215706</v>
          </cell>
        </row>
        <row r="217">
          <cell r="A217" t="str">
            <v>410712</v>
          </cell>
          <cell r="B217" t="str">
            <v>POR DISMINUCIÓN EN EL VALOR DE MERCADO</v>
          </cell>
          <cell r="C217">
            <v>1219391987.69</v>
          </cell>
          <cell r="D217">
            <v>466400549.98</v>
          </cell>
          <cell r="E217">
            <v>752991437.71</v>
          </cell>
          <cell r="F217">
            <v>1.6144737345234466</v>
          </cell>
        </row>
        <row r="218">
          <cell r="A218" t="str">
            <v>4115</v>
          </cell>
          <cell r="B218" t="str">
            <v>COMISIONES Y HONORARIOS</v>
          </cell>
          <cell r="C218">
            <v>17827812565.6</v>
          </cell>
          <cell r="D218">
            <v>16936672115.97</v>
          </cell>
          <cell r="E218">
            <v>891140449.6299992</v>
          </cell>
          <cell r="F218">
            <v>1</v>
          </cell>
        </row>
        <row r="219">
          <cell r="A219" t="str">
            <v>411595</v>
          </cell>
          <cell r="B219" t="str">
            <v>OTRAS</v>
          </cell>
          <cell r="C219">
            <v>17827812565.6</v>
          </cell>
          <cell r="D219">
            <v>16936672115.97</v>
          </cell>
          <cell r="E219">
            <v>891140449.6299992</v>
          </cell>
          <cell r="F219">
            <v>0.0526160300871457</v>
          </cell>
        </row>
        <row r="220">
          <cell r="A220" t="str">
            <v>4140</v>
          </cell>
          <cell r="B220" t="str">
            <v>DIVIDENDOS Y PARTICIPACIONES</v>
          </cell>
          <cell r="C220">
            <v>23191946</v>
          </cell>
          <cell r="D220">
            <v>20363660</v>
          </cell>
          <cell r="E220">
            <v>2828286</v>
          </cell>
          <cell r="F220">
            <v>0.13888888343254602</v>
          </cell>
        </row>
        <row r="221">
          <cell r="A221" t="str">
            <v>414010</v>
          </cell>
          <cell r="B221" t="str">
            <v>OTRAS PERSONAS JURIDICAS</v>
          </cell>
          <cell r="C221">
            <v>23191946</v>
          </cell>
          <cell r="D221">
            <v>20363660</v>
          </cell>
          <cell r="E221">
            <v>2828286</v>
          </cell>
          <cell r="F221">
            <v>0.13888888343254602</v>
          </cell>
        </row>
        <row r="222">
          <cell r="A222" t="str">
            <v>4160</v>
          </cell>
          <cell r="B222" t="str">
            <v>RECUPERACIONES OPERACIONALES</v>
          </cell>
          <cell r="C222">
            <v>22087441.54</v>
          </cell>
          <cell r="D222">
            <v>22087441.54</v>
          </cell>
          <cell r="E222">
            <v>0</v>
          </cell>
          <cell r="F222">
            <v>0</v>
          </cell>
        </row>
        <row r="223">
          <cell r="A223" t="str">
            <v>416008</v>
          </cell>
          <cell r="B223" t="str">
            <v>REINTEGRO PROV CUENTAS POR COBRAR</v>
          </cell>
          <cell r="C223">
            <v>22087441.54</v>
          </cell>
          <cell r="D223">
            <v>22087441.54</v>
          </cell>
          <cell r="E223">
            <v>0</v>
          </cell>
          <cell r="F223">
            <v>0</v>
          </cell>
        </row>
        <row r="224">
          <cell r="A224" t="str">
            <v>42</v>
          </cell>
          <cell r="B224" t="str">
            <v>NO OPERACIONALES</v>
          </cell>
          <cell r="C224">
            <v>6081212391.92</v>
          </cell>
          <cell r="D224">
            <v>5941475594.57</v>
          </cell>
          <cell r="E224">
            <v>139736797.35000038</v>
          </cell>
          <cell r="F224">
            <v>0.0235188708807805</v>
          </cell>
        </row>
        <row r="225">
          <cell r="A225" t="str">
            <v>4220</v>
          </cell>
          <cell r="B225" t="str">
            <v>ARRENDAMIENTOS</v>
          </cell>
          <cell r="C225">
            <v>13123860</v>
          </cell>
          <cell r="D225">
            <v>11712750</v>
          </cell>
          <cell r="E225">
            <v>1411110</v>
          </cell>
          <cell r="F225">
            <v>0.12047640391880643</v>
          </cell>
        </row>
        <row r="226">
          <cell r="A226" t="str">
            <v>422005</v>
          </cell>
          <cell r="B226" t="str">
            <v>BIENES PROPIOS</v>
          </cell>
          <cell r="C226">
            <v>13123860</v>
          </cell>
          <cell r="D226">
            <v>11712750</v>
          </cell>
          <cell r="E226">
            <v>1411110</v>
          </cell>
          <cell r="F226">
            <v>0.12047640391880643</v>
          </cell>
        </row>
        <row r="227">
          <cell r="A227" t="str">
            <v>4225</v>
          </cell>
          <cell r="B227" t="str">
            <v>RECUPERACIONES</v>
          </cell>
          <cell r="C227">
            <v>624245510.88</v>
          </cell>
          <cell r="D227">
            <v>624245510.88</v>
          </cell>
          <cell r="E227">
            <v>0</v>
          </cell>
          <cell r="F227">
            <v>0</v>
          </cell>
        </row>
        <row r="228">
          <cell r="A228" t="str">
            <v>422512</v>
          </cell>
          <cell r="B228" t="str">
            <v>REINTEGRO PROVISIONES DE INVERSIONES</v>
          </cell>
          <cell r="C228">
            <v>373277572</v>
          </cell>
          <cell r="D228">
            <v>373277572</v>
          </cell>
          <cell r="E228">
            <v>0</v>
          </cell>
          <cell r="F228">
            <v>0</v>
          </cell>
        </row>
        <row r="229">
          <cell r="A229" t="str">
            <v>422513</v>
          </cell>
          <cell r="B229" t="str">
            <v>REINTEGRO OTRAS PROVISIONES</v>
          </cell>
          <cell r="C229">
            <v>250953877.21</v>
          </cell>
          <cell r="D229">
            <v>250953877.21</v>
          </cell>
          <cell r="E229">
            <v>0</v>
          </cell>
          <cell r="F229">
            <v>0</v>
          </cell>
        </row>
        <row r="230">
          <cell r="A230" t="str">
            <v>422595</v>
          </cell>
          <cell r="B230" t="str">
            <v>OTRAS RECUPERACIONES</v>
          </cell>
          <cell r="C230">
            <v>14061.67</v>
          </cell>
          <cell r="D230">
            <v>14061.67</v>
          </cell>
          <cell r="E230">
            <v>0</v>
          </cell>
          <cell r="F230">
            <v>0</v>
          </cell>
        </row>
        <row r="231">
          <cell r="A231" t="str">
            <v>4295</v>
          </cell>
          <cell r="B231" t="str">
            <v>DIVERSOS</v>
          </cell>
          <cell r="C231">
            <v>5443843021.04</v>
          </cell>
          <cell r="D231">
            <v>5305517333.69</v>
          </cell>
          <cell r="E231">
            <v>138325687.35000038</v>
          </cell>
          <cell r="F231">
            <v>0.02607204512774526</v>
          </cell>
        </row>
        <row r="232">
          <cell r="A232" t="str">
            <v>429595</v>
          </cell>
          <cell r="B232" t="str">
            <v>OTROS</v>
          </cell>
          <cell r="C232">
            <v>5443843021.04</v>
          </cell>
          <cell r="D232">
            <v>5305517333.69</v>
          </cell>
          <cell r="E232">
            <v>138325687.35000038</v>
          </cell>
          <cell r="F232">
            <v>0.02607204512774526</v>
          </cell>
        </row>
        <row r="233">
          <cell r="A233" t="str">
            <v>5</v>
          </cell>
          <cell r="B233" t="str">
            <v>GASTOS Y COSTOS</v>
          </cell>
          <cell r="C233">
            <v>67599879649.32</v>
          </cell>
          <cell r="D233">
            <v>59645707792.12</v>
          </cell>
          <cell r="E233">
            <v>7954171857.199997</v>
          </cell>
          <cell r="F233">
            <v>0.13335698664055168</v>
          </cell>
        </row>
        <row r="234">
          <cell r="A234" t="str">
            <v>51</v>
          </cell>
          <cell r="B234" t="str">
            <v>OPERACIONALES</v>
          </cell>
          <cell r="C234">
            <v>51976706607.36</v>
          </cell>
          <cell r="D234">
            <v>41630180704.24</v>
          </cell>
          <cell r="E234">
            <v>10346525903.120003</v>
          </cell>
          <cell r="F234">
            <v>0.24853425394971246</v>
          </cell>
        </row>
        <row r="235">
          <cell r="A235" t="str">
            <v>5102</v>
          </cell>
          <cell r="B235" t="str">
            <v>INTERESES</v>
          </cell>
          <cell r="C235">
            <v>1600003000</v>
          </cell>
          <cell r="D235">
            <v>1200003000</v>
          </cell>
          <cell r="E235">
            <v>400000000</v>
          </cell>
          <cell r="F235">
            <v>0.3333325000020833</v>
          </cell>
        </row>
        <row r="236">
          <cell r="A236" t="str">
            <v>510295</v>
          </cell>
          <cell r="B236" t="str">
            <v>OTROS INTERESES</v>
          </cell>
          <cell r="C236">
            <v>1600003000</v>
          </cell>
          <cell r="D236">
            <v>1200003000</v>
          </cell>
          <cell r="E236">
            <v>400000000</v>
          </cell>
          <cell r="F236">
            <v>0.3333325000020833</v>
          </cell>
        </row>
        <row r="237">
          <cell r="A237" t="str">
            <v>5115</v>
          </cell>
          <cell r="B237" t="str">
            <v>COMISIONES</v>
          </cell>
          <cell r="C237">
            <v>311554904.26</v>
          </cell>
          <cell r="D237">
            <v>307919799.74</v>
          </cell>
          <cell r="E237">
            <v>3635104.519999981</v>
          </cell>
          <cell r="F237">
            <v>0.011805361406019926</v>
          </cell>
        </row>
        <row r="238">
          <cell r="A238" t="str">
            <v>511520</v>
          </cell>
          <cell r="B238" t="str">
            <v>SERVICIOS BANCARIOS</v>
          </cell>
          <cell r="C238">
            <v>98763955.51</v>
          </cell>
          <cell r="D238">
            <v>103817574.21</v>
          </cell>
          <cell r="E238">
            <v>-5053618.699999988</v>
          </cell>
          <cell r="F238">
            <v>-0.048677873071640405</v>
          </cell>
        </row>
        <row r="239">
          <cell r="A239" t="str">
            <v>511530</v>
          </cell>
          <cell r="B239" t="str">
            <v>NEGOCIOS FIDUCIARIOS</v>
          </cell>
          <cell r="C239">
            <v>57208949.75</v>
          </cell>
          <cell r="D239">
            <v>50893904.53</v>
          </cell>
          <cell r="E239">
            <v>6315045.219999999</v>
          </cell>
          <cell r="F239">
            <v>0.12408254541125888</v>
          </cell>
        </row>
        <row r="240">
          <cell r="A240" t="str">
            <v>511595</v>
          </cell>
          <cell r="B240" t="str">
            <v>OTROS SERVICIOS</v>
          </cell>
          <cell r="C240">
            <v>155581999</v>
          </cell>
          <cell r="D240">
            <v>153208321</v>
          </cell>
          <cell r="E240">
            <v>2373678</v>
          </cell>
          <cell r="F240">
            <v>0.01549314021919214</v>
          </cell>
        </row>
        <row r="241">
          <cell r="A241" t="str">
            <v>5120</v>
          </cell>
          <cell r="B241" t="str">
            <v>GASTOS DE PERSONAL</v>
          </cell>
          <cell r="C241">
            <v>9135408080.85</v>
          </cell>
          <cell r="D241">
            <v>8201623436.49</v>
          </cell>
          <cell r="E241">
            <v>933784644.3600006</v>
          </cell>
          <cell r="F241">
            <v>0.11385363539192515</v>
          </cell>
        </row>
        <row r="242">
          <cell r="A242" t="str">
            <v>512005</v>
          </cell>
          <cell r="B242" t="str">
            <v>SUELDOS</v>
          </cell>
          <cell r="C242">
            <v>3691594266.1</v>
          </cell>
          <cell r="D242">
            <v>3263476269.7</v>
          </cell>
          <cell r="E242">
            <v>428117996.4000001</v>
          </cell>
          <cell r="F242">
            <v>0.13118465127964773</v>
          </cell>
        </row>
        <row r="243">
          <cell r="A243" t="str">
            <v>512010</v>
          </cell>
          <cell r="B243" t="str">
            <v>HORAS EXTRAS</v>
          </cell>
          <cell r="C243">
            <v>28101289.5</v>
          </cell>
          <cell r="D243">
            <v>23618189.4</v>
          </cell>
          <cell r="E243">
            <v>4483100.1000000015</v>
          </cell>
          <cell r="F243">
            <v>0.18981557070585614</v>
          </cell>
        </row>
        <row r="244">
          <cell r="A244" t="str">
            <v>512015</v>
          </cell>
          <cell r="B244" t="str">
            <v>AUXILIO DE TRANSPORTE</v>
          </cell>
          <cell r="C244">
            <v>14714914.9</v>
          </cell>
          <cell r="D244">
            <v>13512648.2</v>
          </cell>
          <cell r="E244">
            <v>1202266.7000000011</v>
          </cell>
          <cell r="F244">
            <v>0.08897343305363349</v>
          </cell>
        </row>
        <row r="245">
          <cell r="A245" t="str">
            <v>512025</v>
          </cell>
          <cell r="B245" t="str">
            <v>CESANTIAS</v>
          </cell>
          <cell r="C245">
            <v>401952338</v>
          </cell>
          <cell r="D245">
            <v>362887786</v>
          </cell>
          <cell r="E245">
            <v>39064552</v>
          </cell>
          <cell r="F245">
            <v>0.10764912324715167</v>
          </cell>
        </row>
        <row r="246">
          <cell r="A246" t="str">
            <v>512040</v>
          </cell>
          <cell r="B246" t="str">
            <v>PRIMA EXTRALEGAL</v>
          </cell>
          <cell r="C246">
            <v>843924957.9</v>
          </cell>
          <cell r="D246">
            <v>745537126.9</v>
          </cell>
          <cell r="E246">
            <v>98387831</v>
          </cell>
          <cell r="F246">
            <v>0.13196905620127072</v>
          </cell>
        </row>
        <row r="247">
          <cell r="A247" t="str">
            <v>512045</v>
          </cell>
          <cell r="B247" t="str">
            <v>VACACIONES</v>
          </cell>
          <cell r="C247">
            <v>360144575.64</v>
          </cell>
          <cell r="D247">
            <v>303319491.44</v>
          </cell>
          <cell r="E247">
            <v>56825084.19999999</v>
          </cell>
          <cell r="F247">
            <v>0.1873439914138872</v>
          </cell>
        </row>
        <row r="248">
          <cell r="A248" t="str">
            <v>512050</v>
          </cell>
          <cell r="B248" t="str">
            <v>PRIMA DE VACACIONES</v>
          </cell>
          <cell r="C248">
            <v>235829430.4</v>
          </cell>
          <cell r="D248">
            <v>216136828.09</v>
          </cell>
          <cell r="E248">
            <v>19692602.310000002</v>
          </cell>
          <cell r="F248">
            <v>0.09111173918865852</v>
          </cell>
        </row>
        <row r="249">
          <cell r="A249" t="str">
            <v>512055</v>
          </cell>
          <cell r="B249" t="str">
            <v>PRIMA DE ANTIGUEDAD</v>
          </cell>
          <cell r="C249">
            <v>186455126.6</v>
          </cell>
          <cell r="D249">
            <v>168324206.6</v>
          </cell>
          <cell r="E249">
            <v>18130920</v>
          </cell>
          <cell r="F249">
            <v>0.10771427571962784</v>
          </cell>
        </row>
        <row r="250">
          <cell r="A250" t="str">
            <v>512060</v>
          </cell>
          <cell r="B250" t="str">
            <v>PENSIONES DE JUBILACION</v>
          </cell>
          <cell r="C250">
            <v>475818927.7</v>
          </cell>
          <cell r="D250">
            <v>423855127.7</v>
          </cell>
          <cell r="E250">
            <v>51963800</v>
          </cell>
          <cell r="F250">
            <v>0.12259802136162762</v>
          </cell>
        </row>
        <row r="251">
          <cell r="A251" t="str">
            <v>512070</v>
          </cell>
          <cell r="B251" t="str">
            <v>BONIFICACIONES</v>
          </cell>
          <cell r="C251">
            <v>473416798.61</v>
          </cell>
          <cell r="D251">
            <v>425264467.66</v>
          </cell>
          <cell r="E251">
            <v>48152330.94999999</v>
          </cell>
          <cell r="F251">
            <v>0.11322914236159014</v>
          </cell>
        </row>
        <row r="252">
          <cell r="A252" t="str">
            <v>512075</v>
          </cell>
          <cell r="B252" t="str">
            <v>INDEMNIZACIONES</v>
          </cell>
          <cell r="C252">
            <v>1254194051.4</v>
          </cell>
          <cell r="D252">
            <v>1226426804.9</v>
          </cell>
          <cell r="E252">
            <v>27767246.5</v>
          </cell>
          <cell r="F252">
            <v>0.0226407694197976</v>
          </cell>
        </row>
        <row r="253">
          <cell r="A253" t="str">
            <v>512080</v>
          </cell>
          <cell r="B253" t="str">
            <v>VIATICOS</v>
          </cell>
          <cell r="C253">
            <v>164889561</v>
          </cell>
          <cell r="D253">
            <v>133986121</v>
          </cell>
          <cell r="E253">
            <v>30903440</v>
          </cell>
          <cell r="F253">
            <v>0.23064657570018016</v>
          </cell>
        </row>
        <row r="254">
          <cell r="A254" t="str">
            <v>512085</v>
          </cell>
          <cell r="B254" t="str">
            <v>APORTES ISS</v>
          </cell>
          <cell r="C254">
            <v>368587643.9</v>
          </cell>
          <cell r="D254">
            <v>328292698.2</v>
          </cell>
          <cell r="E254">
            <v>40294945.69999999</v>
          </cell>
          <cell r="F254">
            <v>0.12274091358392566</v>
          </cell>
        </row>
        <row r="255">
          <cell r="A255" t="str">
            <v>512090</v>
          </cell>
          <cell r="B255" t="str">
            <v>APORTES CAJA DE COMP FLIAR ICBF Y SENA</v>
          </cell>
          <cell r="C255">
            <v>403614720</v>
          </cell>
          <cell r="D255">
            <v>360587250</v>
          </cell>
          <cell r="E255">
            <v>43027470</v>
          </cell>
          <cell r="F255">
            <v>0.11932609930051603</v>
          </cell>
        </row>
        <row r="256">
          <cell r="A256" t="str">
            <v>512095</v>
          </cell>
          <cell r="B256" t="str">
            <v>OTROS APROTES</v>
          </cell>
          <cell r="C256">
            <v>12251850</v>
          </cell>
          <cell r="D256">
            <v>261224</v>
          </cell>
          <cell r="E256">
            <v>11990626</v>
          </cell>
          <cell r="F256">
            <v>45.90170122193979</v>
          </cell>
        </row>
        <row r="257">
          <cell r="A257" t="str">
            <v>512096</v>
          </cell>
          <cell r="B257" t="str">
            <v>AUXILIOS AL PERSONAL</v>
          </cell>
          <cell r="C257">
            <v>219917629.2</v>
          </cell>
          <cell r="D257">
            <v>206137196.7</v>
          </cell>
          <cell r="E257">
            <v>13780432.5</v>
          </cell>
          <cell r="F257">
            <v>1</v>
          </cell>
        </row>
        <row r="258">
          <cell r="A258" t="str">
            <v>5130</v>
          </cell>
          <cell r="B258" t="str">
            <v>HONORARIOS</v>
          </cell>
          <cell r="C258">
            <v>3675034541.22</v>
          </cell>
          <cell r="D258">
            <v>2966811223.31</v>
          </cell>
          <cell r="E258">
            <v>708223317.9099998</v>
          </cell>
          <cell r="F258">
            <v>0.23871532922133554</v>
          </cell>
        </row>
        <row r="259">
          <cell r="A259" t="str">
            <v>513010</v>
          </cell>
          <cell r="B259" t="str">
            <v>REVISORIA FISCAL Y AUDITORIA EXTERNA</v>
          </cell>
          <cell r="C259">
            <v>19303369</v>
          </cell>
          <cell r="D259">
            <v>9651684</v>
          </cell>
          <cell r="E259">
            <v>9651685</v>
          </cell>
          <cell r="F259">
            <v>1.0000001036088624</v>
          </cell>
        </row>
        <row r="260">
          <cell r="A260" t="str">
            <v>513020</v>
          </cell>
          <cell r="B260" t="str">
            <v>ASEOSRIAS JURIDICAS</v>
          </cell>
          <cell r="C260">
            <v>83114184</v>
          </cell>
          <cell r="D260">
            <v>33600644</v>
          </cell>
          <cell r="E260">
            <v>49513540</v>
          </cell>
          <cell r="F260">
            <v>1</v>
          </cell>
        </row>
        <row r="261">
          <cell r="A261" t="str">
            <v>513025</v>
          </cell>
          <cell r="B261" t="str">
            <v>ASESORIAS FINANCIERAS</v>
          </cell>
          <cell r="C261">
            <v>500253914</v>
          </cell>
          <cell r="D261">
            <v>211376957</v>
          </cell>
          <cell r="E261">
            <v>288876957</v>
          </cell>
          <cell r="F261">
            <v>1</v>
          </cell>
        </row>
        <row r="262">
          <cell r="A262" t="str">
            <v>513095</v>
          </cell>
          <cell r="B262" t="str">
            <v>OTROS</v>
          </cell>
          <cell r="C262">
            <v>3072363074.22</v>
          </cell>
          <cell r="D262">
            <v>2712181938.31</v>
          </cell>
          <cell r="E262">
            <v>360181135.90999985</v>
          </cell>
          <cell r="F262">
            <v>1</v>
          </cell>
        </row>
        <row r="263">
          <cell r="A263" t="str">
            <v>5140</v>
          </cell>
          <cell r="B263" t="str">
            <v>IMPUESTOS</v>
          </cell>
          <cell r="C263">
            <v>2250793864.07</v>
          </cell>
          <cell r="D263">
            <v>2152071011.76</v>
          </cell>
          <cell r="E263">
            <v>98722852.30999994</v>
          </cell>
          <cell r="F263">
            <v>0.04587341763841832</v>
          </cell>
        </row>
        <row r="264">
          <cell r="A264" t="str">
            <v>514010</v>
          </cell>
          <cell r="B264" t="str">
            <v>INDUSTRIA Y COMERCIO</v>
          </cell>
          <cell r="C264">
            <v>742439853</v>
          </cell>
          <cell r="D264">
            <v>683566848</v>
          </cell>
          <cell r="E264">
            <v>58873005</v>
          </cell>
          <cell r="F264">
            <v>0.08612618527690799</v>
          </cell>
        </row>
        <row r="265">
          <cell r="A265" t="str">
            <v>514015</v>
          </cell>
          <cell r="B265" t="str">
            <v>PREDIAL</v>
          </cell>
          <cell r="C265">
            <v>153847176</v>
          </cell>
          <cell r="D265">
            <v>139898771</v>
          </cell>
          <cell r="E265">
            <v>13948405</v>
          </cell>
          <cell r="F265">
            <v>0.0997035563664816</v>
          </cell>
        </row>
        <row r="266">
          <cell r="A266" t="str">
            <v>514020</v>
          </cell>
          <cell r="B266" t="str">
            <v>VEHICULOS</v>
          </cell>
          <cell r="C266">
            <v>4442000</v>
          </cell>
          <cell r="D266">
            <v>4442000</v>
          </cell>
          <cell r="E266">
            <v>0</v>
          </cell>
          <cell r="F266">
            <v>0</v>
          </cell>
        </row>
        <row r="267">
          <cell r="A267" t="str">
            <v>514035</v>
          </cell>
          <cell r="B267" t="str">
            <v>GRAVAMEN A LOS MOVIMIENTO FINANCIEROS</v>
          </cell>
          <cell r="C267">
            <v>1347416548.07</v>
          </cell>
          <cell r="D267">
            <v>1321585387.76</v>
          </cell>
          <cell r="E267">
            <v>25831160.309999943</v>
          </cell>
          <cell r="F267">
            <v>0.019545585589276267</v>
          </cell>
        </row>
        <row r="268">
          <cell r="A268" t="str">
            <v>514095</v>
          </cell>
          <cell r="B268" t="str">
            <v>SOBRETASAS Y OTROS</v>
          </cell>
          <cell r="C268">
            <v>2648287</v>
          </cell>
          <cell r="D268">
            <v>2578005</v>
          </cell>
          <cell r="E268">
            <v>70282</v>
          </cell>
          <cell r="F268">
            <v>0.02726216589960066</v>
          </cell>
        </row>
        <row r="269">
          <cell r="A269" t="str">
            <v>5145</v>
          </cell>
          <cell r="B269" t="str">
            <v>ARRENDAMIENTOS</v>
          </cell>
          <cell r="C269">
            <v>19327064</v>
          </cell>
          <cell r="D269">
            <v>17761384</v>
          </cell>
          <cell r="E269">
            <v>1565680</v>
          </cell>
          <cell r="F269">
            <v>0.08815078824938417</v>
          </cell>
        </row>
        <row r="270">
          <cell r="A270" t="str">
            <v>514510</v>
          </cell>
          <cell r="B270" t="str">
            <v>LOCALES Y OFICINAS</v>
          </cell>
          <cell r="C270">
            <v>19327064</v>
          </cell>
          <cell r="D270">
            <v>17761384</v>
          </cell>
          <cell r="E270">
            <v>1565680</v>
          </cell>
          <cell r="F270">
            <v>0.08815078824938417</v>
          </cell>
        </row>
        <row r="271">
          <cell r="A271" t="str">
            <v>5150</v>
          </cell>
          <cell r="B271" t="str">
            <v>CONTRIBUCIONES Y AFILIACIONES</v>
          </cell>
          <cell r="C271">
            <v>637917230.2</v>
          </cell>
          <cell r="D271">
            <v>582598898.2</v>
          </cell>
          <cell r="E271">
            <v>55318332</v>
          </cell>
          <cell r="F271">
            <v>0.09495097256605144</v>
          </cell>
        </row>
        <row r="272">
          <cell r="A272" t="str">
            <v>515005</v>
          </cell>
          <cell r="B272" t="str">
            <v>SUPERINTENDENCIA FINANCIERA</v>
          </cell>
          <cell r="C272">
            <v>12819550</v>
          </cell>
          <cell r="D272">
            <v>11569550</v>
          </cell>
          <cell r="E272">
            <v>1250000</v>
          </cell>
          <cell r="F272">
            <v>0.10804223154746727</v>
          </cell>
        </row>
        <row r="273">
          <cell r="A273" t="str">
            <v>515055</v>
          </cell>
          <cell r="B273" t="str">
            <v>CONTRALORIA GENERAL DE LA REPUBLICA</v>
          </cell>
          <cell r="C273">
            <v>450000000</v>
          </cell>
          <cell r="D273">
            <v>400000000</v>
          </cell>
          <cell r="E273">
            <v>50000000</v>
          </cell>
          <cell r="F273">
            <v>0.125</v>
          </cell>
        </row>
        <row r="274">
          <cell r="A274" t="str">
            <v>515095</v>
          </cell>
          <cell r="B274" t="str">
            <v>OTRAS</v>
          </cell>
          <cell r="C274">
            <v>175097680.2</v>
          </cell>
          <cell r="D274">
            <v>171029348.2</v>
          </cell>
          <cell r="E274">
            <v>4068332</v>
          </cell>
          <cell r="F274">
            <v>0.023787332658501005</v>
          </cell>
        </row>
        <row r="275">
          <cell r="A275" t="str">
            <v>5155</v>
          </cell>
          <cell r="B275" t="str">
            <v>SEGUROS</v>
          </cell>
          <cell r="C275">
            <v>286453131</v>
          </cell>
          <cell r="D275">
            <v>254980540</v>
          </cell>
          <cell r="E275">
            <v>31472591</v>
          </cell>
          <cell r="F275">
            <v>0.12343134499597498</v>
          </cell>
        </row>
        <row r="276">
          <cell r="A276" t="str">
            <v>515505</v>
          </cell>
          <cell r="B276" t="str">
            <v>MANEJO</v>
          </cell>
          <cell r="C276">
            <v>21881096</v>
          </cell>
          <cell r="D276">
            <v>10940548</v>
          </cell>
          <cell r="E276">
            <v>10940548</v>
          </cell>
          <cell r="F276">
            <v>1</v>
          </cell>
        </row>
        <row r="277">
          <cell r="A277" t="str">
            <v>515520</v>
          </cell>
          <cell r="B277" t="str">
            <v>VIDA COLECTIVA</v>
          </cell>
          <cell r="C277">
            <v>2387880</v>
          </cell>
          <cell r="D277">
            <v>1193940</v>
          </cell>
          <cell r="E277">
            <v>1193940</v>
          </cell>
          <cell r="F277">
            <v>1</v>
          </cell>
        </row>
        <row r="278">
          <cell r="A278" t="str">
            <v>515540</v>
          </cell>
          <cell r="B278" t="str">
            <v>VEHICULOS</v>
          </cell>
          <cell r="C278">
            <v>27829429</v>
          </cell>
          <cell r="D278">
            <v>14186321</v>
          </cell>
          <cell r="E278">
            <v>13643108</v>
          </cell>
          <cell r="F278">
            <v>1</v>
          </cell>
        </row>
        <row r="279">
          <cell r="A279" t="str">
            <v>515595</v>
          </cell>
          <cell r="B279" t="str">
            <v>OTROS</v>
          </cell>
          <cell r="C279">
            <v>234354726</v>
          </cell>
          <cell r="D279">
            <v>228659731</v>
          </cell>
          <cell r="E279">
            <v>5694995</v>
          </cell>
          <cell r="F279">
            <v>1</v>
          </cell>
        </row>
        <row r="280">
          <cell r="A280" t="str">
            <v>5160</v>
          </cell>
          <cell r="B280" t="str">
            <v>MANTENIMIENTO Y REPARACIONES</v>
          </cell>
          <cell r="C280">
            <v>462938151.59</v>
          </cell>
          <cell r="D280">
            <v>415376659.31</v>
          </cell>
          <cell r="E280">
            <v>47561492.27999997</v>
          </cell>
          <cell r="F280">
            <v>0.11450208193933287</v>
          </cell>
        </row>
        <row r="281">
          <cell r="A281" t="str">
            <v>516005</v>
          </cell>
          <cell r="B281" t="str">
            <v>EQUIPOS DE COMPUTO</v>
          </cell>
          <cell r="C281">
            <v>10238200</v>
          </cell>
          <cell r="D281">
            <v>5502000</v>
          </cell>
          <cell r="E281">
            <v>4736200</v>
          </cell>
          <cell r="F281">
            <v>0.8608142493638676</v>
          </cell>
        </row>
        <row r="282">
          <cell r="A282" t="str">
            <v>516010</v>
          </cell>
          <cell r="B282" t="str">
            <v>EQUIPO DE OFICINA</v>
          </cell>
          <cell r="C282">
            <v>54487460.36</v>
          </cell>
          <cell r="D282">
            <v>49084144.36</v>
          </cell>
          <cell r="E282">
            <v>5403316</v>
          </cell>
          <cell r="F282">
            <v>1</v>
          </cell>
        </row>
        <row r="283">
          <cell r="A283" t="str">
            <v>516020</v>
          </cell>
          <cell r="B283" t="str">
            <v>VEHICULOS</v>
          </cell>
          <cell r="C283">
            <v>27080595</v>
          </cell>
          <cell r="D283">
            <v>25647515</v>
          </cell>
          <cell r="E283">
            <v>1433080</v>
          </cell>
          <cell r="F283">
            <v>0.05587597862794894</v>
          </cell>
        </row>
        <row r="284">
          <cell r="A284" t="str">
            <v>516025</v>
          </cell>
          <cell r="B284" t="str">
            <v>PREDIOS RURALES</v>
          </cell>
          <cell r="C284">
            <v>371131896.23</v>
          </cell>
          <cell r="D284">
            <v>335142999.95</v>
          </cell>
          <cell r="E284">
            <v>35988896.28000003</v>
          </cell>
          <cell r="F284">
            <v>0.10738370273396496</v>
          </cell>
        </row>
        <row r="285">
          <cell r="A285" t="str">
            <v>5170</v>
          </cell>
          <cell r="B285" t="str">
            <v>PROVISIONES</v>
          </cell>
          <cell r="C285">
            <v>28925704476.52</v>
          </cell>
          <cell r="D285">
            <v>21358215249.46</v>
          </cell>
          <cell r="E285">
            <v>7567489227.060001</v>
          </cell>
          <cell r="F285">
            <v>0.35431280838183943</v>
          </cell>
        </row>
        <row r="286">
          <cell r="A286" t="str">
            <v>517010</v>
          </cell>
          <cell r="B286" t="str">
            <v>CARTERA DE CREDITOS</v>
          </cell>
          <cell r="C286">
            <v>28918159732.53</v>
          </cell>
          <cell r="D286">
            <v>21350670505.47</v>
          </cell>
          <cell r="E286">
            <v>7567489227.059998</v>
          </cell>
          <cell r="F286">
            <v>0.3544380128540329</v>
          </cell>
        </row>
        <row r="287">
          <cell r="A287" t="str">
            <v>517015</v>
          </cell>
          <cell r="B287" t="str">
            <v>CUENTAS POR COBRAR</v>
          </cell>
          <cell r="C287">
            <v>7544743.99</v>
          </cell>
          <cell r="D287">
            <v>7544743.99</v>
          </cell>
          <cell r="E287">
            <v>0</v>
          </cell>
          <cell r="F287">
            <v>0</v>
          </cell>
        </row>
        <row r="288">
          <cell r="A288" t="str">
            <v>5175</v>
          </cell>
          <cell r="B288" t="str">
            <v>DEPRECIACIONES</v>
          </cell>
          <cell r="C288">
            <v>501681960.35</v>
          </cell>
          <cell r="D288">
            <v>458324460.45</v>
          </cell>
          <cell r="E288">
            <v>43357499.900000036</v>
          </cell>
          <cell r="F288">
            <v>0.09460001296337103</v>
          </cell>
        </row>
        <row r="289">
          <cell r="A289" t="str">
            <v>517505</v>
          </cell>
          <cell r="B289" t="str">
            <v>EDIFICIOS</v>
          </cell>
          <cell r="C289">
            <v>63980022.9</v>
          </cell>
          <cell r="D289">
            <v>57582020.61</v>
          </cell>
          <cell r="E289">
            <v>6398002.289999999</v>
          </cell>
          <cell r="F289">
            <v>0.11111111111111109</v>
          </cell>
        </row>
        <row r="290">
          <cell r="A290" t="str">
            <v>517510</v>
          </cell>
          <cell r="B290" t="str">
            <v>EQUIPO DE MUEBLES Y ENCERES OFICINA</v>
          </cell>
          <cell r="C290">
            <v>47247442.53</v>
          </cell>
          <cell r="D290">
            <v>43785081.68</v>
          </cell>
          <cell r="E290">
            <v>3462360.8500000015</v>
          </cell>
          <cell r="F290">
            <v>0.07907626792395654</v>
          </cell>
        </row>
        <row r="291">
          <cell r="A291" t="str">
            <v>517515</v>
          </cell>
          <cell r="B291" t="str">
            <v>EQUIPOS DE COMPUTACION</v>
          </cell>
          <cell r="C291">
            <v>350958157.37</v>
          </cell>
          <cell r="D291">
            <v>321497884.37</v>
          </cell>
          <cell r="E291">
            <v>29460273</v>
          </cell>
          <cell r="F291">
            <v>0.09163442259574954</v>
          </cell>
        </row>
        <row r="292">
          <cell r="A292" t="str">
            <v>517525</v>
          </cell>
          <cell r="B292" t="str">
            <v>EQUIPO DE MOVILIZACION Y MAQUINARIA</v>
          </cell>
          <cell r="C292">
            <v>39496337.55</v>
          </cell>
          <cell r="D292">
            <v>35459473.79</v>
          </cell>
          <cell r="E292">
            <v>4036863.759999998</v>
          </cell>
          <cell r="F292">
            <v>0.11384443502764112</v>
          </cell>
        </row>
        <row r="293">
          <cell r="A293" t="str">
            <v>5180</v>
          </cell>
          <cell r="B293" t="str">
            <v>AMORTIZACIONES</v>
          </cell>
          <cell r="C293">
            <v>157410219.59</v>
          </cell>
          <cell r="D293">
            <v>145412353.64</v>
          </cell>
          <cell r="E293">
            <v>11997865.950000018</v>
          </cell>
          <cell r="F293">
            <v>0.08250926176261031</v>
          </cell>
        </row>
        <row r="294">
          <cell r="A294" t="str">
            <v>518020</v>
          </cell>
          <cell r="B294" t="str">
            <v>PROGRAMAS PARA COMPUTADOR SOFTWARE</v>
          </cell>
          <cell r="C294">
            <v>2206416.67</v>
          </cell>
          <cell r="D294">
            <v>2206416.67</v>
          </cell>
          <cell r="E294">
            <v>0</v>
          </cell>
          <cell r="F294">
            <v>0</v>
          </cell>
        </row>
        <row r="295">
          <cell r="A295" t="str">
            <v>518095</v>
          </cell>
          <cell r="B295" t="str">
            <v>OTRAS</v>
          </cell>
          <cell r="C295">
            <v>155203802.92</v>
          </cell>
          <cell r="D295">
            <v>143205936.97</v>
          </cell>
          <cell r="E295">
            <v>11997865.949999988</v>
          </cell>
          <cell r="F295">
            <v>0.08378050661763697</v>
          </cell>
        </row>
        <row r="296">
          <cell r="A296" t="str">
            <v>5190</v>
          </cell>
          <cell r="B296" t="str">
            <v>DIVERSOS</v>
          </cell>
          <cell r="C296">
            <v>4012479983.71</v>
          </cell>
          <cell r="D296">
            <v>3569082687.88</v>
          </cell>
          <cell r="E296">
            <v>443397295.8299999</v>
          </cell>
          <cell r="F296">
            <v>0.12423284485274101</v>
          </cell>
        </row>
        <row r="297">
          <cell r="A297" t="str">
            <v>519005</v>
          </cell>
          <cell r="B297" t="str">
            <v>SERVICIO DE ASEO Y VIGILANCIA</v>
          </cell>
          <cell r="C297">
            <v>1183106967.76</v>
          </cell>
          <cell r="D297">
            <v>1077987420.54</v>
          </cell>
          <cell r="E297">
            <v>105119547.22000003</v>
          </cell>
          <cell r="F297">
            <v>0.09751463256161387</v>
          </cell>
        </row>
        <row r="298">
          <cell r="A298" t="str">
            <v>519015</v>
          </cell>
          <cell r="B298" t="str">
            <v>PUBLICIDAD Y PROPAGANDA</v>
          </cell>
          <cell r="C298">
            <v>114516785</v>
          </cell>
          <cell r="D298">
            <v>81214748</v>
          </cell>
          <cell r="E298">
            <v>33302037</v>
          </cell>
          <cell r="F298">
            <v>0.41004913294811923</v>
          </cell>
        </row>
        <row r="299">
          <cell r="A299" t="str">
            <v>519025</v>
          </cell>
          <cell r="B299" t="str">
            <v>SERVICIOS PUBLICOS</v>
          </cell>
          <cell r="C299">
            <v>924712497.42</v>
          </cell>
          <cell r="D299">
            <v>843040570.28</v>
          </cell>
          <cell r="E299">
            <v>81671927.13999999</v>
          </cell>
          <cell r="F299">
            <v>0.09687781349938379</v>
          </cell>
        </row>
        <row r="300">
          <cell r="A300" t="str">
            <v>519030</v>
          </cell>
          <cell r="B300" t="str">
            <v>PROCESAMIENTO ELECTRONICO DE DATOS</v>
          </cell>
          <cell r="C300">
            <v>458546583</v>
          </cell>
          <cell r="D300">
            <v>408546583</v>
          </cell>
          <cell r="E300">
            <v>50000000</v>
          </cell>
          <cell r="F300">
            <v>0.12238506471610852</v>
          </cell>
        </row>
        <row r="301">
          <cell r="A301" t="str">
            <v>519040</v>
          </cell>
          <cell r="B301" t="str">
            <v>TRANSPORTE</v>
          </cell>
          <cell r="C301">
            <v>242036205.52</v>
          </cell>
          <cell r="D301">
            <v>213023385.52</v>
          </cell>
          <cell r="E301">
            <v>29012820</v>
          </cell>
          <cell r="F301">
            <v>0.1361954694747638</v>
          </cell>
        </row>
        <row r="302">
          <cell r="A302" t="str">
            <v>519045</v>
          </cell>
          <cell r="B302" t="str">
            <v>UTILES Y PAPELERIA</v>
          </cell>
          <cell r="C302">
            <v>193362985.66</v>
          </cell>
          <cell r="D302">
            <v>179968276.19</v>
          </cell>
          <cell r="E302">
            <v>13394709.469999999</v>
          </cell>
          <cell r="F302">
            <v>0.07442817008403552</v>
          </cell>
        </row>
        <row r="303">
          <cell r="A303" t="str">
            <v>519095</v>
          </cell>
          <cell r="B303" t="str">
            <v>OTROS</v>
          </cell>
          <cell r="C303">
            <v>896197959.35</v>
          </cell>
          <cell r="D303">
            <v>765301704.35</v>
          </cell>
          <cell r="E303">
            <v>130896255</v>
          </cell>
          <cell r="F303">
            <v>0.1710387606038003</v>
          </cell>
        </row>
        <row r="304">
          <cell r="A304" t="str">
            <v>52</v>
          </cell>
          <cell r="B304" t="str">
            <v>NO OPEACIONALES</v>
          </cell>
          <cell r="C304">
            <v>7921599307.6</v>
          </cell>
          <cell r="D304">
            <v>7670503348.1</v>
          </cell>
          <cell r="E304">
            <v>251095959.5</v>
          </cell>
          <cell r="F304">
            <v>0.03273526496304796</v>
          </cell>
        </row>
        <row r="305">
          <cell r="A305" t="str">
            <v>5230</v>
          </cell>
          <cell r="B305" t="str">
            <v>MULTAS SANCIONES LITIGIOS INDEM Y DEMAND</v>
          </cell>
          <cell r="C305">
            <v>247000</v>
          </cell>
          <cell r="D305">
            <v>247000</v>
          </cell>
          <cell r="E305">
            <v>0</v>
          </cell>
          <cell r="F305">
            <v>0</v>
          </cell>
        </row>
        <row r="306">
          <cell r="A306" t="str">
            <v>523095</v>
          </cell>
          <cell r="B306" t="str">
            <v>OTRAS</v>
          </cell>
          <cell r="C306">
            <v>247000</v>
          </cell>
          <cell r="D306">
            <v>247000</v>
          </cell>
          <cell r="E306">
            <v>0</v>
          </cell>
          <cell r="F306">
            <v>0</v>
          </cell>
        </row>
        <row r="307">
          <cell r="A307" t="str">
            <v>5295</v>
          </cell>
          <cell r="B307" t="str">
            <v>DIVERSOS</v>
          </cell>
          <cell r="C307">
            <v>7921352307.6</v>
          </cell>
          <cell r="D307">
            <v>7670256348.1</v>
          </cell>
          <cell r="E307">
            <v>251095959.5</v>
          </cell>
          <cell r="F307">
            <v>0.03273631911431474</v>
          </cell>
        </row>
        <row r="308">
          <cell r="A308" t="str">
            <v>529595</v>
          </cell>
          <cell r="B308" t="str">
            <v>OTROS</v>
          </cell>
          <cell r="C308">
            <v>7921352307.6</v>
          </cell>
          <cell r="D308">
            <v>7670256348.1</v>
          </cell>
          <cell r="E308">
            <v>251095959.5</v>
          </cell>
          <cell r="F308">
            <v>0.03273631911431474</v>
          </cell>
        </row>
        <row r="309">
          <cell r="A309" t="str">
            <v>59</v>
          </cell>
          <cell r="B309" t="str">
            <v>GANANCIAS (EXCEDENTES) Y PERDIDAS</v>
          </cell>
          <cell r="C309">
            <v>7701573734.36</v>
          </cell>
          <cell r="D309">
            <v>10345023739.78</v>
          </cell>
          <cell r="E309">
            <v>-2643450005.420001</v>
          </cell>
          <cell r="F309">
            <v>-0.2555286553142523</v>
          </cell>
        </row>
        <row r="310">
          <cell r="A310" t="str">
            <v>5900</v>
          </cell>
          <cell r="B310" t="str">
            <v>GANANCIAS Y PERDIDAS</v>
          </cell>
          <cell r="C310">
            <v>7701573734.36</v>
          </cell>
          <cell r="D310">
            <v>10345023739.78</v>
          </cell>
          <cell r="E310">
            <v>-2643450005.420001</v>
          </cell>
          <cell r="F310">
            <v>-0.2555286553142523</v>
          </cell>
        </row>
        <row r="311">
          <cell r="A311" t="str">
            <v>590000</v>
          </cell>
          <cell r="B311" t="str">
            <v>GANANCIAS Y PERDIDAS</v>
          </cell>
          <cell r="C311">
            <v>7701573734.36</v>
          </cell>
          <cell r="D311">
            <v>10345023739.78</v>
          </cell>
          <cell r="E311">
            <v>-2643450005.420001</v>
          </cell>
          <cell r="F311">
            <v>-0.2555286553142523</v>
          </cell>
        </row>
        <row r="312">
          <cell r="A312" t="str">
            <v>6</v>
          </cell>
          <cell r="B312" t="str">
            <v>CUENTAS CONTINGENTES</v>
          </cell>
          <cell r="C312">
            <v>0</v>
          </cell>
          <cell r="D312">
            <v>0</v>
          </cell>
          <cell r="E312">
            <v>0</v>
          </cell>
          <cell r="F312" t="e">
            <v>#DIV/0!</v>
          </cell>
        </row>
        <row r="313">
          <cell r="A313" t="str">
            <v>61</v>
          </cell>
          <cell r="B313" t="str">
            <v>ACREEDORAS POR CONTRA</v>
          </cell>
          <cell r="C313">
            <v>9534253491.32</v>
          </cell>
          <cell r="D313">
            <v>9534253491.32</v>
          </cell>
          <cell r="E313">
            <v>0</v>
          </cell>
          <cell r="F313">
            <v>0</v>
          </cell>
        </row>
        <row r="314">
          <cell r="A314" t="str">
            <v>6195</v>
          </cell>
          <cell r="B314" t="str">
            <v>OTRAS CONTINGENCIAS ACREEDORAS POR CONTR</v>
          </cell>
          <cell r="C314">
            <v>9534253491.32</v>
          </cell>
          <cell r="D314">
            <v>9534253491.32</v>
          </cell>
          <cell r="E314">
            <v>0</v>
          </cell>
          <cell r="F314">
            <v>0</v>
          </cell>
        </row>
        <row r="315">
          <cell r="A315" t="str">
            <v>619505</v>
          </cell>
          <cell r="B315" t="str">
            <v>PENALES</v>
          </cell>
          <cell r="C315">
            <v>4307263727.32</v>
          </cell>
          <cell r="D315">
            <v>4307263727.32</v>
          </cell>
          <cell r="E315">
            <v>0</v>
          </cell>
          <cell r="F315">
            <v>0</v>
          </cell>
        </row>
        <row r="316">
          <cell r="A316" t="str">
            <v>619595</v>
          </cell>
          <cell r="B316" t="str">
            <v>OTRAS</v>
          </cell>
          <cell r="C316">
            <v>5226989764</v>
          </cell>
          <cell r="D316">
            <v>5226989764</v>
          </cell>
          <cell r="E316">
            <v>0</v>
          </cell>
          <cell r="F316">
            <v>0</v>
          </cell>
        </row>
        <row r="317">
          <cell r="A317" t="str">
            <v>62</v>
          </cell>
          <cell r="B317" t="str">
            <v>ACREEDORES</v>
          </cell>
          <cell r="C317">
            <v>9534253491.32</v>
          </cell>
          <cell r="D317">
            <v>9534253491.32</v>
          </cell>
          <cell r="E317">
            <v>0</v>
          </cell>
          <cell r="F317">
            <v>0</v>
          </cell>
        </row>
        <row r="318">
          <cell r="A318" t="str">
            <v>6295</v>
          </cell>
          <cell r="B318" t="str">
            <v>OTRAS CONTINGENCIAS ACREEDORAS</v>
          </cell>
          <cell r="C318">
            <v>9534253491.32</v>
          </cell>
          <cell r="D318">
            <v>9534253491.32</v>
          </cell>
          <cell r="E318">
            <v>0</v>
          </cell>
          <cell r="F318">
            <v>0</v>
          </cell>
        </row>
        <row r="319">
          <cell r="A319" t="str">
            <v>629505</v>
          </cell>
          <cell r="B319" t="str">
            <v>POR LITIGIOS</v>
          </cell>
          <cell r="C319">
            <v>4307263727.32</v>
          </cell>
          <cell r="D319">
            <v>4307263727.32</v>
          </cell>
          <cell r="E319">
            <v>0</v>
          </cell>
          <cell r="F319">
            <v>0</v>
          </cell>
        </row>
        <row r="320">
          <cell r="A320" t="str">
            <v>629595</v>
          </cell>
          <cell r="B320" t="str">
            <v>OTRAS</v>
          </cell>
          <cell r="C320">
            <v>5226989764</v>
          </cell>
          <cell r="D320">
            <v>5226989764</v>
          </cell>
          <cell r="E320">
            <v>0</v>
          </cell>
          <cell r="F320">
            <v>0</v>
          </cell>
        </row>
        <row r="321">
          <cell r="A321" t="str">
            <v>63</v>
          </cell>
          <cell r="B321" t="str">
            <v>DEUDORAS POR CONTRA</v>
          </cell>
          <cell r="C321">
            <v>147443672972.97</v>
          </cell>
          <cell r="D321">
            <v>137115653813.55</v>
          </cell>
          <cell r="E321">
            <v>10328019159.419998</v>
          </cell>
          <cell r="F321">
            <v>0.0753234140097822</v>
          </cell>
        </row>
        <row r="322">
          <cell r="A322" t="str">
            <v>6330</v>
          </cell>
          <cell r="B322" t="str">
            <v>INTERES DE CARTERA DE INTERES POR CONTRA</v>
          </cell>
          <cell r="C322">
            <v>147443672972.97</v>
          </cell>
          <cell r="D322">
            <v>137115653813.55</v>
          </cell>
          <cell r="E322">
            <v>10328019159.419998</v>
          </cell>
          <cell r="F322">
            <v>0.0753234140097822</v>
          </cell>
        </row>
        <row r="323">
          <cell r="A323" t="str">
            <v>633010</v>
          </cell>
          <cell r="B323" t="str">
            <v>CALIFICACION CREDITOS DE CONSUMO, OTRAS</v>
          </cell>
          <cell r="C323">
            <v>147443672972.97</v>
          </cell>
          <cell r="D323">
            <v>137115653813.55</v>
          </cell>
          <cell r="E323">
            <v>10328019159.419998</v>
          </cell>
          <cell r="F323">
            <v>0.0753234140097822</v>
          </cell>
        </row>
        <row r="324">
          <cell r="A324" t="str">
            <v>64</v>
          </cell>
          <cell r="B324" t="str">
            <v>DEUDORAS</v>
          </cell>
          <cell r="C324">
            <v>147443672972.97</v>
          </cell>
          <cell r="D324">
            <v>137115653813.55</v>
          </cell>
          <cell r="E324">
            <v>10328019159.419998</v>
          </cell>
          <cell r="F324">
            <v>0.0753234140097822</v>
          </cell>
        </row>
        <row r="325">
          <cell r="A325" t="str">
            <v>6430</v>
          </cell>
          <cell r="B325" t="str">
            <v>INTERESES CARTERA DE CREDITOS</v>
          </cell>
          <cell r="C325">
            <v>147443672972.97</v>
          </cell>
          <cell r="D325">
            <v>137115653813.55</v>
          </cell>
          <cell r="E325">
            <v>10328019159.419998</v>
          </cell>
          <cell r="F325">
            <v>0.0753234140097822</v>
          </cell>
        </row>
        <row r="326">
          <cell r="A326" t="str">
            <v>643030</v>
          </cell>
          <cell r="B326" t="str">
            <v>CATEGORIA A RIESGO NORMAL CONSUMO</v>
          </cell>
          <cell r="C326">
            <v>95950368931.56</v>
          </cell>
          <cell r="D326">
            <v>94455575610.15</v>
          </cell>
          <cell r="E326">
            <v>1494793321.4100037</v>
          </cell>
          <cell r="F326">
            <v>0.01582535823591314</v>
          </cell>
        </row>
        <row r="327">
          <cell r="A327" t="str">
            <v>643032</v>
          </cell>
          <cell r="B327" t="str">
            <v>CATEGORIA B RIESGO ACEPTABLE CONSUMO</v>
          </cell>
          <cell r="C327">
            <v>1875761991.22</v>
          </cell>
          <cell r="D327">
            <v>1719547392.65</v>
          </cell>
          <cell r="E327">
            <v>156214598.56999993</v>
          </cell>
          <cell r="F327">
            <v>0.09084634668269137</v>
          </cell>
        </row>
        <row r="328">
          <cell r="A328" t="str">
            <v>643034</v>
          </cell>
          <cell r="B328" t="str">
            <v>CATEGORIA C RIESGO APRECIABLE CONSUMO</v>
          </cell>
          <cell r="C328">
            <v>1079529470.21</v>
          </cell>
          <cell r="D328">
            <v>958286995.04</v>
          </cell>
          <cell r="E328">
            <v>121242475.17000008</v>
          </cell>
          <cell r="F328">
            <v>0.12652000475592312</v>
          </cell>
        </row>
        <row r="329">
          <cell r="A329" t="str">
            <v>643036</v>
          </cell>
          <cell r="B329" t="str">
            <v>CATEGORIA D RIESGO SIGNIFICATIVO CONSUMO</v>
          </cell>
          <cell r="C329">
            <v>1466721919.75</v>
          </cell>
          <cell r="D329">
            <v>1502706000.91</v>
          </cell>
          <cell r="E329">
            <v>-35984081.160000086</v>
          </cell>
          <cell r="F329">
            <v>-0.02394618850141615</v>
          </cell>
        </row>
        <row r="330">
          <cell r="A330" t="str">
            <v>643038</v>
          </cell>
          <cell r="B330" t="str">
            <v>CATEGORIA E RIESGO DE INCOBRABIL CONSUMO</v>
          </cell>
          <cell r="C330">
            <v>46939022801.39</v>
          </cell>
          <cell r="D330">
            <v>38355635909.77</v>
          </cell>
          <cell r="E330">
            <v>8583386891.620003</v>
          </cell>
          <cell r="F330">
            <v>0.22378424156001625</v>
          </cell>
        </row>
        <row r="331">
          <cell r="A331" t="str">
            <v>643050</v>
          </cell>
          <cell r="B331" t="str">
            <v>CATEGORIA A RRISGO NORMAL COMERCIAL</v>
          </cell>
          <cell r="C331">
            <v>132267858.84</v>
          </cell>
          <cell r="D331">
            <v>123901905.03</v>
          </cell>
          <cell r="E331">
            <v>8365953.810000002</v>
          </cell>
          <cell r="F331">
            <v>0.06752078434931552</v>
          </cell>
        </row>
        <row r="332">
          <cell r="A332" t="str">
            <v>8</v>
          </cell>
          <cell r="B332" t="str">
            <v>CUENTAS DE ORDEN</v>
          </cell>
          <cell r="C332">
            <v>0</v>
          </cell>
          <cell r="D332">
            <v>0</v>
          </cell>
          <cell r="E332">
            <v>0</v>
          </cell>
          <cell r="F332" t="e">
            <v>#DIV/0!</v>
          </cell>
        </row>
        <row r="333">
          <cell r="A333" t="str">
            <v>81</v>
          </cell>
          <cell r="B333" t="str">
            <v>DEUDORAS</v>
          </cell>
          <cell r="C333">
            <v>289409312613.73</v>
          </cell>
          <cell r="D333">
            <v>280640695570.54</v>
          </cell>
          <cell r="E333">
            <v>8768617043.190002</v>
          </cell>
          <cell r="F333">
            <v>0</v>
          </cell>
        </row>
        <row r="334">
          <cell r="A334" t="str">
            <v>8120</v>
          </cell>
          <cell r="B334" t="str">
            <v>ACTIVOS CATIGADOS</v>
          </cell>
          <cell r="C334">
            <v>2878960544.59</v>
          </cell>
          <cell r="D334">
            <v>2878960544.59</v>
          </cell>
          <cell r="E334">
            <v>0</v>
          </cell>
          <cell r="F334">
            <v>0</v>
          </cell>
        </row>
        <row r="335">
          <cell r="A335" t="str">
            <v>812010</v>
          </cell>
          <cell r="B335" t="str">
            <v>CARTERA DE CREDITOS</v>
          </cell>
          <cell r="C335">
            <v>1349352272.52</v>
          </cell>
          <cell r="D335">
            <v>1349352272.52</v>
          </cell>
          <cell r="E335">
            <v>0</v>
          </cell>
          <cell r="F335">
            <v>0</v>
          </cell>
        </row>
        <row r="336">
          <cell r="A336" t="str">
            <v>812015</v>
          </cell>
          <cell r="B336" t="str">
            <v>CUENTAS POR COBRAR</v>
          </cell>
          <cell r="C336">
            <v>1506365854.82</v>
          </cell>
          <cell r="D336">
            <v>1506365854.82</v>
          </cell>
          <cell r="E336">
            <v>0</v>
          </cell>
          <cell r="F336">
            <v>0</v>
          </cell>
        </row>
        <row r="337">
          <cell r="A337" t="str">
            <v>812020</v>
          </cell>
          <cell r="B337" t="str">
            <v>OTROS ACTIVOS</v>
          </cell>
          <cell r="C337">
            <v>23242417.25</v>
          </cell>
          <cell r="D337">
            <v>23242417.25</v>
          </cell>
          <cell r="E337">
            <v>0</v>
          </cell>
          <cell r="F337">
            <v>0</v>
          </cell>
        </row>
        <row r="338">
          <cell r="A338" t="str">
            <v>8146</v>
          </cell>
          <cell r="B338" t="str">
            <v>AJUSTES POR INFLACION DE ACTIVOS</v>
          </cell>
          <cell r="C338">
            <v>9954862018.24</v>
          </cell>
          <cell r="D338">
            <v>9954862018.24</v>
          </cell>
          <cell r="E338">
            <v>0</v>
          </cell>
          <cell r="F338">
            <v>0</v>
          </cell>
        </row>
        <row r="339">
          <cell r="A339" t="str">
            <v>814618</v>
          </cell>
          <cell r="B339" t="str">
            <v>PROPIEDADES Y EQUIPOS</v>
          </cell>
          <cell r="C339">
            <v>9954862018.24</v>
          </cell>
          <cell r="D339">
            <v>9954862018.24</v>
          </cell>
          <cell r="E339">
            <v>0</v>
          </cell>
          <cell r="F339">
            <v>0</v>
          </cell>
        </row>
        <row r="340">
          <cell r="A340" t="str">
            <v>8170</v>
          </cell>
          <cell r="B340" t="str">
            <v>PROPIEDAD Y EQUIPO TOTALMENTE DEPRESIADO</v>
          </cell>
          <cell r="C340">
            <v>7854093023.77</v>
          </cell>
          <cell r="D340">
            <v>7854093023.77</v>
          </cell>
          <cell r="E340">
            <v>0</v>
          </cell>
          <cell r="F340">
            <v>0</v>
          </cell>
        </row>
        <row r="341">
          <cell r="A341" t="str">
            <v>817010</v>
          </cell>
          <cell r="B341" t="str">
            <v>EQUIPO MUEBLES Y ENSERES DE OFICINA</v>
          </cell>
          <cell r="C341">
            <v>1743899032.06</v>
          </cell>
          <cell r="D341">
            <v>1743899032.06</v>
          </cell>
          <cell r="E341">
            <v>0</v>
          </cell>
          <cell r="F341">
            <v>0</v>
          </cell>
        </row>
        <row r="342">
          <cell r="A342" t="str">
            <v>817015</v>
          </cell>
          <cell r="B342" t="str">
            <v>EQUIPO DE COMPUTACION</v>
          </cell>
          <cell r="C342">
            <v>5684456999.59</v>
          </cell>
          <cell r="D342">
            <v>5684456999.59</v>
          </cell>
          <cell r="E342">
            <v>0</v>
          </cell>
          <cell r="F342">
            <v>0</v>
          </cell>
        </row>
        <row r="343">
          <cell r="A343" t="str">
            <v>817020</v>
          </cell>
          <cell r="B343" t="str">
            <v>VEHICULOS</v>
          </cell>
          <cell r="C343">
            <v>761481</v>
          </cell>
          <cell r="D343">
            <v>761481</v>
          </cell>
          <cell r="E343">
            <v>0</v>
          </cell>
          <cell r="F343">
            <v>0</v>
          </cell>
        </row>
        <row r="344">
          <cell r="A344" t="str">
            <v>817025</v>
          </cell>
          <cell r="B344" t="str">
            <v>EQUIPO DE MOVILIZACION Y MAQUINARIA</v>
          </cell>
          <cell r="C344">
            <v>424975511.12</v>
          </cell>
          <cell r="D344">
            <v>424975511.12</v>
          </cell>
          <cell r="E344">
            <v>0</v>
          </cell>
          <cell r="F344">
            <v>0</v>
          </cell>
        </row>
        <row r="345">
          <cell r="A345" t="str">
            <v>8174</v>
          </cell>
          <cell r="B345" t="str">
            <v>INVERSIONES NEGOC. EN TITULOS DE DEUDA</v>
          </cell>
          <cell r="C345">
            <v>75529164359.94</v>
          </cell>
          <cell r="D345">
            <v>75002423533.23</v>
          </cell>
          <cell r="E345">
            <v>526740826.7100067</v>
          </cell>
          <cell r="F345">
            <v>0.00702298408366275</v>
          </cell>
        </row>
        <row r="346">
          <cell r="A346" t="str">
            <v>817405</v>
          </cell>
          <cell r="B346" t="str">
            <v>GARANTIZADOSP OR LA NACION</v>
          </cell>
          <cell r="C346">
            <v>65275758805.73</v>
          </cell>
          <cell r="D346">
            <v>64705780123.53</v>
          </cell>
          <cell r="E346">
            <v>569978682.2000046</v>
          </cell>
          <cell r="F346">
            <v>0.008808775369246095</v>
          </cell>
        </row>
        <row r="347">
          <cell r="A347" t="str">
            <v>817415</v>
          </cell>
          <cell r="B347" t="str">
            <v>ACEPTADOS POR ESTABLECIMEINTOS DE CREDIT</v>
          </cell>
          <cell r="C347">
            <v>10253405554.21</v>
          </cell>
          <cell r="D347">
            <v>10296643409.7</v>
          </cell>
          <cell r="E347">
            <v>-43237855.49000168</v>
          </cell>
          <cell r="F347">
            <v>-0.004199218499619911</v>
          </cell>
        </row>
        <row r="348">
          <cell r="A348" t="str">
            <v>8195</v>
          </cell>
          <cell r="B348" t="str">
            <v>OTRAS CUENTAS DE ORDEN DEUDORAS</v>
          </cell>
          <cell r="C348">
            <v>193192232667.19</v>
          </cell>
          <cell r="D348">
            <v>184950356450.71</v>
          </cell>
          <cell r="E348">
            <v>8241876216.480011</v>
          </cell>
          <cell r="F348">
            <v>0.044562640346554314</v>
          </cell>
        </row>
        <row r="349">
          <cell r="A349" t="str">
            <v>819595</v>
          </cell>
          <cell r="B349" t="str">
            <v>OTRAS</v>
          </cell>
          <cell r="C349">
            <v>193192232667.19</v>
          </cell>
          <cell r="D349">
            <v>184950356450.71</v>
          </cell>
          <cell r="E349">
            <v>8241876216.480011</v>
          </cell>
          <cell r="F349">
            <v>0.044562640346554314</v>
          </cell>
        </row>
        <row r="350">
          <cell r="A350" t="str">
            <v>82</v>
          </cell>
          <cell r="B350" t="str">
            <v>ACREEDORAS</v>
          </cell>
          <cell r="C350">
            <v>1859213132590.84</v>
          </cell>
          <cell r="D350">
            <v>1848351371245.2</v>
          </cell>
          <cell r="E350">
            <v>10861761345.640137</v>
          </cell>
          <cell r="F350">
            <v>0.005876459159560539</v>
          </cell>
        </row>
        <row r="351">
          <cell r="A351" t="str">
            <v>8246</v>
          </cell>
          <cell r="B351" t="str">
            <v>AJUSTES POR INFLACION AL PATRIMONIO</v>
          </cell>
          <cell r="C351">
            <v>100635213777.88</v>
          </cell>
          <cell r="D351">
            <v>100635213777.88</v>
          </cell>
          <cell r="E351">
            <v>0</v>
          </cell>
          <cell r="F351">
            <v>0</v>
          </cell>
        </row>
        <row r="352">
          <cell r="A352" t="str">
            <v>824631</v>
          </cell>
          <cell r="B352" t="str">
            <v>CAPITAL SOCIAL</v>
          </cell>
          <cell r="C352">
            <v>100635213777.88</v>
          </cell>
          <cell r="D352">
            <v>100635213777.88</v>
          </cell>
          <cell r="E352">
            <v>0</v>
          </cell>
          <cell r="F352">
            <v>0</v>
          </cell>
        </row>
        <row r="353">
          <cell r="A353" t="str">
            <v>8284</v>
          </cell>
          <cell r="B353" t="str">
            <v>CALIFICACION CREDITOS DE CONSUMO, OTRAS</v>
          </cell>
          <cell r="C353">
            <v>1090355902872.79</v>
          </cell>
          <cell r="D353">
            <v>1084809411829.03</v>
          </cell>
          <cell r="E353">
            <v>5546491043.76001</v>
          </cell>
          <cell r="F353">
            <v>0.005112871425413257</v>
          </cell>
        </row>
        <row r="354">
          <cell r="A354" t="str">
            <v>828402</v>
          </cell>
          <cell r="B354" t="str">
            <v>CAPITAL - VIGENTE Y MORA HASTA 1 MES</v>
          </cell>
          <cell r="C354">
            <v>872316029007.68</v>
          </cell>
          <cell r="D354">
            <v>916379472411.06</v>
          </cell>
          <cell r="E354">
            <v>-44063443403.380005</v>
          </cell>
          <cell r="F354">
            <v>-0.04808427592495708</v>
          </cell>
        </row>
        <row r="355">
          <cell r="A355" t="str">
            <v>828404</v>
          </cell>
          <cell r="B355" t="str">
            <v>CAPITAL - MORA MAYOR A 1 MES HASTA 2 MES</v>
          </cell>
          <cell r="C355">
            <v>61251738026</v>
          </cell>
          <cell r="D355">
            <v>39097464360.13</v>
          </cell>
          <cell r="E355">
            <v>22154273665.870003</v>
          </cell>
          <cell r="F355">
            <v>0.566642211418243</v>
          </cell>
        </row>
        <row r="356">
          <cell r="A356" t="str">
            <v>828406</v>
          </cell>
          <cell r="B356" t="str">
            <v>CAPITAL - MORA MAYOR A 2 MESES HASTA 3 M</v>
          </cell>
          <cell r="C356">
            <v>19287586707.99</v>
          </cell>
          <cell r="D356">
            <v>17191876094.3</v>
          </cell>
          <cell r="E356">
            <v>2095710613.6900024</v>
          </cell>
          <cell r="F356">
            <v>0.12190121672554628</v>
          </cell>
        </row>
        <row r="357">
          <cell r="A357" t="str">
            <v>828408</v>
          </cell>
          <cell r="B357" t="str">
            <v>CAPITAL - MORA MAYOR A 6 MESES</v>
          </cell>
          <cell r="C357">
            <v>22437864533.94</v>
          </cell>
          <cell r="D357">
            <v>18861161098.09</v>
          </cell>
          <cell r="E357">
            <v>3576703435.8499985</v>
          </cell>
          <cell r="F357">
            <v>0.18963325837942172</v>
          </cell>
        </row>
        <row r="358">
          <cell r="A358" t="str">
            <v>828410</v>
          </cell>
          <cell r="B358" t="str">
            <v>CAPITAL - MORA MAYOR A 6 MESES</v>
          </cell>
          <cell r="C358">
            <v>107985949126.8</v>
          </cell>
          <cell r="D358">
            <v>86279837383.41</v>
          </cell>
          <cell r="E358">
            <v>21706111743.39</v>
          </cell>
          <cell r="F358">
            <v>0.25157803261650186</v>
          </cell>
        </row>
        <row r="359">
          <cell r="A359" t="str">
            <v>828412</v>
          </cell>
          <cell r="B359" t="str">
            <v>INTERESES - VIGENTE Y MORA HASTA 1 MES</v>
          </cell>
          <cell r="C359">
            <v>508572444.44</v>
          </cell>
          <cell r="D359">
            <v>1635433190.17</v>
          </cell>
          <cell r="E359">
            <v>-1126860745.73</v>
          </cell>
          <cell r="F359">
            <v>-0.6890289083670028</v>
          </cell>
        </row>
        <row r="360">
          <cell r="A360" t="str">
            <v>828414</v>
          </cell>
          <cell r="B360" t="str">
            <v>INTERESES - MORA MAYOR A 1 MES HASTA 2 M</v>
          </cell>
          <cell r="C360">
            <v>817168044.8</v>
          </cell>
          <cell r="D360">
            <v>358107801.2</v>
          </cell>
          <cell r="E360">
            <v>459060243.59999996</v>
          </cell>
          <cell r="F360">
            <v>1.2819051750945212</v>
          </cell>
        </row>
        <row r="361">
          <cell r="A361" t="str">
            <v>828416</v>
          </cell>
          <cell r="B361" t="str">
            <v>INTERESES - MORA MAYOR A 2 MESES HASTA 3</v>
          </cell>
          <cell r="C361">
            <v>242020534.98</v>
          </cell>
          <cell r="D361">
            <v>202408006.63</v>
          </cell>
          <cell r="E361">
            <v>39612528.349999994</v>
          </cell>
          <cell r="F361">
            <v>0.1957063310366538</v>
          </cell>
        </row>
        <row r="362">
          <cell r="A362" t="str">
            <v>828418</v>
          </cell>
          <cell r="B362" t="str">
            <v>INTERESES - MORA MAYOR A 3 MESES HASTA 6</v>
          </cell>
          <cell r="C362">
            <v>341711696.34</v>
          </cell>
          <cell r="D362">
            <v>310347063.26</v>
          </cell>
          <cell r="E362">
            <v>31364633.079999983</v>
          </cell>
          <cell r="F362">
            <v>0.10106308966011894</v>
          </cell>
        </row>
        <row r="363">
          <cell r="A363" t="str">
            <v>828420</v>
          </cell>
          <cell r="B363" t="str">
            <v>INTERESES - MORA MAYOR A 6 MESES</v>
          </cell>
          <cell r="C363">
            <v>4107293867.87</v>
          </cell>
          <cell r="D363">
            <v>3403766220.13</v>
          </cell>
          <cell r="E363">
            <v>703527647.7399998</v>
          </cell>
          <cell r="F363">
            <v>0.20669094239766264</v>
          </cell>
        </row>
        <row r="364">
          <cell r="A364" t="str">
            <v>828422</v>
          </cell>
          <cell r="B364" t="str">
            <v>OTROS CONCEPTOS VIG HASTA 1 MES</v>
          </cell>
          <cell r="C364">
            <v>1010159515.45</v>
          </cell>
          <cell r="D364">
            <v>1040719582.81</v>
          </cell>
          <cell r="E364">
            <v>-30560067.359999895</v>
          </cell>
          <cell r="F364">
            <v>-0.029364362758973014</v>
          </cell>
        </row>
        <row r="365">
          <cell r="A365" t="str">
            <v>828424</v>
          </cell>
          <cell r="B365" t="str">
            <v>OTROS CONCEP MORA DE 1 HAST 2 MESE</v>
          </cell>
          <cell r="C365">
            <v>105172.72</v>
          </cell>
          <cell r="D365">
            <v>489952.05</v>
          </cell>
          <cell r="E365">
            <v>-384779.32999999996</v>
          </cell>
          <cell r="F365">
            <v>-0.7853407899813869</v>
          </cell>
        </row>
        <row r="366">
          <cell r="A366" t="str">
            <v>828426</v>
          </cell>
          <cell r="B366" t="str">
            <v>OTROS CONCEP MORA DE 2 A 3 MESES</v>
          </cell>
          <cell r="C366">
            <v>491659.2</v>
          </cell>
          <cell r="D366">
            <v>107036.2</v>
          </cell>
          <cell r="E366">
            <v>384623</v>
          </cell>
          <cell r="F366">
            <v>3.593391768392376</v>
          </cell>
        </row>
        <row r="367">
          <cell r="A367" t="str">
            <v>828428</v>
          </cell>
          <cell r="B367" t="str">
            <v>OTROS CONCEPTOS MORA &lt;3 HASTA 6 MESES</v>
          </cell>
          <cell r="C367">
            <v>121324.07</v>
          </cell>
          <cell r="D367">
            <v>12996.96</v>
          </cell>
          <cell r="E367">
            <v>108327.11000000002</v>
          </cell>
          <cell r="F367">
            <v>8.334803677167585</v>
          </cell>
        </row>
        <row r="368">
          <cell r="A368" t="str">
            <v>828430</v>
          </cell>
          <cell r="B368" t="str">
            <v>OTROS CONCEP MORA MAYOR A 6 MESES</v>
          </cell>
          <cell r="C368">
            <v>49091210.51</v>
          </cell>
          <cell r="D368">
            <v>48208632.63</v>
          </cell>
          <cell r="E368">
            <v>882577.8799999952</v>
          </cell>
          <cell r="F368">
            <v>1</v>
          </cell>
        </row>
        <row r="369">
          <cell r="A369" t="str">
            <v>8288</v>
          </cell>
          <cell r="B369" t="str">
            <v>CALIFIC CREDITOS COMERCIALES OTRAS GTIAS</v>
          </cell>
          <cell r="C369">
            <v>820518422</v>
          </cell>
          <cell r="D369">
            <v>820518365.12</v>
          </cell>
          <cell r="E369">
            <v>56.87999999523163</v>
          </cell>
          <cell r="F369">
            <v>6.932203155125357E-08</v>
          </cell>
        </row>
        <row r="370">
          <cell r="A370" t="str">
            <v>828802</v>
          </cell>
          <cell r="B370" t="str">
            <v>CAPITAL- VIGENTE Y MORA HASTA 1 MES</v>
          </cell>
          <cell r="C370">
            <v>813626400.5</v>
          </cell>
          <cell r="D370">
            <v>813626400.5</v>
          </cell>
          <cell r="E370">
            <v>0</v>
          </cell>
          <cell r="F370">
            <v>0</v>
          </cell>
        </row>
        <row r="371">
          <cell r="A371" t="str">
            <v>828812</v>
          </cell>
          <cell r="B371" t="str">
            <v>INTERESES VIGENTE Y MORA HASTA 1 MES</v>
          </cell>
          <cell r="C371">
            <v>189.6</v>
          </cell>
          <cell r="D371">
            <v>132.72</v>
          </cell>
          <cell r="E371">
            <v>56.879999999999995</v>
          </cell>
          <cell r="F371">
            <v>0.42857142857142855</v>
          </cell>
        </row>
        <row r="372">
          <cell r="A372" t="str">
            <v>828822</v>
          </cell>
          <cell r="B372" t="str">
            <v>OTROS CONCEPTOS VIGTE Y MORA HASTA 1 MES</v>
          </cell>
          <cell r="C372">
            <v>6891831.9</v>
          </cell>
          <cell r="D372">
            <v>6891831.9</v>
          </cell>
          <cell r="E372">
            <v>0</v>
          </cell>
          <cell r="F372">
            <v>0</v>
          </cell>
        </row>
        <row r="373">
          <cell r="A373" t="str">
            <v>8295</v>
          </cell>
          <cell r="B373" t="str">
            <v>OTRAS CUENTAS DE ORDEN ACREEDORAS</v>
          </cell>
          <cell r="C373">
            <v>667401497518.17</v>
          </cell>
          <cell r="D373">
            <v>662086227273.17</v>
          </cell>
          <cell r="E373">
            <v>5315270245</v>
          </cell>
          <cell r="F373">
            <v>0.008028063454651766</v>
          </cell>
        </row>
        <row r="374">
          <cell r="A374" t="str">
            <v>829595</v>
          </cell>
          <cell r="B374" t="str">
            <v>OTRAS CUENTAS DE ORDEN ACREEDORAS</v>
          </cell>
          <cell r="C374">
            <v>667401497518.17</v>
          </cell>
          <cell r="D374">
            <v>662086227273.17</v>
          </cell>
          <cell r="E374">
            <v>5315270245</v>
          </cell>
          <cell r="F374">
            <v>0.008028063454651766</v>
          </cell>
        </row>
        <row r="375">
          <cell r="A375" t="str">
            <v>83</v>
          </cell>
          <cell r="B375" t="str">
            <v>DEUDORAS POR CONTRA</v>
          </cell>
          <cell r="C375">
            <v>289409312613.73</v>
          </cell>
          <cell r="D375">
            <v>280640695570.54</v>
          </cell>
          <cell r="E375">
            <v>8768617043.190002</v>
          </cell>
          <cell r="F375">
            <v>0.031244994691035397</v>
          </cell>
        </row>
        <row r="376">
          <cell r="A376" t="str">
            <v>8305</v>
          </cell>
          <cell r="B376" t="str">
            <v>DEUDORAS POR CONTRA CREDITO</v>
          </cell>
          <cell r="C376">
            <v>289409312613.73</v>
          </cell>
          <cell r="D376">
            <v>280640695570.54</v>
          </cell>
          <cell r="E376">
            <v>8768617043.190002</v>
          </cell>
          <cell r="F376">
            <v>0.031244994691035397</v>
          </cell>
        </row>
        <row r="377">
          <cell r="A377" t="str">
            <v>830500</v>
          </cell>
          <cell r="B377" t="str">
            <v>POR CONTRA</v>
          </cell>
          <cell r="C377">
            <v>289409312613.73</v>
          </cell>
          <cell r="D377">
            <v>280640695570.54</v>
          </cell>
          <cell r="E377">
            <v>8768617043.190002</v>
          </cell>
          <cell r="F377">
            <v>0.031244994691035397</v>
          </cell>
        </row>
        <row r="378">
          <cell r="A378" t="str">
            <v>84</v>
          </cell>
          <cell r="B378" t="str">
            <v>ACREEDORAS POR CONTRA</v>
          </cell>
          <cell r="C378">
            <v>1859213132590.84</v>
          </cell>
          <cell r="D378">
            <v>1848351371245.2</v>
          </cell>
          <cell r="E378">
            <v>10861761345.640137</v>
          </cell>
          <cell r="F378">
            <v>0.005876459159560539</v>
          </cell>
        </row>
        <row r="379">
          <cell r="A379" t="str">
            <v>8405</v>
          </cell>
          <cell r="B379" t="str">
            <v>ACREEDORAS POR CONTRA DEBITO</v>
          </cell>
          <cell r="C379">
            <v>1859213132590.84</v>
          </cell>
          <cell r="D379">
            <v>1848351371245.2</v>
          </cell>
          <cell r="E379">
            <v>10861761345.640137</v>
          </cell>
          <cell r="F379">
            <v>0.005876459159560539</v>
          </cell>
        </row>
        <row r="380">
          <cell r="A380" t="str">
            <v>840500</v>
          </cell>
          <cell r="B380" t="str">
            <v>ACREEDORAS POR CONTRA</v>
          </cell>
          <cell r="C380">
            <v>1859213132590.84</v>
          </cell>
          <cell r="D380">
            <v>1848351371245.2</v>
          </cell>
          <cell r="E380">
            <v>10861761345.640137</v>
          </cell>
          <cell r="F380">
            <v>0.005876459159560539</v>
          </cell>
        </row>
        <row r="381">
          <cell r="A381" t="str">
            <v>840500</v>
          </cell>
          <cell r="B381" t="str">
            <v>ACREEDORAS POR CONTRA</v>
          </cell>
          <cell r="C381">
            <v>1848351371245.2</v>
          </cell>
          <cell r="D381">
            <v>1788920494796.37</v>
          </cell>
          <cell r="E381">
            <v>59430876448.829834</v>
          </cell>
          <cell r="F381">
            <v>0.03322164211417051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1">
        <row r="12">
          <cell r="F12">
            <v>43666.79674931</v>
          </cell>
          <cell r="L12">
            <v>38916.789837120006</v>
          </cell>
        </row>
        <row r="14">
          <cell r="L14">
            <v>31962.35368317</v>
          </cell>
        </row>
        <row r="15">
          <cell r="F15">
            <v>77342.21696363001</v>
          </cell>
        </row>
        <row r="18">
          <cell r="F18">
            <v>914087.79525097</v>
          </cell>
        </row>
        <row r="21">
          <cell r="E21">
            <v>813.6264005</v>
          </cell>
        </row>
        <row r="22">
          <cell r="E22">
            <v>-156109.7419489</v>
          </cell>
          <cell r="L22">
            <v>20251.916300669996</v>
          </cell>
        </row>
        <row r="23">
          <cell r="E23">
            <v>-9.80012999</v>
          </cell>
        </row>
        <row r="24">
          <cell r="E24">
            <v>-10805.922880260001</v>
          </cell>
        </row>
        <row r="26">
          <cell r="F26">
            <v>65777.71312144</v>
          </cell>
          <cell r="L26">
            <v>64292.21971795</v>
          </cell>
        </row>
        <row r="31">
          <cell r="L31">
            <v>6384.578566799999</v>
          </cell>
        </row>
        <row r="32">
          <cell r="F32">
            <v>415.9174522100002</v>
          </cell>
        </row>
        <row r="36">
          <cell r="F36">
            <v>2881.36806553</v>
          </cell>
        </row>
        <row r="38">
          <cell r="L38">
            <v>161807.85810570998</v>
          </cell>
        </row>
        <row r="40">
          <cell r="L40">
            <v>193582.7152564</v>
          </cell>
        </row>
        <row r="42">
          <cell r="L42">
            <v>11427.72068384</v>
          </cell>
        </row>
        <row r="45">
          <cell r="L45">
            <v>111236.30141338002</v>
          </cell>
        </row>
        <row r="46">
          <cell r="F46">
            <v>36386.89921895</v>
          </cell>
        </row>
        <row r="50">
          <cell r="L50">
            <v>654452.88649702</v>
          </cell>
        </row>
        <row r="52">
          <cell r="L52">
            <v>8051.224865689999</v>
          </cell>
        </row>
        <row r="54">
          <cell r="L54">
            <v>978750.84871633</v>
          </cell>
        </row>
        <row r="56">
          <cell r="F56">
            <v>1140558.70682204</v>
          </cell>
          <cell r="L56">
            <v>1140558.70682204</v>
          </cell>
        </row>
      </sheetData>
      <sheetData sheetId="3">
        <row r="9">
          <cell r="E9">
            <v>6838.292714600001</v>
          </cell>
        </row>
        <row r="16">
          <cell r="E16">
            <v>3031.4114280100002</v>
          </cell>
        </row>
        <row r="22">
          <cell r="E22">
            <v>6319.168496720001</v>
          </cell>
        </row>
        <row r="37">
          <cell r="E37">
            <v>3200.8445145599994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6"/>
      <sheetName val="7"/>
      <sheetName val="6 (2)"/>
    </sheetNames>
    <sheetDataSet>
      <sheetData sheetId="1">
        <row r="10">
          <cell r="D10">
            <v>39582.69095541</v>
          </cell>
          <cell r="H10">
            <v>7225.76609475</v>
          </cell>
        </row>
        <row r="12">
          <cell r="H12">
            <v>56998.514827859995</v>
          </cell>
        </row>
        <row r="13">
          <cell r="D13">
            <v>81943.8394223</v>
          </cell>
        </row>
        <row r="15">
          <cell r="D15">
            <v>907222.94395472</v>
          </cell>
        </row>
        <row r="16">
          <cell r="C16">
            <v>844035.24627515</v>
          </cell>
        </row>
        <row r="17">
          <cell r="C17">
            <v>43283.70377321</v>
          </cell>
        </row>
        <row r="18">
          <cell r="C18">
            <v>22569.99434833</v>
          </cell>
        </row>
        <row r="19">
          <cell r="C19">
            <v>49124.0768968</v>
          </cell>
        </row>
        <row r="20">
          <cell r="C20">
            <v>117580.93201731</v>
          </cell>
        </row>
        <row r="21">
          <cell r="C21">
            <v>813.6264005</v>
          </cell>
          <cell r="H21">
            <v>20177.679069</v>
          </cell>
        </row>
        <row r="22">
          <cell r="C22">
            <v>-159404.04566036997</v>
          </cell>
        </row>
        <row r="23">
          <cell r="C23">
            <v>-10.724120939999999</v>
          </cell>
        </row>
        <row r="24">
          <cell r="C24">
            <v>-10769.86597527</v>
          </cell>
        </row>
        <row r="25">
          <cell r="D25">
            <v>21507.008743999995</v>
          </cell>
          <cell r="H25">
            <v>64303.64160954</v>
          </cell>
        </row>
        <row r="31">
          <cell r="H31">
            <v>2165.37116739</v>
          </cell>
        </row>
        <row r="32">
          <cell r="D32">
            <v>388.20417477000024</v>
          </cell>
        </row>
        <row r="35">
          <cell r="D35">
            <v>5433.3466980600015</v>
          </cell>
        </row>
        <row r="38">
          <cell r="H38">
            <v>150870.99276854</v>
          </cell>
        </row>
        <row r="40">
          <cell r="H40">
            <v>194393.6642294</v>
          </cell>
        </row>
        <row r="42">
          <cell r="H42">
            <v>11427.72068384</v>
          </cell>
        </row>
        <row r="44">
          <cell r="D44">
            <v>31921.22829639</v>
          </cell>
        </row>
        <row r="45">
          <cell r="H45">
            <v>109080.91551145</v>
          </cell>
        </row>
        <row r="49">
          <cell r="H49">
            <v>610952.98999167</v>
          </cell>
        </row>
        <row r="51">
          <cell r="H51">
            <v>11273.03906075</v>
          </cell>
        </row>
        <row r="53">
          <cell r="H53">
            <v>937128.3294771101</v>
          </cell>
        </row>
        <row r="56">
          <cell r="D56">
            <v>1087999.2622456502</v>
          </cell>
          <cell r="H56">
            <v>1087999.32224565</v>
          </cell>
        </row>
      </sheetData>
      <sheetData sheetId="2">
        <row r="6">
          <cell r="E6">
            <v>8768.095917929999</v>
          </cell>
        </row>
        <row r="18">
          <cell r="E18">
            <v>2771.25360189</v>
          </cell>
        </row>
        <row r="24">
          <cell r="E24">
            <v>6878.7662883400035</v>
          </cell>
        </row>
        <row r="39">
          <cell r="E39">
            <v>1438.81903642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="120" zoomScaleNormal="120" workbookViewId="0" topLeftCell="A1">
      <selection activeCell="B1" sqref="B1"/>
    </sheetView>
  </sheetViews>
  <sheetFormatPr defaultColWidth="11.421875" defaultRowHeight="12.75"/>
  <cols>
    <col min="1" max="1" width="0.42578125" style="117" customWidth="1"/>
    <col min="2" max="2" width="46.8515625" style="118" customWidth="1"/>
    <col min="3" max="3" width="9.28125" style="119" customWidth="1"/>
    <col min="4" max="4" width="7.421875" style="119" customWidth="1"/>
    <col min="5" max="5" width="9.140625" style="120" bestFit="1" customWidth="1"/>
    <col min="6" max="6" width="8.57421875" style="121" customWidth="1"/>
    <col min="7" max="7" width="4.57421875" style="124" hidden="1" customWidth="1"/>
    <col min="8" max="8" width="33.00390625" style="11" customWidth="1"/>
    <col min="9" max="9" width="10.28125" style="122" customWidth="1"/>
    <col min="10" max="10" width="10.00390625" style="122" customWidth="1"/>
    <col min="11" max="11" width="9.140625" style="123" bestFit="1" customWidth="1"/>
    <col min="12" max="12" width="8.421875" style="123" customWidth="1"/>
    <col min="13" max="13" width="2.28125" style="11" hidden="1" customWidth="1"/>
    <col min="14" max="16384" width="11.421875" style="11" customWidth="1"/>
  </cols>
  <sheetData>
    <row r="1" spans="1:13" ht="12.75">
      <c r="A1" s="1"/>
      <c r="B1" s="2"/>
      <c r="C1" s="3"/>
      <c r="D1" s="3"/>
      <c r="E1" s="4"/>
      <c r="F1" s="5"/>
      <c r="G1" s="6"/>
      <c r="H1" s="7"/>
      <c r="I1" s="8"/>
      <c r="J1" s="8"/>
      <c r="K1" s="9"/>
      <c r="L1" s="9"/>
      <c r="M1" s="10"/>
    </row>
    <row r="2" spans="1:13" ht="15.7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0"/>
    </row>
    <row r="3" spans="1:13" ht="15.7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0"/>
    </row>
    <row r="4" spans="1:13" ht="12" thickBot="1">
      <c r="A4" s="141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0"/>
    </row>
    <row r="5" spans="1:13" ht="12.75" customHeight="1">
      <c r="A5" s="12"/>
      <c r="B5" s="129" t="s">
        <v>3</v>
      </c>
      <c r="C5" s="129"/>
      <c r="D5" s="129"/>
      <c r="E5" s="129"/>
      <c r="F5" s="13"/>
      <c r="G5" s="14"/>
      <c r="H5" s="128" t="s">
        <v>4</v>
      </c>
      <c r="I5" s="128"/>
      <c r="J5" s="128"/>
      <c r="K5" s="128"/>
      <c r="L5" s="131"/>
      <c r="M5" s="15"/>
    </row>
    <row r="6" spans="1:13" ht="12.75" customHeight="1">
      <c r="A6" s="16"/>
      <c r="B6" s="130"/>
      <c r="C6" s="130"/>
      <c r="D6" s="130"/>
      <c r="E6" s="130"/>
      <c r="F6" s="17"/>
      <c r="G6" s="18" t="s">
        <v>5</v>
      </c>
      <c r="H6" s="132"/>
      <c r="I6" s="132"/>
      <c r="J6" s="132"/>
      <c r="K6" s="132"/>
      <c r="L6" s="133"/>
      <c r="M6" s="19" t="s">
        <v>5</v>
      </c>
    </row>
    <row r="7" spans="1:13" ht="11.25" customHeight="1">
      <c r="A7" s="20"/>
      <c r="B7" s="21"/>
      <c r="C7" s="126" t="s">
        <v>6</v>
      </c>
      <c r="D7" s="126"/>
      <c r="E7" s="126" t="s">
        <v>7</v>
      </c>
      <c r="F7" s="126"/>
      <c r="G7" s="23"/>
      <c r="H7" s="22"/>
      <c r="I7" s="126" t="str">
        <f>+C7</f>
        <v>31 de diciembre /07</v>
      </c>
      <c r="J7" s="126"/>
      <c r="K7" s="126" t="str">
        <f>+E7</f>
        <v>30 de noviembre /07</v>
      </c>
      <c r="L7" s="127"/>
      <c r="M7" s="19"/>
    </row>
    <row r="8" spans="1:13" ht="11.25">
      <c r="A8" s="24"/>
      <c r="B8" s="25"/>
      <c r="C8" s="4"/>
      <c r="D8" s="26"/>
      <c r="E8" s="4"/>
      <c r="F8" s="26"/>
      <c r="G8" s="27"/>
      <c r="H8" s="25"/>
      <c r="I8" s="3"/>
      <c r="J8" s="28"/>
      <c r="K8" s="3"/>
      <c r="L8" s="29"/>
      <c r="M8" s="30"/>
    </row>
    <row r="9" spans="1:14" ht="11.25">
      <c r="A9" s="24">
        <v>11</v>
      </c>
      <c r="B9" s="31" t="s">
        <v>8</v>
      </c>
      <c r="C9" s="32">
        <f>+'[3]6'!D10</f>
        <v>39582.69095541</v>
      </c>
      <c r="D9" s="33">
        <f>+C9/$C$26</f>
        <v>0.03638117444465046</v>
      </c>
      <c r="E9" s="32">
        <f>+'[2]2'!$F$12</f>
        <v>43666.79674931</v>
      </c>
      <c r="F9" s="34">
        <f>+E9/$E$26</f>
        <v>0.038285444219683884</v>
      </c>
      <c r="G9" s="35"/>
      <c r="H9" s="31" t="s">
        <v>9</v>
      </c>
      <c r="I9" s="32">
        <f>+'[3]6'!H10</f>
        <v>7225.76609475</v>
      </c>
      <c r="J9" s="36">
        <f>+I9/$I$15</f>
        <v>0.0478936736754657</v>
      </c>
      <c r="K9" s="32">
        <f>+'[2]2'!$L$12</f>
        <v>38916.789837120006</v>
      </c>
      <c r="L9" s="37">
        <f>+K9/$K$15</f>
        <v>0.2405123601085891</v>
      </c>
      <c r="M9" s="38"/>
      <c r="N9" s="39"/>
    </row>
    <row r="10" spans="1:13" ht="11.25">
      <c r="A10" s="24">
        <v>13</v>
      </c>
      <c r="B10" s="31" t="s">
        <v>10</v>
      </c>
      <c r="C10" s="32">
        <f>+'[3]6'!D13</f>
        <v>81943.8394223</v>
      </c>
      <c r="D10" s="33">
        <f>+C10/$C$26</f>
        <v>0.07531607995134706</v>
      </c>
      <c r="E10" s="32">
        <f>+'[2]2'!$F$15</f>
        <v>77342.21696363001</v>
      </c>
      <c r="F10" s="34">
        <f>+E10/$E$26</f>
        <v>0.06781081631398884</v>
      </c>
      <c r="G10" s="40">
        <v>2160</v>
      </c>
      <c r="H10" s="31" t="s">
        <v>11</v>
      </c>
      <c r="I10" s="32">
        <f>+'[3]6'!H12</f>
        <v>56998.514827859995</v>
      </c>
      <c r="J10" s="36">
        <f>+I10/$I$15</f>
        <v>0.3777963794226817</v>
      </c>
      <c r="K10" s="32">
        <f>+'[2]2'!$L$14</f>
        <v>31962.35368317</v>
      </c>
      <c r="L10" s="37">
        <f>+K10/$K$15</f>
        <v>0.19753276545004889</v>
      </c>
      <c r="M10" s="30"/>
    </row>
    <row r="11" spans="1:13" ht="11.25">
      <c r="A11" s="24">
        <v>1441</v>
      </c>
      <c r="B11" s="31" t="s">
        <v>12</v>
      </c>
      <c r="C11" s="32">
        <f>+'[3]6'!D15</f>
        <v>907222.94395472</v>
      </c>
      <c r="D11" s="33">
        <f>+C11/$C$26</f>
        <v>0.8338451830217196</v>
      </c>
      <c r="E11" s="32">
        <f>+'[2]2'!$F$18</f>
        <v>914087.79525097</v>
      </c>
      <c r="F11" s="34">
        <f>+E11/$E$26</f>
        <v>0.8014386193218497</v>
      </c>
      <c r="G11" s="35"/>
      <c r="H11" s="31" t="s">
        <v>13</v>
      </c>
      <c r="I11" s="32">
        <f>+'[3]6'!H21</f>
        <v>20177.679069</v>
      </c>
      <c r="J11" s="36">
        <f>+I11/$I$15</f>
        <v>0.13374127589891158</v>
      </c>
      <c r="K11" s="32">
        <f>+'[2]2'!$L$22</f>
        <v>20251.916300669996</v>
      </c>
      <c r="L11" s="37">
        <f>+K11/$K$15</f>
        <v>0.12516027674897784</v>
      </c>
      <c r="M11" s="38"/>
    </row>
    <row r="12" spans="1:13" ht="13.5">
      <c r="A12" s="24" t="s">
        <v>14</v>
      </c>
      <c r="B12" s="41" t="s">
        <v>15</v>
      </c>
      <c r="C12" s="42">
        <f>+'[3]6'!C16</f>
        <v>844035.24627515</v>
      </c>
      <c r="D12" s="33"/>
      <c r="E12" s="42">
        <v>837753.14041495</v>
      </c>
      <c r="F12" s="43"/>
      <c r="G12" s="40">
        <v>2510</v>
      </c>
      <c r="H12" s="44" t="s">
        <v>16</v>
      </c>
      <c r="I12" s="32">
        <f>+'[3]6'!H25</f>
        <v>64303.64160954</v>
      </c>
      <c r="J12" s="36">
        <f>+I12/$I$15</f>
        <v>0.4262160699650991</v>
      </c>
      <c r="K12" s="32">
        <f>+'[2]2'!$L$26</f>
        <v>64292.21971795</v>
      </c>
      <c r="L12" s="37">
        <f>+K12/$K$15</f>
        <v>0.39733681955018235</v>
      </c>
      <c r="M12" s="30"/>
    </row>
    <row r="13" spans="1:13" ht="13.5">
      <c r="A13" s="24">
        <v>1450</v>
      </c>
      <c r="B13" s="41" t="s">
        <v>17</v>
      </c>
      <c r="C13" s="42">
        <f>+'[3]6'!C17</f>
        <v>43283.70377321</v>
      </c>
      <c r="D13" s="33"/>
      <c r="E13" s="42">
        <v>47934.30479005001</v>
      </c>
      <c r="F13" s="43"/>
      <c r="G13" s="40">
        <v>2515</v>
      </c>
      <c r="H13" s="31" t="s">
        <v>18</v>
      </c>
      <c r="I13" s="32">
        <f>+'[3]6'!H31</f>
        <v>2165.37116739</v>
      </c>
      <c r="J13" s="36">
        <f>+I13/$I$15</f>
        <v>0.01435246847425484</v>
      </c>
      <c r="K13" s="32">
        <f>+'[2]2'!$L$31</f>
        <v>6384.578566799999</v>
      </c>
      <c r="L13" s="37">
        <f>+K13/$K$15</f>
        <v>0.03945777814220196</v>
      </c>
      <c r="M13" s="30"/>
    </row>
    <row r="14" spans="1:13" ht="13.5">
      <c r="A14" s="24"/>
      <c r="B14" s="41" t="s">
        <v>19</v>
      </c>
      <c r="C14" s="42">
        <f>+'[3]6'!C18</f>
        <v>22569.99434833</v>
      </c>
      <c r="D14" s="33"/>
      <c r="E14" s="42">
        <v>44252.79775886</v>
      </c>
      <c r="F14" s="43"/>
      <c r="G14" s="35"/>
      <c r="H14" s="31"/>
      <c r="I14" s="45"/>
      <c r="J14" s="46"/>
      <c r="K14" s="45"/>
      <c r="L14" s="37"/>
      <c r="M14" s="30"/>
    </row>
    <row r="15" spans="1:13" ht="13.5">
      <c r="A15" s="24">
        <v>1491</v>
      </c>
      <c r="B15" s="41" t="s">
        <v>20</v>
      </c>
      <c r="C15" s="42">
        <f>+'[3]6'!C19</f>
        <v>49124.0768968</v>
      </c>
      <c r="D15" s="33"/>
      <c r="E15" s="42">
        <v>30731.087265080005</v>
      </c>
      <c r="F15" s="43"/>
      <c r="G15" s="40">
        <v>2545</v>
      </c>
      <c r="H15" s="47" t="s">
        <v>21</v>
      </c>
      <c r="I15" s="45">
        <f>+'[3]6'!H38</f>
        <v>150870.99276854</v>
      </c>
      <c r="J15" s="46">
        <f>+I15/I26</f>
        <v>0.13866827826430955</v>
      </c>
      <c r="K15" s="45">
        <f>+'[2]2'!$L$38</f>
        <v>161807.85810570998</v>
      </c>
      <c r="L15" s="37">
        <f>+K15/K26</f>
        <v>0.14186718942031334</v>
      </c>
      <c r="M15" s="30"/>
    </row>
    <row r="16" spans="1:13" ht="13.5">
      <c r="A16" s="48">
        <v>16</v>
      </c>
      <c r="B16" s="41" t="s">
        <v>22</v>
      </c>
      <c r="C16" s="42">
        <f>+'[3]6'!C20</f>
        <v>117580.93201731</v>
      </c>
      <c r="D16" s="33"/>
      <c r="E16" s="42">
        <v>119528.32358068</v>
      </c>
      <c r="F16" s="34"/>
      <c r="G16" s="40">
        <v>2555</v>
      </c>
      <c r="H16" s="49"/>
      <c r="I16" s="50"/>
      <c r="J16" s="43"/>
      <c r="K16" s="50"/>
      <c r="L16" s="51"/>
      <c r="M16" s="30"/>
    </row>
    <row r="17" spans="1:13" ht="13.5">
      <c r="A17" s="48">
        <v>17</v>
      </c>
      <c r="B17" s="52" t="s">
        <v>23</v>
      </c>
      <c r="C17" s="53">
        <f>+'[3]6'!C21</f>
        <v>813.6264005</v>
      </c>
      <c r="D17" s="54"/>
      <c r="E17" s="53">
        <f>+'[2]2'!$E$21</f>
        <v>813.6264005</v>
      </c>
      <c r="F17" s="34"/>
      <c r="G17" s="40">
        <v>2595</v>
      </c>
      <c r="H17" s="55" t="s">
        <v>24</v>
      </c>
      <c r="I17" s="32">
        <f>+'[3]6'!H40</f>
        <v>194393.6642294</v>
      </c>
      <c r="J17" s="36">
        <f>+I17/$I$23</f>
        <v>0.2074354793413042</v>
      </c>
      <c r="K17" s="32">
        <f>+'[2]2'!$L$40</f>
        <v>193582.7152564</v>
      </c>
      <c r="L17" s="37">
        <f>+K17/$K$23</f>
        <v>0.1977854890346111</v>
      </c>
      <c r="M17" s="30"/>
    </row>
    <row r="18" spans="1:13" ht="12" customHeight="1">
      <c r="A18" s="48">
        <v>18</v>
      </c>
      <c r="B18" s="52" t="s">
        <v>25</v>
      </c>
      <c r="C18" s="53">
        <f>+'[3]6'!C22+'[3]6'!C23+'[3]6'!C24</f>
        <v>-170184.63575657996</v>
      </c>
      <c r="D18" s="43"/>
      <c r="E18" s="53">
        <f>+'[2]2'!$E$22+'[2]2'!$E$23+'[2]2'!$E$24</f>
        <v>-166925.46495915</v>
      </c>
      <c r="F18" s="34"/>
      <c r="G18" s="40">
        <v>26</v>
      </c>
      <c r="H18" s="55" t="s">
        <v>26</v>
      </c>
      <c r="I18" s="32">
        <f>+'[3]6'!H42</f>
        <v>11427.72068384</v>
      </c>
      <c r="J18" s="36">
        <f>+I18/$I$23</f>
        <v>0.01219440318298384</v>
      </c>
      <c r="K18" s="32">
        <f>+'[2]2'!$L$42</f>
        <v>11427.72068384</v>
      </c>
      <c r="L18" s="37">
        <f>+K18/$K$23</f>
        <v>0.011675821991702896</v>
      </c>
      <c r="M18" s="38"/>
    </row>
    <row r="19" spans="1:13" ht="11.25">
      <c r="A19" s="24"/>
      <c r="B19" s="52" t="s">
        <v>27</v>
      </c>
      <c r="C19" s="32">
        <f>+'[3]6'!D25</f>
        <v>21507.008743999995</v>
      </c>
      <c r="D19" s="33">
        <f>+C19/$C$26</f>
        <v>0.019767484676054964</v>
      </c>
      <c r="E19" s="32">
        <f>+'[2]2'!$F$26</f>
        <v>65777.71312144</v>
      </c>
      <c r="F19" s="34">
        <f>+E19/$E$26</f>
        <v>0.057671483920996636</v>
      </c>
      <c r="G19" s="40"/>
      <c r="H19" s="55" t="s">
        <v>28</v>
      </c>
      <c r="I19" s="32">
        <f>+'[3]6'!H45</f>
        <v>109080.91551145</v>
      </c>
      <c r="J19" s="36">
        <f>+I19/$I$23</f>
        <v>0.11639912280990794</v>
      </c>
      <c r="K19" s="32">
        <f>+'[2]2'!$L$45</f>
        <v>111236.30141338002</v>
      </c>
      <c r="L19" s="37">
        <f>+K19/$K$23</f>
        <v>0.11365129497386467</v>
      </c>
      <c r="M19" s="38"/>
    </row>
    <row r="20" spans="1:13" ht="12" customHeight="1">
      <c r="A20" s="24"/>
      <c r="B20" s="52" t="s">
        <v>29</v>
      </c>
      <c r="C20" s="32">
        <f>+'[3]6'!D32</f>
        <v>388.20417477000024</v>
      </c>
      <c r="D20" s="33">
        <f>+C20/$C$26</f>
        <v>0.00035680554963680745</v>
      </c>
      <c r="E20" s="32">
        <f>+'[2]2'!$F$32</f>
        <v>415.9174522100002</v>
      </c>
      <c r="F20" s="34">
        <f>+E20/$E$26</f>
        <v>0.00036466115222501673</v>
      </c>
      <c r="G20" s="40">
        <v>2615</v>
      </c>
      <c r="H20" s="56" t="s">
        <v>30</v>
      </c>
      <c r="I20" s="32">
        <f>+'[3]6'!H49</f>
        <v>610952.98999167</v>
      </c>
      <c r="J20" s="36">
        <f>+I20/$I$23</f>
        <v>0.6519416506515855</v>
      </c>
      <c r="K20" s="32">
        <f>+'[2]2'!$L$50</f>
        <v>654452.88649702</v>
      </c>
      <c r="L20" s="37">
        <f>+K20/$K$23</f>
        <v>0.6686613731731222</v>
      </c>
      <c r="M20" s="30"/>
    </row>
    <row r="21" spans="1:13" ht="11.25">
      <c r="A21" s="24"/>
      <c r="B21" s="52" t="s">
        <v>31</v>
      </c>
      <c r="C21" s="32">
        <f>+'[3]6'!D35</f>
        <v>5433.3466980600015</v>
      </c>
      <c r="D21" s="33">
        <f>+C21/$C$26</f>
        <v>0.0049938882190466525</v>
      </c>
      <c r="E21" s="32">
        <f>+'[2]2'!$F$36</f>
        <v>2881.36806553</v>
      </c>
      <c r="F21" s="34">
        <f>+E21/$E$26</f>
        <v>0.002526277734145233</v>
      </c>
      <c r="G21" s="40"/>
      <c r="H21" s="55" t="s">
        <v>32</v>
      </c>
      <c r="I21" s="32">
        <f>+'[3]6'!H51</f>
        <v>11273.03906075</v>
      </c>
      <c r="J21" s="36">
        <f>+I21/$I$23</f>
        <v>0.01202934401421844</v>
      </c>
      <c r="K21" s="32">
        <f>+'[2]2'!$L$52</f>
        <v>8051.224865689999</v>
      </c>
      <c r="L21" s="37">
        <f>+K21/$K$23</f>
        <v>0.008226020826699149</v>
      </c>
      <c r="M21" s="30"/>
    </row>
    <row r="22" spans="1:13" ht="16.5" customHeight="1">
      <c r="A22" s="24"/>
      <c r="B22" s="52" t="s">
        <v>33</v>
      </c>
      <c r="C22" s="32">
        <f>+'[3]6'!D44</f>
        <v>31921.22829639</v>
      </c>
      <c r="D22" s="33">
        <f>+C22/$C$26</f>
        <v>0.029339384137544364</v>
      </c>
      <c r="E22" s="32">
        <f>+'[2]2'!$F$46</f>
        <v>36386.89921895</v>
      </c>
      <c r="F22" s="34">
        <f>+E22/$E$26</f>
        <v>0.03190269733711077</v>
      </c>
      <c r="G22" s="35"/>
      <c r="H22" s="55"/>
      <c r="I22" s="45"/>
      <c r="J22" s="46"/>
      <c r="K22" s="45"/>
      <c r="L22" s="37"/>
      <c r="M22" s="38"/>
    </row>
    <row r="23" spans="1:13" ht="18.75" customHeight="1">
      <c r="A23" s="24"/>
      <c r="B23" s="31"/>
      <c r="C23" s="42"/>
      <c r="D23" s="45"/>
      <c r="E23" s="57"/>
      <c r="F23" s="58"/>
      <c r="G23" s="40">
        <v>2710</v>
      </c>
      <c r="H23" s="47" t="s">
        <v>34</v>
      </c>
      <c r="I23" s="45">
        <f>+'[3]6'!H53</f>
        <v>937128.3294771101</v>
      </c>
      <c r="J23" s="46">
        <f>+I23/I26</f>
        <v>0.8613317217356905</v>
      </c>
      <c r="K23" s="45">
        <f>+'[2]2'!$L$54</f>
        <v>978750.84871633</v>
      </c>
      <c r="L23" s="37">
        <f>+K23/K26</f>
        <v>0.8581328105796866</v>
      </c>
      <c r="M23" s="30"/>
    </row>
    <row r="24" spans="1:13" ht="13.5">
      <c r="A24" s="24"/>
      <c r="B24" s="31"/>
      <c r="C24" s="42"/>
      <c r="D24" s="45"/>
      <c r="E24" s="57"/>
      <c r="F24" s="58"/>
      <c r="G24" s="40">
        <v>2715</v>
      </c>
      <c r="H24" s="49"/>
      <c r="I24" s="45"/>
      <c r="J24" s="8"/>
      <c r="K24" s="45"/>
      <c r="L24" s="59"/>
      <c r="M24" s="30"/>
    </row>
    <row r="25" spans="1:13" ht="13.5">
      <c r="A25" s="24"/>
      <c r="B25" s="31"/>
      <c r="C25" s="42"/>
      <c r="D25" s="45"/>
      <c r="E25" s="57"/>
      <c r="F25" s="58"/>
      <c r="G25" s="60"/>
      <c r="H25" s="49"/>
      <c r="I25" s="8"/>
      <c r="J25" s="8"/>
      <c r="K25" s="9"/>
      <c r="L25" s="59"/>
      <c r="M25" s="30"/>
    </row>
    <row r="26" spans="1:13" ht="13.5">
      <c r="A26" s="24"/>
      <c r="B26" s="47" t="s">
        <v>35</v>
      </c>
      <c r="C26" s="45">
        <f>+'[3]6'!D56</f>
        <v>1087999.2622456502</v>
      </c>
      <c r="D26" s="45"/>
      <c r="E26" s="45">
        <f>+'[2]2'!$F$56</f>
        <v>1140558.70682204</v>
      </c>
      <c r="F26" s="58"/>
      <c r="G26" s="40">
        <v>28</v>
      </c>
      <c r="H26" s="47" t="s">
        <v>36</v>
      </c>
      <c r="I26" s="45">
        <f>+'[3]6'!H56</f>
        <v>1087999.32224565</v>
      </c>
      <c r="J26" s="45"/>
      <c r="K26" s="45">
        <f>+'[2]2'!$L$56</f>
        <v>1140558.70682204</v>
      </c>
      <c r="L26" s="61"/>
      <c r="M26" s="38"/>
    </row>
    <row r="27" spans="1:13" ht="13.5">
      <c r="A27" s="24"/>
      <c r="B27" s="47"/>
      <c r="C27" s="45"/>
      <c r="D27" s="45"/>
      <c r="E27" s="45"/>
      <c r="F27" s="58"/>
      <c r="G27" s="40"/>
      <c r="H27" s="47"/>
      <c r="I27" s="45"/>
      <c r="J27" s="45"/>
      <c r="K27" s="45"/>
      <c r="L27" s="61"/>
      <c r="M27" s="38"/>
    </row>
    <row r="28" spans="1:13" ht="13.5">
      <c r="A28" s="24"/>
      <c r="B28" s="47"/>
      <c r="C28" s="45"/>
      <c r="D28" s="45"/>
      <c r="E28" s="45"/>
      <c r="F28" s="58"/>
      <c r="G28" s="40"/>
      <c r="H28" s="47"/>
      <c r="I28" s="45"/>
      <c r="J28" s="45"/>
      <c r="K28" s="45"/>
      <c r="L28" s="61"/>
      <c r="M28" s="38"/>
    </row>
    <row r="29" spans="1:13" ht="15.75">
      <c r="A29" s="134" t="s">
        <v>37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  <c r="M29" s="38"/>
    </row>
    <row r="30" spans="1:13" ht="15.75">
      <c r="A30" s="137" t="s">
        <v>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38"/>
    </row>
    <row r="31" spans="1:13" ht="14.25" thickBot="1">
      <c r="A31" s="62"/>
      <c r="B31" s="63"/>
      <c r="C31" s="64"/>
      <c r="D31" s="64"/>
      <c r="E31" s="65"/>
      <c r="F31" s="66"/>
      <c r="G31" s="40">
        <v>2810</v>
      </c>
      <c r="H31" s="67"/>
      <c r="I31" s="68"/>
      <c r="J31" s="68"/>
      <c r="K31" s="69"/>
      <c r="L31" s="70"/>
      <c r="M31" s="30"/>
    </row>
    <row r="32" spans="1:13" ht="11.25">
      <c r="A32" s="71"/>
      <c r="B32" s="128" t="s">
        <v>38</v>
      </c>
      <c r="C32" s="129"/>
      <c r="D32" s="129"/>
      <c r="E32" s="129"/>
      <c r="F32" s="13"/>
      <c r="G32" s="14"/>
      <c r="H32" s="128" t="s">
        <v>39</v>
      </c>
      <c r="I32" s="128"/>
      <c r="J32" s="128"/>
      <c r="K32" s="128"/>
      <c r="L32" s="131"/>
      <c r="M32" s="30"/>
    </row>
    <row r="33" spans="1:13" ht="11.25">
      <c r="A33" s="71"/>
      <c r="B33" s="130"/>
      <c r="C33" s="130"/>
      <c r="D33" s="130"/>
      <c r="E33" s="130"/>
      <c r="F33" s="17"/>
      <c r="G33" s="18" t="s">
        <v>5</v>
      </c>
      <c r="H33" s="132"/>
      <c r="I33" s="132"/>
      <c r="J33" s="132"/>
      <c r="K33" s="132"/>
      <c r="L33" s="133"/>
      <c r="M33" s="30"/>
    </row>
    <row r="34" spans="1:13" ht="11.25" customHeight="1">
      <c r="A34" s="20"/>
      <c r="B34" s="21"/>
      <c r="C34" s="125">
        <v>39417</v>
      </c>
      <c r="D34" s="126"/>
      <c r="E34" s="125">
        <v>39387</v>
      </c>
      <c r="F34" s="126"/>
      <c r="G34" s="23"/>
      <c r="H34" s="22"/>
      <c r="I34" s="125">
        <v>39417</v>
      </c>
      <c r="J34" s="126"/>
      <c r="K34" s="125">
        <v>39387</v>
      </c>
      <c r="L34" s="127"/>
      <c r="M34" s="19"/>
    </row>
    <row r="35" spans="1:13" ht="11.25">
      <c r="A35" s="72">
        <v>64</v>
      </c>
      <c r="B35" s="31" t="s">
        <v>40</v>
      </c>
      <c r="C35" s="73">
        <f>+'[3]7'!E6</f>
        <v>8768.095917929999</v>
      </c>
      <c r="D35" s="33">
        <f>+C35/$C$37</f>
        <v>0.7598431699178456</v>
      </c>
      <c r="E35" s="73">
        <f>+'[2]4'!$E$9</f>
        <v>6838.292714600001</v>
      </c>
      <c r="F35" s="34">
        <f>+E35/E37</f>
        <v>0.6928569099733566</v>
      </c>
      <c r="G35" s="40">
        <v>2865</v>
      </c>
      <c r="H35" s="31" t="s">
        <v>41</v>
      </c>
      <c r="I35" s="73">
        <f>+'[3]7'!E24</f>
        <v>6878.7662883400035</v>
      </c>
      <c r="J35" s="36">
        <f>+I35/I37</f>
        <v>0.8270148149683676</v>
      </c>
      <c r="K35" s="73">
        <f>+'[2]4'!$E$22</f>
        <v>6319.168496720001</v>
      </c>
      <c r="L35" s="37">
        <f>+K35/K37</f>
        <v>0.6637772962319056</v>
      </c>
      <c r="M35" s="30"/>
    </row>
    <row r="36" spans="1:13" ht="11.25">
      <c r="A36" s="74" t="s">
        <v>42</v>
      </c>
      <c r="B36" s="31" t="s">
        <v>43</v>
      </c>
      <c r="C36" s="73">
        <f>+'[3]7'!E18</f>
        <v>2771.25360189</v>
      </c>
      <c r="D36" s="33">
        <f>+C36/$C$37</f>
        <v>0.24015683008215427</v>
      </c>
      <c r="E36" s="73">
        <f>+'[2]4'!$E$16</f>
        <v>3031.4114280100002</v>
      </c>
      <c r="F36" s="34">
        <f>+E36/E37</f>
        <v>0.3071430900266436</v>
      </c>
      <c r="G36" s="40">
        <v>2895</v>
      </c>
      <c r="H36" s="41" t="s">
        <v>44</v>
      </c>
      <c r="I36" s="42">
        <f>+'[3]7'!E39</f>
        <v>1438.81903642</v>
      </c>
      <c r="J36" s="36">
        <f>+I36/I37</f>
        <v>0.1729851850316325</v>
      </c>
      <c r="K36" s="42">
        <f>+'[2]4'!$E$37</f>
        <v>3200.8445145599994</v>
      </c>
      <c r="L36" s="37">
        <f>+K36/K37</f>
        <v>0.3362227037680944</v>
      </c>
      <c r="M36" s="30"/>
    </row>
    <row r="37" spans="1:13" ht="16.5" customHeight="1">
      <c r="A37" s="74" t="s">
        <v>45</v>
      </c>
      <c r="B37" s="75" t="s">
        <v>46</v>
      </c>
      <c r="C37" s="32">
        <f>+C35+C36</f>
        <v>11539.34951982</v>
      </c>
      <c r="D37" s="76"/>
      <c r="E37" s="32">
        <f>+E35+E36</f>
        <v>9869.70414261</v>
      </c>
      <c r="F37" s="77"/>
      <c r="G37" s="35"/>
      <c r="H37" s="78" t="s">
        <v>47</v>
      </c>
      <c r="I37" s="32">
        <f>+I35+I36</f>
        <v>8317.585324760003</v>
      </c>
      <c r="J37" s="79"/>
      <c r="K37" s="32">
        <f>+K35+K36</f>
        <v>9520.01301128</v>
      </c>
      <c r="L37" s="59"/>
      <c r="M37" s="30"/>
    </row>
    <row r="38" spans="1:13" ht="16.5" customHeight="1">
      <c r="A38" s="74"/>
      <c r="B38" s="75"/>
      <c r="C38" s="32"/>
      <c r="D38" s="76"/>
      <c r="E38" s="32"/>
      <c r="F38" s="77"/>
      <c r="G38" s="35"/>
      <c r="H38" s="78"/>
      <c r="I38" s="32"/>
      <c r="J38" s="79"/>
      <c r="K38" s="32"/>
      <c r="L38" s="59"/>
      <c r="M38" s="30"/>
    </row>
    <row r="39" spans="1:13" ht="12">
      <c r="A39" s="24"/>
      <c r="B39" s="80" t="s">
        <v>48</v>
      </c>
      <c r="C39" s="81">
        <f>+C37-I37</f>
        <v>3221.7641950599973</v>
      </c>
      <c r="D39" s="81"/>
      <c r="E39" s="81">
        <f>+E37-K37</f>
        <v>349.69113133000064</v>
      </c>
      <c r="F39" s="82"/>
      <c r="G39" s="83">
        <v>34</v>
      </c>
      <c r="H39" s="49"/>
      <c r="I39" s="50"/>
      <c r="J39" s="50"/>
      <c r="K39" s="50"/>
      <c r="L39" s="84"/>
      <c r="M39" s="30"/>
    </row>
    <row r="40" spans="1:14" ht="13.5" customHeight="1" thickBot="1">
      <c r="A40" s="85"/>
      <c r="B40" s="86"/>
      <c r="C40" s="87"/>
      <c r="D40" s="87"/>
      <c r="E40" s="88"/>
      <c r="F40" s="89"/>
      <c r="G40" s="90"/>
      <c r="H40" s="91"/>
      <c r="I40" s="92"/>
      <c r="J40" s="92"/>
      <c r="K40" s="93"/>
      <c r="L40" s="94"/>
      <c r="M40" s="30"/>
      <c r="N40" s="39"/>
    </row>
    <row r="41" spans="1:13" ht="13.5" customHeight="1">
      <c r="A41" s="95"/>
      <c r="B41" s="96" t="s">
        <v>49</v>
      </c>
      <c r="C41" s="97"/>
      <c r="D41" s="97"/>
      <c r="E41" s="98"/>
      <c r="F41" s="99"/>
      <c r="G41" s="83"/>
      <c r="H41" s="100"/>
      <c r="I41" s="101"/>
      <c r="J41" s="101"/>
      <c r="K41" s="102"/>
      <c r="L41" s="102"/>
      <c r="M41" s="30"/>
    </row>
    <row r="42" spans="1:13" ht="11.25">
      <c r="A42" s="95"/>
      <c r="B42" s="103"/>
      <c r="C42" s="97"/>
      <c r="D42" s="97"/>
      <c r="E42" s="98"/>
      <c r="F42" s="99"/>
      <c r="G42" s="35"/>
      <c r="H42" s="100"/>
      <c r="I42" s="101"/>
      <c r="J42" s="101"/>
      <c r="K42" s="102"/>
      <c r="L42" s="102"/>
      <c r="M42" s="30"/>
    </row>
    <row r="43" spans="1:13" ht="11.25" hidden="1">
      <c r="A43" s="95"/>
      <c r="B43" s="103"/>
      <c r="C43" s="97"/>
      <c r="D43" s="97"/>
      <c r="E43" s="98"/>
      <c r="F43" s="99"/>
      <c r="G43" s="104"/>
      <c r="H43" s="100"/>
      <c r="I43" s="101"/>
      <c r="J43" s="101"/>
      <c r="K43" s="102"/>
      <c r="L43" s="102"/>
      <c r="M43" s="30"/>
    </row>
    <row r="44" spans="1:13" ht="11.25" hidden="1">
      <c r="A44" s="95"/>
      <c r="B44" s="103"/>
      <c r="C44" s="97"/>
      <c r="D44" s="97"/>
      <c r="E44" s="98"/>
      <c r="F44" s="99"/>
      <c r="G44" s="104"/>
      <c r="H44" s="100"/>
      <c r="I44" s="101"/>
      <c r="J44" s="101"/>
      <c r="K44" s="102"/>
      <c r="L44" s="102"/>
      <c r="M44" s="105"/>
    </row>
    <row r="45" spans="1:13" ht="11.25" hidden="1">
      <c r="A45" s="95"/>
      <c r="B45" s="103"/>
      <c r="C45" s="97"/>
      <c r="D45" s="97"/>
      <c r="E45" s="98"/>
      <c r="F45" s="99"/>
      <c r="G45" s="104"/>
      <c r="H45" s="100"/>
      <c r="I45" s="101"/>
      <c r="J45" s="101"/>
      <c r="K45" s="102"/>
      <c r="L45" s="102"/>
      <c r="M45" s="10"/>
    </row>
    <row r="46" spans="1:13" ht="11.25">
      <c r="A46" s="95"/>
      <c r="B46" s="103"/>
      <c r="C46" s="97"/>
      <c r="D46" s="97"/>
      <c r="E46" s="98"/>
      <c r="F46" s="99"/>
      <c r="G46" s="106"/>
      <c r="H46" s="100"/>
      <c r="I46" s="101"/>
      <c r="J46" s="101"/>
      <c r="K46" s="102"/>
      <c r="L46" s="102"/>
      <c r="M46" s="10"/>
    </row>
    <row r="47" spans="1:13" ht="11.25">
      <c r="A47" s="95"/>
      <c r="B47" s="103"/>
      <c r="C47" s="97"/>
      <c r="D47" s="97"/>
      <c r="E47" s="98"/>
      <c r="F47" s="99"/>
      <c r="G47" s="107"/>
      <c r="H47" s="100"/>
      <c r="I47" s="101"/>
      <c r="J47" s="101"/>
      <c r="K47" s="102"/>
      <c r="L47" s="102"/>
      <c r="M47" s="10"/>
    </row>
    <row r="48" spans="1:13" ht="11.25">
      <c r="A48" s="95"/>
      <c r="B48" s="103"/>
      <c r="C48" s="97"/>
      <c r="D48" s="97"/>
      <c r="E48" s="98"/>
      <c r="F48" s="99"/>
      <c r="G48" s="108">
        <v>62</v>
      </c>
      <c r="H48" s="100"/>
      <c r="I48" s="101"/>
      <c r="J48" s="101"/>
      <c r="K48" s="102"/>
      <c r="L48" s="102"/>
      <c r="M48" s="10"/>
    </row>
    <row r="49" spans="1:13" ht="11.25">
      <c r="A49" s="95"/>
      <c r="B49" s="103"/>
      <c r="C49" s="97"/>
      <c r="D49" s="97"/>
      <c r="E49" s="98"/>
      <c r="F49" s="99"/>
      <c r="G49" s="108">
        <v>6295</v>
      </c>
      <c r="H49" s="100"/>
      <c r="I49" s="101"/>
      <c r="J49" s="101"/>
      <c r="K49" s="102"/>
      <c r="L49" s="102"/>
      <c r="M49" s="10"/>
    </row>
    <row r="50" spans="1:13" ht="11.25">
      <c r="A50" s="95"/>
      <c r="B50" s="103"/>
      <c r="C50" s="97"/>
      <c r="D50" s="97"/>
      <c r="E50" s="98"/>
      <c r="F50" s="99"/>
      <c r="G50" s="109" t="s">
        <v>50</v>
      </c>
      <c r="H50" s="100"/>
      <c r="I50" s="101"/>
      <c r="J50" s="101"/>
      <c r="K50" s="102"/>
      <c r="L50" s="102"/>
      <c r="M50" s="10"/>
    </row>
    <row r="51" spans="1:13" ht="11.25">
      <c r="A51" s="95"/>
      <c r="B51" s="103"/>
      <c r="C51" s="97"/>
      <c r="D51" s="97"/>
      <c r="E51" s="98"/>
      <c r="F51" s="99"/>
      <c r="G51" s="110"/>
      <c r="H51" s="100"/>
      <c r="I51" s="101"/>
      <c r="J51" s="101"/>
      <c r="K51" s="102"/>
      <c r="L51" s="102"/>
      <c r="M51" s="10"/>
    </row>
    <row r="52" spans="1:13" ht="11.25">
      <c r="A52" s="95"/>
      <c r="B52" s="103"/>
      <c r="C52" s="97"/>
      <c r="D52" s="97"/>
      <c r="E52" s="98"/>
      <c r="F52" s="99"/>
      <c r="G52" s="111">
        <v>8246</v>
      </c>
      <c r="H52" s="100"/>
      <c r="I52" s="101"/>
      <c r="J52" s="101"/>
      <c r="K52" s="102"/>
      <c r="L52" s="102"/>
      <c r="M52" s="10"/>
    </row>
    <row r="53" spans="1:13" ht="11.25">
      <c r="A53" s="95"/>
      <c r="B53" s="103"/>
      <c r="C53" s="97"/>
      <c r="D53" s="97"/>
      <c r="E53" s="98"/>
      <c r="F53" s="99"/>
      <c r="G53" s="111">
        <v>8284</v>
      </c>
      <c r="H53" s="100"/>
      <c r="I53" s="101"/>
      <c r="J53" s="101"/>
      <c r="K53" s="102"/>
      <c r="L53" s="102"/>
      <c r="M53" s="10"/>
    </row>
    <row r="54" spans="1:13" ht="11.25">
      <c r="A54" s="95"/>
      <c r="B54" s="103"/>
      <c r="C54" s="97"/>
      <c r="D54" s="97"/>
      <c r="E54" s="98"/>
      <c r="F54" s="99"/>
      <c r="G54" s="111">
        <v>8295</v>
      </c>
      <c r="H54" s="100"/>
      <c r="I54" s="101"/>
      <c r="J54" s="101"/>
      <c r="K54" s="102"/>
      <c r="L54" s="102"/>
      <c r="M54" s="10"/>
    </row>
    <row r="55" spans="1:13" ht="11.25">
      <c r="A55" s="95"/>
      <c r="B55" s="103"/>
      <c r="C55" s="97"/>
      <c r="D55" s="97"/>
      <c r="E55" s="98"/>
      <c r="F55" s="99"/>
      <c r="G55" s="111"/>
      <c r="H55" s="100"/>
      <c r="I55" s="101"/>
      <c r="J55" s="101"/>
      <c r="K55" s="102"/>
      <c r="L55" s="102"/>
      <c r="M55" s="10"/>
    </row>
    <row r="56" spans="1:13" ht="11.25">
      <c r="A56" s="95"/>
      <c r="B56" s="103"/>
      <c r="C56" s="97"/>
      <c r="D56" s="97"/>
      <c r="E56" s="98"/>
      <c r="F56" s="99"/>
      <c r="G56" s="112"/>
      <c r="H56" s="100"/>
      <c r="I56" s="101"/>
      <c r="J56" s="101"/>
      <c r="K56" s="102"/>
      <c r="L56" s="102"/>
      <c r="M56" s="10"/>
    </row>
    <row r="57" spans="1:13" ht="11.25">
      <c r="A57" s="113"/>
      <c r="B57" s="103"/>
      <c r="C57" s="97"/>
      <c r="D57" s="97"/>
      <c r="E57" s="98"/>
      <c r="F57" s="98"/>
      <c r="G57" s="112"/>
      <c r="H57" s="100"/>
      <c r="I57" s="101"/>
      <c r="J57" s="101"/>
      <c r="K57" s="102"/>
      <c r="L57" s="102"/>
      <c r="M57" s="10"/>
    </row>
    <row r="58" spans="1:13" ht="11.25">
      <c r="A58" s="113"/>
      <c r="B58" s="103"/>
      <c r="C58" s="97"/>
      <c r="D58" s="97"/>
      <c r="E58" s="98"/>
      <c r="F58" s="98"/>
      <c r="G58" s="112"/>
      <c r="H58" s="100"/>
      <c r="I58" s="101"/>
      <c r="J58" s="101"/>
      <c r="K58" s="102"/>
      <c r="L58" s="102"/>
      <c r="M58" s="10"/>
    </row>
    <row r="59" spans="1:13" ht="11.25">
      <c r="A59" s="113"/>
      <c r="B59" s="103"/>
      <c r="C59" s="97"/>
      <c r="D59" s="97"/>
      <c r="E59" s="98"/>
      <c r="F59" s="98"/>
      <c r="G59" s="112"/>
      <c r="H59" s="100"/>
      <c r="I59" s="101"/>
      <c r="J59" s="101"/>
      <c r="K59" s="102"/>
      <c r="L59" s="102"/>
      <c r="M59" s="10"/>
    </row>
    <row r="60" spans="1:13" ht="11.25">
      <c r="A60" s="113"/>
      <c r="B60" s="103"/>
      <c r="C60" s="97"/>
      <c r="D60" s="97"/>
      <c r="E60" s="98"/>
      <c r="F60" s="98"/>
      <c r="G60" s="112"/>
      <c r="H60" s="100"/>
      <c r="I60" s="101"/>
      <c r="J60" s="101"/>
      <c r="K60" s="102"/>
      <c r="L60" s="102"/>
      <c r="M60" s="10"/>
    </row>
    <row r="61" spans="1:13" ht="11.25">
      <c r="A61" s="113"/>
      <c r="B61" s="103"/>
      <c r="C61" s="97"/>
      <c r="D61" s="97"/>
      <c r="E61" s="98"/>
      <c r="F61" s="98"/>
      <c r="G61" s="112"/>
      <c r="H61" s="100"/>
      <c r="I61" s="101"/>
      <c r="J61" s="101"/>
      <c r="K61" s="102"/>
      <c r="L61" s="102"/>
      <c r="M61" s="10"/>
    </row>
    <row r="62" spans="1:13" ht="11.25">
      <c r="A62" s="113"/>
      <c r="B62" s="103"/>
      <c r="C62" s="97"/>
      <c r="D62" s="97"/>
      <c r="E62" s="98"/>
      <c r="F62" s="98"/>
      <c r="G62" s="114"/>
      <c r="H62" s="100"/>
      <c r="I62" s="101"/>
      <c r="J62" s="101"/>
      <c r="K62" s="102"/>
      <c r="L62" s="102"/>
      <c r="M62" s="10"/>
    </row>
    <row r="63" spans="1:13" ht="11.25">
      <c r="A63" s="113"/>
      <c r="B63" s="103"/>
      <c r="C63" s="97"/>
      <c r="D63" s="97"/>
      <c r="E63" s="98"/>
      <c r="F63" s="98"/>
      <c r="G63" s="112"/>
      <c r="H63" s="100"/>
      <c r="I63" s="101"/>
      <c r="J63" s="101"/>
      <c r="K63" s="102"/>
      <c r="L63" s="102"/>
      <c r="M63" s="10"/>
    </row>
    <row r="64" spans="1:13" ht="11.25">
      <c r="A64" s="95"/>
      <c r="B64" s="103"/>
      <c r="C64" s="97"/>
      <c r="D64" s="97"/>
      <c r="E64" s="98"/>
      <c r="F64" s="99"/>
      <c r="G64" s="112"/>
      <c r="H64" s="100"/>
      <c r="I64" s="101"/>
      <c r="J64" s="101"/>
      <c r="K64" s="102"/>
      <c r="L64" s="102"/>
      <c r="M64" s="10"/>
    </row>
    <row r="65" spans="1:13" ht="11.25">
      <c r="A65" s="95"/>
      <c r="B65" s="103"/>
      <c r="C65" s="97"/>
      <c r="D65" s="97"/>
      <c r="E65" s="98"/>
      <c r="F65" s="99"/>
      <c r="G65" s="112"/>
      <c r="H65" s="100"/>
      <c r="I65" s="101"/>
      <c r="J65" s="101"/>
      <c r="K65" s="102"/>
      <c r="L65" s="102"/>
      <c r="M65" s="10"/>
    </row>
    <row r="66" spans="1:12" ht="13.5" customHeight="1">
      <c r="A66" s="95"/>
      <c r="B66" s="103"/>
      <c r="C66" s="97"/>
      <c r="D66" s="97"/>
      <c r="E66" s="98"/>
      <c r="F66" s="99"/>
      <c r="G66" s="112"/>
      <c r="H66" s="100"/>
      <c r="I66" s="101"/>
      <c r="J66" s="101"/>
      <c r="K66" s="102"/>
      <c r="L66" s="102"/>
    </row>
    <row r="67" spans="1:12" ht="11.25">
      <c r="A67" s="95"/>
      <c r="B67" s="103"/>
      <c r="C67" s="97"/>
      <c r="D67" s="97"/>
      <c r="E67" s="98"/>
      <c r="F67" s="99"/>
      <c r="G67" s="110"/>
      <c r="H67" s="100"/>
      <c r="I67" s="101"/>
      <c r="J67" s="101"/>
      <c r="K67" s="102"/>
      <c r="L67" s="102"/>
    </row>
    <row r="68" spans="1:12" ht="11.25">
      <c r="A68" s="95"/>
      <c r="B68" s="103"/>
      <c r="C68" s="97"/>
      <c r="D68" s="97"/>
      <c r="E68" s="98"/>
      <c r="F68" s="99"/>
      <c r="G68" s="110"/>
      <c r="H68" s="100"/>
      <c r="I68" s="101"/>
      <c r="J68" s="101"/>
      <c r="K68" s="102"/>
      <c r="L68" s="102"/>
    </row>
    <row r="69" spans="1:12" ht="11.25">
      <c r="A69" s="95"/>
      <c r="B69" s="103"/>
      <c r="C69" s="97"/>
      <c r="D69" s="97"/>
      <c r="E69" s="98"/>
      <c r="F69" s="99"/>
      <c r="G69" s="110"/>
      <c r="H69" s="100"/>
      <c r="I69" s="101"/>
      <c r="J69" s="101"/>
      <c r="K69" s="102"/>
      <c r="L69" s="102"/>
    </row>
    <row r="70" spans="1:12" ht="12" thickBot="1">
      <c r="A70" s="95"/>
      <c r="B70" s="103"/>
      <c r="C70" s="97"/>
      <c r="D70" s="97"/>
      <c r="E70" s="98"/>
      <c r="F70" s="99"/>
      <c r="G70" s="115"/>
      <c r="H70" s="100"/>
      <c r="I70" s="101"/>
      <c r="J70" s="101"/>
      <c r="K70" s="102"/>
      <c r="L70" s="102"/>
    </row>
    <row r="71" spans="1:12" ht="11.25">
      <c r="A71" s="95"/>
      <c r="B71" s="103"/>
      <c r="C71" s="97"/>
      <c r="D71" s="97"/>
      <c r="E71" s="98"/>
      <c r="F71" s="99"/>
      <c r="G71" s="116"/>
      <c r="H71" s="100"/>
      <c r="I71" s="101"/>
      <c r="J71" s="101"/>
      <c r="K71" s="102"/>
      <c r="L71" s="102"/>
    </row>
    <row r="72" spans="1:12" ht="11.25">
      <c r="A72" s="95"/>
      <c r="B72" s="103"/>
      <c r="C72" s="97"/>
      <c r="D72" s="97"/>
      <c r="E72" s="98"/>
      <c r="F72" s="99"/>
      <c r="G72" s="116"/>
      <c r="H72" s="100"/>
      <c r="I72" s="101"/>
      <c r="J72" s="101"/>
      <c r="K72" s="102"/>
      <c r="L72" s="102"/>
    </row>
    <row r="73" spans="1:12" ht="11.25">
      <c r="A73" s="95"/>
      <c r="B73" s="103"/>
      <c r="C73" s="97"/>
      <c r="D73" s="97"/>
      <c r="E73" s="98"/>
      <c r="F73" s="99"/>
      <c r="G73" s="116"/>
      <c r="H73" s="100"/>
      <c r="I73" s="101"/>
      <c r="J73" s="101"/>
      <c r="K73" s="102"/>
      <c r="L73" s="102"/>
    </row>
    <row r="74" spans="1:12" ht="11.25">
      <c r="A74" s="95"/>
      <c r="B74" s="103"/>
      <c r="C74" s="97"/>
      <c r="D74" s="97"/>
      <c r="E74" s="98"/>
      <c r="F74" s="99"/>
      <c r="G74" s="116"/>
      <c r="H74" s="100"/>
      <c r="I74" s="101"/>
      <c r="J74" s="101"/>
      <c r="K74" s="102"/>
      <c r="L74" s="102"/>
    </row>
    <row r="75" ht="11.25">
      <c r="G75" s="116"/>
    </row>
    <row r="76" ht="11.25">
      <c r="G76" s="116"/>
    </row>
    <row r="77" ht="11.25">
      <c r="G77" s="116"/>
    </row>
    <row r="78" ht="11.25">
      <c r="G78" s="116"/>
    </row>
    <row r="79" ht="11.25">
      <c r="G79" s="116"/>
    </row>
    <row r="80" ht="11.25">
      <c r="G80" s="116"/>
    </row>
    <row r="81" ht="11.25">
      <c r="G81" s="116"/>
    </row>
    <row r="82" ht="11.25">
      <c r="G82" s="116"/>
    </row>
    <row r="83" ht="11.25">
      <c r="G83" s="116"/>
    </row>
    <row r="84" ht="11.25">
      <c r="G84" s="116"/>
    </row>
    <row r="85" ht="11.25">
      <c r="G85" s="116"/>
    </row>
    <row r="86" ht="11.25">
      <c r="G86" s="116"/>
    </row>
    <row r="87" ht="11.25">
      <c r="G87" s="103"/>
    </row>
    <row r="88" ht="11.25">
      <c r="G88" s="103"/>
    </row>
    <row r="89" ht="11.25">
      <c r="G89" s="103"/>
    </row>
    <row r="90" ht="11.25">
      <c r="G90" s="103"/>
    </row>
    <row r="91" ht="11.25">
      <c r="G91" s="103"/>
    </row>
    <row r="92" ht="11.25">
      <c r="G92" s="103"/>
    </row>
    <row r="93" ht="11.25">
      <c r="G93" s="103"/>
    </row>
    <row r="94" ht="11.25">
      <c r="G94" s="116"/>
    </row>
    <row r="95" ht="11.25">
      <c r="G95" s="116"/>
    </row>
    <row r="96" ht="11.25">
      <c r="G96" s="116"/>
    </row>
    <row r="97" ht="11.25">
      <c r="G97" s="116"/>
    </row>
    <row r="98" ht="11.25">
      <c r="G98" s="116"/>
    </row>
    <row r="99" ht="11.25">
      <c r="G99" s="116"/>
    </row>
    <row r="100" ht="11.25">
      <c r="G100" s="116"/>
    </row>
    <row r="101" ht="11.25">
      <c r="G101" s="116"/>
    </row>
    <row r="102" ht="11.25">
      <c r="G102" s="116"/>
    </row>
    <row r="103" ht="11.25">
      <c r="G103" s="116"/>
    </row>
    <row r="104" ht="11.25">
      <c r="G104" s="116"/>
    </row>
  </sheetData>
  <mergeCells count="17">
    <mergeCell ref="H5:L6"/>
    <mergeCell ref="K7:L7"/>
    <mergeCell ref="A2:L2"/>
    <mergeCell ref="A3:L3"/>
    <mergeCell ref="A4:L4"/>
    <mergeCell ref="E7:F7"/>
    <mergeCell ref="C7:D7"/>
    <mergeCell ref="I7:J7"/>
    <mergeCell ref="B5:E6"/>
    <mergeCell ref="B32:E33"/>
    <mergeCell ref="H32:L33"/>
    <mergeCell ref="A29:L29"/>
    <mergeCell ref="A30:L30"/>
    <mergeCell ref="C34:D34"/>
    <mergeCell ref="E34:F34"/>
    <mergeCell ref="I34:J34"/>
    <mergeCell ref="K34:L3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lnino</dc:creator>
  <cp:keywords/>
  <dc:description/>
  <cp:lastModifiedBy>AMarino</cp:lastModifiedBy>
  <dcterms:created xsi:type="dcterms:W3CDTF">2008-01-31T21:28:52Z</dcterms:created>
  <dcterms:modified xsi:type="dcterms:W3CDTF">2008-01-31T22:00:34Z</dcterms:modified>
  <cp:category/>
  <cp:version/>
  <cp:contentType/>
  <cp:contentStatus/>
</cp:coreProperties>
</file>