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workbookProtection workbookPassword="CF7A" lockStructure="1"/>
  <bookViews>
    <workbookView xWindow="12375" yWindow="120" windowWidth="11625" windowHeight="9525" firstSheet="20" activeTab="25"/>
  </bookViews>
  <sheets>
    <sheet name="ENERO PYG" sheetId="10" r:id="rId1"/>
    <sheet name="ENERO BG" sheetId="9" r:id="rId2"/>
    <sheet name="PYG FEBRERO" sheetId="11" r:id="rId3"/>
    <sheet name="BG FEBRERO" sheetId="12" r:id="rId4"/>
    <sheet name="PYG MARZO" sheetId="13" r:id="rId5"/>
    <sheet name="BG MARZO" sheetId="14" r:id="rId6"/>
    <sheet name="PYG ABRIL" sheetId="15" r:id="rId7"/>
    <sheet name="BG ABRIL" sheetId="16" r:id="rId8"/>
    <sheet name="PYG MAYO" sheetId="19" r:id="rId9"/>
    <sheet name="BG MAYO" sheetId="20" r:id="rId10"/>
    <sheet name="PYG JUNIO" sheetId="21" r:id="rId11"/>
    <sheet name="BG JUNIO" sheetId="22" r:id="rId12"/>
    <sheet name="PYG JULIO" sheetId="23" r:id="rId13"/>
    <sheet name="BG JULIO" sheetId="24" r:id="rId14"/>
    <sheet name="PYG AGOSTO" sheetId="25" r:id="rId15"/>
    <sheet name="BG AGOSTO" sheetId="26" r:id="rId16"/>
    <sheet name="PYG SEPTIEMBRE" sheetId="27" r:id="rId17"/>
    <sheet name="BG SEPTIEMBRE" sheetId="28" r:id="rId18"/>
    <sheet name="PYG OCTUBRE" sheetId="29" r:id="rId19"/>
    <sheet name="BG OCTUBRE" sheetId="30" r:id="rId20"/>
    <sheet name="PYG NOVIEMBRE" sheetId="31" r:id="rId21"/>
    <sheet name="BG NOVIEMBRE" sheetId="32" r:id="rId22"/>
    <sheet name="PYG DICIEMBRE" sheetId="33" r:id="rId23"/>
    <sheet name="BG DICIEMBRE" sheetId="34" r:id="rId24"/>
    <sheet name="BALANCE NOTAS" sheetId="35" r:id="rId25"/>
    <sheet name="PYG NOTAS" sheetId="36" r:id="rId26"/>
  </sheets>
  <definedNames>
    <definedName name="_Regression_Int" localSheetId="24" hidden="1">1</definedName>
    <definedName name="_Regression_Int" localSheetId="7" hidden="1">1</definedName>
    <definedName name="_Regression_Int" localSheetId="15" hidden="1">1</definedName>
    <definedName name="_Regression_Int" localSheetId="23" hidden="1">1</definedName>
    <definedName name="_Regression_Int" localSheetId="3" hidden="1">1</definedName>
    <definedName name="_Regression_Int" localSheetId="13" hidden="1">1</definedName>
    <definedName name="_Regression_Int" localSheetId="11" hidden="1">1</definedName>
    <definedName name="_Regression_Int" localSheetId="5" hidden="1">1</definedName>
    <definedName name="_Regression_Int" localSheetId="9" hidden="1">1</definedName>
    <definedName name="_Regression_Int" localSheetId="21" hidden="1">1</definedName>
    <definedName name="_Regression_Int" localSheetId="19" hidden="1">1</definedName>
    <definedName name="_Regression_Int" localSheetId="17" hidden="1">1</definedName>
    <definedName name="_Regression_Int" localSheetId="1" hidden="1">1</definedName>
    <definedName name="_Regression_Int" localSheetId="0" hidden="1">1</definedName>
    <definedName name="_Regression_Int" localSheetId="6" hidden="1">1</definedName>
    <definedName name="_Regression_Int" localSheetId="14" hidden="1">1</definedName>
    <definedName name="_Regression_Int" localSheetId="22" hidden="1">1</definedName>
    <definedName name="_Regression_Int" localSheetId="2" hidden="1">1</definedName>
    <definedName name="_Regression_Int" localSheetId="12" hidden="1">1</definedName>
    <definedName name="_Regression_Int" localSheetId="10" hidden="1">1</definedName>
    <definedName name="_Regression_Int" localSheetId="4" hidden="1">1</definedName>
    <definedName name="_Regression_Int" localSheetId="8" hidden="1">1</definedName>
    <definedName name="_Regression_Int" localSheetId="25" hidden="1">1</definedName>
    <definedName name="_Regression_Int" localSheetId="20" hidden="1">1</definedName>
    <definedName name="_Regression_Int" localSheetId="18" hidden="1">1</definedName>
    <definedName name="_Regression_Int" localSheetId="16" hidden="1">1</definedName>
    <definedName name="A_impresión_IM" localSheetId="24">'BALANCE NOTAS'!$A$1:$O$191</definedName>
    <definedName name="A_impresión_IM" localSheetId="7">'BG ABRIL'!$A$1:$Q$166</definedName>
    <definedName name="A_impresión_IM" localSheetId="15">'BG AGOSTO'!$A$1:$Q$166</definedName>
    <definedName name="A_impresión_IM" localSheetId="23">'BG DICIEMBRE'!$A$1:$Q$166</definedName>
    <definedName name="A_impresión_IM" localSheetId="3">'BG FEBRERO'!$A$1:$Q$166</definedName>
    <definedName name="A_impresión_IM" localSheetId="13">'BG JULIO'!$A$1:$Q$166</definedName>
    <definedName name="A_impresión_IM" localSheetId="11">'BG JUNIO'!$A$1:$Q$166</definedName>
    <definedName name="A_impresión_IM" localSheetId="5">'BG MARZO'!$A$1:$Q$166</definedName>
    <definedName name="A_impresión_IM" localSheetId="9">'BG MAYO'!$A$1:$Q$166</definedName>
    <definedName name="A_impresión_IM" localSheetId="21">'BG NOVIEMBRE'!$A$1:$Q$166</definedName>
    <definedName name="A_impresión_IM" localSheetId="19">'BG OCTUBRE'!$A$1:$Q$166</definedName>
    <definedName name="A_impresión_IM" localSheetId="17">'BG SEPTIEMBRE'!$A$1:$Q$166</definedName>
    <definedName name="A_impresión_IM" localSheetId="1">'ENERO BG'!$A$1:$Q$165</definedName>
    <definedName name="A_impresión_IM" localSheetId="0">'ENERO PYG'!$A$1:$K$62</definedName>
    <definedName name="A_impresión_IM" localSheetId="6">'PYG ABRIL'!$A$1:$K$62</definedName>
    <definedName name="A_impresión_IM" localSheetId="14">'PYG AGOSTO'!$A$1:$K$62</definedName>
    <definedName name="A_impresión_IM" localSheetId="22">'PYG DICIEMBRE'!$A$1:$K$62</definedName>
    <definedName name="A_impresión_IM" localSheetId="2">'PYG FEBRERO'!$A$1:$K$62</definedName>
    <definedName name="A_impresión_IM" localSheetId="12">'PYG JULIO'!$A$1:$K$62</definedName>
    <definedName name="A_impresión_IM" localSheetId="10">'PYG JUNIO'!$A$1:$K$62</definedName>
    <definedName name="A_impresión_IM" localSheetId="4">'PYG MARZO'!$A$1:$K$62</definedName>
    <definedName name="A_impresión_IM" localSheetId="8">'PYG MAYO'!$A$1:$K$62</definedName>
    <definedName name="A_impresión_IM" localSheetId="25">'PYG NOTAS'!$A$1:$L$89</definedName>
    <definedName name="A_impresión_IM" localSheetId="20">'PYG NOVIEMBRE'!$A$1:$K$62</definedName>
    <definedName name="A_impresión_IM" localSheetId="18">'PYG OCTUBRE'!$A$1:$K$62</definedName>
    <definedName name="A_impresión_IM" localSheetId="16">'PYG SEPTIEMBRE'!$A$1:$K$62</definedName>
    <definedName name="_xlnm.Print_Area" localSheetId="24">'BALANCE NOTAS'!$A$1:$O$106</definedName>
    <definedName name="_xlnm.Print_Area" localSheetId="7">'BG ABRIL'!$A$1:$S$80</definedName>
    <definedName name="_xlnm.Print_Area" localSheetId="15">'BG AGOSTO'!$A$1:$S$80</definedName>
    <definedName name="_xlnm.Print_Area" localSheetId="23">'BG DICIEMBRE'!$A$1:$S$80</definedName>
    <definedName name="_xlnm.Print_Area" localSheetId="3">'BG FEBRERO'!$A$1:$S$80</definedName>
    <definedName name="_xlnm.Print_Area" localSheetId="13">'BG JULIO'!$A$1:$S$80</definedName>
    <definedName name="_xlnm.Print_Area" localSheetId="11">'BG JUNIO'!$A$1:$S$80</definedName>
    <definedName name="_xlnm.Print_Area" localSheetId="5">'BG MARZO'!$A$1:$S$80</definedName>
    <definedName name="_xlnm.Print_Area" localSheetId="9">'BG MAYO'!$A$1:$S$80</definedName>
    <definedName name="_xlnm.Print_Area" localSheetId="21">'BG NOVIEMBRE'!$A$1:$S$80</definedName>
    <definedName name="_xlnm.Print_Area" localSheetId="19">'BG OCTUBRE'!$A$1:$S$80</definedName>
    <definedName name="_xlnm.Print_Area" localSheetId="17">'BG SEPTIEMBRE'!$A$1:$S$80</definedName>
    <definedName name="_xlnm.Print_Area" localSheetId="1">'ENERO BG'!$A$1:$S$79</definedName>
    <definedName name="_xlnm.Print_Area" localSheetId="0">'ENERO PYG'!$A$1:$M$62</definedName>
    <definedName name="_xlnm.Print_Area" localSheetId="6">'PYG ABRIL'!$A$1:$M$62</definedName>
    <definedName name="_xlnm.Print_Area" localSheetId="14">'PYG AGOSTO'!$A$1:$M$62</definedName>
    <definedName name="_xlnm.Print_Area" localSheetId="22">'PYG DICIEMBRE'!$A$1:$M$62</definedName>
    <definedName name="_xlnm.Print_Area" localSheetId="2">'PYG FEBRERO'!$A$1:$M$62</definedName>
    <definedName name="_xlnm.Print_Area" localSheetId="12">'PYG JULIO'!$A$1:$M$62</definedName>
    <definedName name="_xlnm.Print_Area" localSheetId="10">'PYG JUNIO'!$A$1:$M$62</definedName>
    <definedName name="_xlnm.Print_Area" localSheetId="4">'PYG MARZO'!$A$1:$M$62</definedName>
    <definedName name="_xlnm.Print_Area" localSheetId="8">'PYG MAYO'!$A$1:$M$62</definedName>
    <definedName name="_xlnm.Print_Area" localSheetId="25">'PYG NOTAS'!$A$1:$K$90</definedName>
    <definedName name="_xlnm.Print_Area" localSheetId="20">'PYG NOVIEMBRE'!$A$1:$M$62</definedName>
    <definedName name="_xlnm.Print_Area" localSheetId="18">'PYG OCTUBRE'!$A$1:$M$62</definedName>
    <definedName name="_xlnm.Print_Area" localSheetId="16">'PYG SEPTIEMBRE'!$A$1:$M$62</definedName>
    <definedName name="Z_103465BB_16B0_48C2_A472_472C4779E926_.wvu.PrintArea" localSheetId="24" hidden="1">'BALANCE NOTAS'!$A$1:$O$106</definedName>
    <definedName name="Z_103465BB_16B0_48C2_A472_472C4779E926_.wvu.PrintArea" localSheetId="25" hidden="1">'PYG NOTAS'!$A$1:$K$90</definedName>
    <definedName name="Z_103465BB_16B0_48C2_A472_472C4779E926_.wvu.Rows" localSheetId="24" hidden="1">'BALANCE NOTAS'!$78:$80,'BALANCE NOTAS'!$89:$89,'BALANCE NOTAS'!$91:$93,'BALANCE NOTAS'!$117:$122</definedName>
    <definedName name="Z_103465BB_16B0_48C2_A472_472C4779E926_.wvu.Rows" localSheetId="25" hidden="1">'PYG NOTAS'!$15:$16,'PYG NOTAS'!$18:$18,'PYG NOTAS'!$20:$20,'PYG NOTAS'!$24:$26,'PYG NOTAS'!$28:$28,'PYG NOTAS'!$36:$37,'PYG NOTAS'!$48:$48,'PYG NOTAS'!$51:$53,'PYG NOTAS'!$63:$63,'PYG NOTAS'!$66:$66,'PYG NOTAS'!$72:$73</definedName>
    <definedName name="Z_13A29373_1FD4_4BBA_8258_9229DCCDB7F9_.wvu.PrintArea" localSheetId="24" hidden="1">'BALANCE NOTAS'!$A$1:$O$106</definedName>
    <definedName name="Z_13A29373_1FD4_4BBA_8258_9229DCCDB7F9_.wvu.PrintArea" localSheetId="25" hidden="1">'PYG NOTAS'!$A$1:$K$90</definedName>
    <definedName name="Z_13A29373_1FD4_4BBA_8258_9229DCCDB7F9_.wvu.Rows" localSheetId="24" hidden="1">'BALANCE NOTAS'!$78:$80,'BALANCE NOTAS'!$89:$89,'BALANCE NOTAS'!$91:$93,'BALANCE NOTAS'!$117:$122</definedName>
    <definedName name="Z_13A29373_1FD4_4BBA_8258_9229DCCDB7F9_.wvu.Rows" localSheetId="25" hidden="1">'PYG NOTAS'!$15:$16,'PYG NOTAS'!$18:$18,'PYG NOTAS'!$20:$20,'PYG NOTAS'!$24:$26,'PYG NOTAS'!$28:$28,'PYG NOTAS'!$36:$37,'PYG NOTAS'!$48:$48,'PYG NOTAS'!$51:$53,'PYG NOTAS'!$63:$63,'PYG NOTAS'!$66:$66,'PYG NOTAS'!$72:$73</definedName>
    <definedName name="Z_9025EF20_47B1_4129_B3EA_2356387DC944_.wvu.PrintArea" localSheetId="24" hidden="1">'BALANCE NOTAS'!$A$1:$O$106</definedName>
    <definedName name="Z_9025EF20_47B1_4129_B3EA_2356387DC944_.wvu.PrintArea" localSheetId="25" hidden="1">'PYG NOTAS'!$A$1:$K$90</definedName>
    <definedName name="Z_9025EF20_47B1_4129_B3EA_2356387DC944_.wvu.Rows" localSheetId="24" hidden="1">'BALANCE NOTAS'!$78:$80,'BALANCE NOTAS'!$89:$89,'BALANCE NOTAS'!$91:$93,'BALANCE NOTAS'!$117:$122</definedName>
    <definedName name="Z_9025EF20_47B1_4129_B3EA_2356387DC944_.wvu.Rows" localSheetId="25" hidden="1">'PYG NOTAS'!$15:$16,'PYG NOTAS'!$18:$18,'PYG NOTAS'!$20:$20,'PYG NOTAS'!$24:$26,'PYG NOTAS'!$28:$28,'PYG NOTAS'!$36:$37,'PYG NOTAS'!$48:$48,'PYG NOTAS'!$51:$53,'PYG NOTAS'!$63:$63,'PYG NOTAS'!$66:$66,'PYG NOTAS'!$72:$73</definedName>
    <definedName name="Z_962A7EFB_D314_44DB_A077_D96546048FEC_.wvu.PrintArea" localSheetId="24" hidden="1">'BALANCE NOTAS'!$A$1:$O$106</definedName>
    <definedName name="Z_962A7EFB_D314_44DB_A077_D96546048FEC_.wvu.PrintArea" localSheetId="25" hidden="1">'PYG NOTAS'!$A$1:$K$90</definedName>
    <definedName name="Z_962A7EFB_D314_44DB_A077_D96546048FEC_.wvu.Rows" localSheetId="24" hidden="1">'BALANCE NOTAS'!$78:$80,'BALANCE NOTAS'!$89:$89,'BALANCE NOTAS'!$91:$93,'BALANCE NOTAS'!$117:$122</definedName>
    <definedName name="Z_962A7EFB_D314_44DB_A077_D96546048FEC_.wvu.Rows" localSheetId="25" hidden="1">'PYG NOTAS'!$15:$16,'PYG NOTAS'!$18:$18,'PYG NOTAS'!$20:$20,'PYG NOTAS'!$24:$26,'PYG NOTAS'!$28:$28,'PYG NOTAS'!$36:$37,'PYG NOTAS'!$48:$48,'PYG NOTAS'!$51:$53,'PYG NOTAS'!$63:$63,'PYG NOTAS'!$66:$66,'PYG NOTAS'!$72:$73</definedName>
  </definedNames>
  <calcPr calcId="145621"/>
</workbook>
</file>

<file path=xl/calcChain.xml><?xml version="1.0" encoding="utf-8"?>
<calcChain xmlns="http://schemas.openxmlformats.org/spreadsheetml/2006/main">
  <c r="F68" i="36" l="1"/>
  <c r="D54" i="36"/>
  <c r="F47" i="36"/>
  <c r="D42" i="36"/>
  <c r="F40" i="36"/>
  <c r="F35" i="36"/>
  <c r="F33" i="36"/>
  <c r="D23" i="36"/>
  <c r="F22" i="36"/>
  <c r="D14" i="36"/>
  <c r="F12" i="36" s="1"/>
  <c r="F31" i="36" s="1"/>
  <c r="F45" i="36" s="1"/>
  <c r="F60" i="36" s="1"/>
  <c r="F70" i="36" s="1"/>
  <c r="F74" i="36" s="1"/>
  <c r="D13" i="36"/>
  <c r="D85" i="35"/>
  <c r="D83" i="35"/>
  <c r="D77" i="35"/>
  <c r="L74" i="35"/>
  <c r="L87" i="35" s="1"/>
  <c r="D74" i="35"/>
  <c r="D87" i="35" s="1"/>
  <c r="D65" i="35"/>
  <c r="C62" i="35"/>
  <c r="C61" i="35"/>
  <c r="D60" i="35"/>
  <c r="L55" i="35"/>
  <c r="C52" i="35"/>
  <c r="L51" i="35"/>
  <c r="D51" i="35"/>
  <c r="L46" i="35"/>
  <c r="L67" i="35" s="1"/>
  <c r="D46" i="35"/>
  <c r="C42" i="35"/>
  <c r="D38" i="35" s="1"/>
  <c r="K36" i="35"/>
  <c r="L34" i="35"/>
  <c r="K31" i="35"/>
  <c r="L28" i="35" s="1"/>
  <c r="K24" i="35"/>
  <c r="L21" i="35" s="1"/>
  <c r="C23" i="35"/>
  <c r="D22" i="35"/>
  <c r="L18" i="35"/>
  <c r="D18" i="35"/>
  <c r="D69" i="35" s="1"/>
  <c r="L14" i="35"/>
  <c r="L42" i="35" l="1"/>
  <c r="L39" i="35" s="1"/>
  <c r="L30" i="27"/>
  <c r="L69" i="35" l="1"/>
  <c r="L31" i="27"/>
</calcChain>
</file>

<file path=xl/sharedStrings.xml><?xml version="1.0" encoding="utf-8"?>
<sst xmlns="http://schemas.openxmlformats.org/spreadsheetml/2006/main" count="1976" uniqueCount="231">
  <si>
    <t>ESTADO DE RESULTADOS COMPARATIVO</t>
  </si>
  <si>
    <t xml:space="preserve">  (Millones de Pesos)</t>
  </si>
  <si>
    <t>PERIODOS COMPRENDIDOS</t>
  </si>
  <si>
    <t>DEL</t>
  </si>
  <si>
    <t>AL</t>
  </si>
  <si>
    <t>DD/MM/AAAA</t>
  </si>
  <si>
    <t xml:space="preserve"> INGRESOS OPERACIONALES DIRECTOS</t>
  </si>
  <si>
    <t xml:space="preserve">      Intereses y Descuento Amortizado Cartera de Créditos y Otros Intereses</t>
  </si>
  <si>
    <t xml:space="preserve">      Cambios</t>
  </si>
  <si>
    <t xml:space="preserve"> GASTOS OPERACIONALES DIRECTOS</t>
  </si>
  <si>
    <t xml:space="preserve">      Comisiones </t>
  </si>
  <si>
    <t xml:space="preserve"> RESULTADO OPERACIONAL DIRECTO</t>
  </si>
  <si>
    <t xml:space="preserve"> OTROS INGRESOS Y GASTOS OPERACIONALES - NETO</t>
  </si>
  <si>
    <t xml:space="preserve"> INGRESOS OPERACIONALES</t>
  </si>
  <si>
    <t xml:space="preserve">      Dividendos y Participaciones</t>
  </si>
  <si>
    <t xml:space="preserve">      Otros</t>
  </si>
  <si>
    <t xml:space="preserve"> GASTOS OPERACIONALES</t>
  </si>
  <si>
    <t xml:space="preserve">      Gastos de Personal</t>
  </si>
  <si>
    <t xml:space="preserve"> RESULTADO OPERACIONAL ANTES DE PROVISIONES</t>
  </si>
  <si>
    <t xml:space="preserve"> DEPRECIACIONES Y AMORTIZACIONES</t>
  </si>
  <si>
    <t xml:space="preserve"> PROVISIONES</t>
  </si>
  <si>
    <t xml:space="preserve">      Cartera de Créditos</t>
  </si>
  <si>
    <t xml:space="preserve">      Cuentas por Cobrar</t>
  </si>
  <si>
    <t xml:space="preserve">      Propiedades y Equipo</t>
  </si>
  <si>
    <t xml:space="preserve">      Otras</t>
  </si>
  <si>
    <t xml:space="preserve"> DEPRECIACIONES - BIENES DE USO PROPIO</t>
  </si>
  <si>
    <t xml:space="preserve"> </t>
  </si>
  <si>
    <t xml:space="preserve"> AMORTIZACIONES</t>
  </si>
  <si>
    <t xml:space="preserve"> RESULTADO OPERACIONAL NETO</t>
  </si>
  <si>
    <t xml:space="preserve"> INGRESOS NO OPERACIONALES</t>
  </si>
  <si>
    <t xml:space="preserve">      Ingresos No Operacionales</t>
  </si>
  <si>
    <t xml:space="preserve"> GASTOS NO OPERACIONALES</t>
  </si>
  <si>
    <t xml:space="preserve">      Gastos No Operacionales</t>
  </si>
  <si>
    <t xml:space="preserve"> RESULTADO NETO NO OPERACIONAL</t>
  </si>
  <si>
    <t xml:space="preserve"> UTILIDAD (PERDIDA) DEL EJERCICIO</t>
  </si>
  <si>
    <t xml:space="preserve">         (Millones de Pesos)</t>
  </si>
  <si>
    <t>ACTIVO</t>
  </si>
  <si>
    <t>PASIVO Y PATRIMONIO</t>
  </si>
  <si>
    <t xml:space="preserve"> DISPONIBLE</t>
  </si>
  <si>
    <t xml:space="preserve"> DEPOSITOS Y EXIGIBILIDADES  </t>
  </si>
  <si>
    <t xml:space="preserve"> Menos Provisión sobre el Disponible</t>
  </si>
  <si>
    <t xml:space="preserve"> FONDOS INTERBANCARIOS VENDIDOS Y PACTOS DE REVENTA</t>
  </si>
  <si>
    <t xml:space="preserve"> INVERSIONES </t>
  </si>
  <si>
    <t xml:space="preserve">      Inversiones Negociables en Títulos de Deuda</t>
  </si>
  <si>
    <t xml:space="preserve">    Otros</t>
  </si>
  <si>
    <t xml:space="preserve">      Inversiones Disponibles para la Venta en Títulos Participativos</t>
  </si>
  <si>
    <t xml:space="preserve">      Menos: Provisión</t>
  </si>
  <si>
    <t xml:space="preserve"> CREDITOS DE BANCOS Y OTRAS OBLIGACIONES FINANCIERAS</t>
  </si>
  <si>
    <t xml:space="preserve">    Entidades del Exterior</t>
  </si>
  <si>
    <t xml:space="preserve">      Categoría A, Riesgo Normal</t>
  </si>
  <si>
    <t xml:space="preserve">      Categoría B, Riesgo Aceptable</t>
  </si>
  <si>
    <t xml:space="preserve"> CUENTAS POR PAGAR </t>
  </si>
  <si>
    <t xml:space="preserve">      Categoría C, Riesgo Apreciable</t>
  </si>
  <si>
    <t xml:space="preserve">    Intereses </t>
  </si>
  <si>
    <t xml:space="preserve">      Categoría D, Riesgo Significativo</t>
  </si>
  <si>
    <t xml:space="preserve">    Comisiones y Honorarios</t>
  </si>
  <si>
    <t xml:space="preserve">      Categoría E, Riesgo de Incobrabilidad</t>
  </si>
  <si>
    <t xml:space="preserve">    Otras</t>
  </si>
  <si>
    <t xml:space="preserve"> TITULOS DE INVERSION EN CIRCULACION</t>
  </si>
  <si>
    <t xml:space="preserve"> OTROS PASIVOS </t>
  </si>
  <si>
    <t xml:space="preserve">    Obligaciones Laborales Consolidadas</t>
  </si>
  <si>
    <t xml:space="preserve">    Ingresos Anticipados</t>
  </si>
  <si>
    <t xml:space="preserve">   Menos Provisión General</t>
  </si>
  <si>
    <t xml:space="preserve"> PASIVOS ESTIMADOS Y PROVISIONES</t>
  </si>
  <si>
    <t xml:space="preserve"> CUENTAS POR COBRAR</t>
  </si>
  <si>
    <t xml:space="preserve">    Obligaciones Laborales</t>
  </si>
  <si>
    <t xml:space="preserve">      Intereses</t>
  </si>
  <si>
    <t xml:space="preserve">    Impuestos</t>
  </si>
  <si>
    <t xml:space="preserve"> TOTAL PASIVO EXTERNO</t>
  </si>
  <si>
    <t xml:space="preserve">      Pago por Cuenta de Clientes Consumo</t>
  </si>
  <si>
    <t xml:space="preserve"> TOTAL PASIVO </t>
  </si>
  <si>
    <t xml:space="preserve"> PATRIMONIO</t>
  </si>
  <si>
    <t xml:space="preserve">  CAPITAL SOCIAL  (FISCAL)</t>
  </si>
  <si>
    <t xml:space="preserve">      Bienes Recibidos en Pago Diferentes a Vivienda</t>
  </si>
  <si>
    <t xml:space="preserve">    Aportes Sociales ( Patrimonio Propio)</t>
  </si>
  <si>
    <t xml:space="preserve"> PROPIEDADES Y EQUIPO</t>
  </si>
  <si>
    <t xml:space="preserve">      Terrenos, Edificios y Construcciones en Curso</t>
  </si>
  <si>
    <t xml:space="preserve">      Equipo, Muebles y Enseres de Oficina</t>
  </si>
  <si>
    <t xml:space="preserve"> RESERVAS</t>
  </si>
  <si>
    <t xml:space="preserve">      Equipo de Computación</t>
  </si>
  <si>
    <t xml:space="preserve">    Reservas Estatutarias y Ocasionales</t>
  </si>
  <si>
    <t xml:space="preserve">      Menos: Depreciación y Amortización Acumulada </t>
  </si>
  <si>
    <t xml:space="preserve">     Menos: Provisión</t>
  </si>
  <si>
    <t xml:space="preserve"> SUPERAVIT O DEFICIT</t>
  </si>
  <si>
    <t xml:space="preserve"> OTROS ACTIVOS</t>
  </si>
  <si>
    <t xml:space="preserve">    Valorizaciones</t>
  </si>
  <si>
    <t xml:space="preserve">      Gastos Anticipados y Cargos Diferidos</t>
  </si>
  <si>
    <t xml:space="preserve">    Revalorización del Patrimonio</t>
  </si>
  <si>
    <t xml:space="preserve"> VALORIZACIONES</t>
  </si>
  <si>
    <t xml:space="preserve"> UTILIDAD (PERDIDA) DE EJERCICIOS ANTERIORES</t>
  </si>
  <si>
    <t>TOTAL ACTIVO ANTES DE CAPITAL GARANTIA</t>
  </si>
  <si>
    <t>TOTAL PASIVO Y PATRIMONIO ANTES DE CAPITAL GARANTIA</t>
  </si>
  <si>
    <t>CUENTAS CONTINGENTES Y DE ORDEN</t>
  </si>
  <si>
    <t xml:space="preserve"> CUENTAS CONTINGENTES ACREEDORAS POR CONTRA</t>
  </si>
  <si>
    <t xml:space="preserve"> CUENTAS CONTINGENTES ACREEDORAS</t>
  </si>
  <si>
    <t xml:space="preserve">    Otras Contingencias</t>
  </si>
  <si>
    <t xml:space="preserve"> CUENTAS CONTINGENTES DEUDORAS </t>
  </si>
  <si>
    <t xml:space="preserve"> CUENTAS CONTINGENTES DEUDORAS POR CONTRA</t>
  </si>
  <si>
    <t xml:space="preserve"> CUENTAS DE ORDEN DEUDORAS</t>
  </si>
  <si>
    <t xml:space="preserve"> CUENTAS DE ORDEN DEUDORAS POR CONTRA</t>
  </si>
  <si>
    <t xml:space="preserve"> CUENTAS DE ORDEN ACREEDORAS POR CONTRA</t>
  </si>
  <si>
    <t xml:space="preserve"> CUENTAS DE ORDEN ACREEDORAS</t>
  </si>
  <si>
    <t xml:space="preserve"> TOTAL CUENTAS CONTINGENTES Y DE ORDEN</t>
  </si>
  <si>
    <t>BALANCE GENERAL COMPARATIVO</t>
  </si>
  <si>
    <t>VARIACIÓN</t>
  </si>
  <si>
    <t xml:space="preserve"> BIENES REALIZABLES, RECIBIDOS EN PAGO Y BIENES RESTITUIDOS</t>
  </si>
  <si>
    <t xml:space="preserve">   Créditos y Operaciones de Leasing Financiero Comerciales, Otras Garantías</t>
  </si>
  <si>
    <t xml:space="preserve">   Créditos y Operaciones de Leasing Financiero de Consumo, Otras Garantías</t>
  </si>
  <si>
    <t xml:space="preserve"> CARTERA DE CREDITOS Y OPERACIONES DE LEASING FINANCIERO </t>
  </si>
  <si>
    <t>EXCEDENTE (PERDIDA) ANTES DE IMPUESTO A LA RENTA</t>
  </si>
  <si>
    <t>EXCEDENTE (PERDIDA) DEL EJERCICIO</t>
  </si>
  <si>
    <t>VARIACIONES</t>
  </si>
  <si>
    <t xml:space="preserve">      Utilidad en Valoracion de Inversiones </t>
  </si>
  <si>
    <t xml:space="preserve">      Intereses, (Banco Mundial)</t>
  </si>
  <si>
    <t>A        '31-12-2012</t>
  </si>
  <si>
    <t>ENERO DE 2013 - DICIEMBRE DE 2012</t>
  </si>
  <si>
    <t>A        '31-01-2013</t>
  </si>
  <si>
    <t>FEBRERO - ENERO DE 2013</t>
  </si>
  <si>
    <t>FEBRERO - ENERO 2013</t>
  </si>
  <si>
    <t>A        '28-02-2013</t>
  </si>
  <si>
    <t>Anticipo de Contrato y Proveedores</t>
  </si>
  <si>
    <t>MARZO - FEBRERO DE 2013</t>
  </si>
  <si>
    <t>A        '31-03-2013</t>
  </si>
  <si>
    <t>ABRIL - MARZO DE 2013</t>
  </si>
  <si>
    <t>A        '30-04-2013</t>
  </si>
  <si>
    <t>MAYO - ABRIL DE 2013</t>
  </si>
  <si>
    <t>A        '31-05-2013</t>
  </si>
  <si>
    <t>JUNIO - MAYO DE 2013</t>
  </si>
  <si>
    <t>A        '30-06-2013</t>
  </si>
  <si>
    <t>JULIO - JUNIO DE 2013</t>
  </si>
  <si>
    <t>A        '31-07-2013</t>
  </si>
  <si>
    <t>AGOSTO - JULIO DE 2013</t>
  </si>
  <si>
    <t>A        '31-08-2013</t>
  </si>
  <si>
    <t>SEPTIEMBRE - AGOSTO DE 2013</t>
  </si>
  <si>
    <t>A        '30-09-2013</t>
  </si>
  <si>
    <t>Recuperaciones Operacionales</t>
  </si>
  <si>
    <t>OCTUBRE - SEPTIEMBRE DE 2013</t>
  </si>
  <si>
    <t>A        '31-10-2013</t>
  </si>
  <si>
    <t>NOVIEMBRE - OCTUBRE  DE 2013</t>
  </si>
  <si>
    <t>NOVIEMBRE - OCTUBRE DE 2013</t>
  </si>
  <si>
    <t>A        '30-11-2013</t>
  </si>
  <si>
    <t>DICIEMBRE - NOVIEMBRE  DE 2013</t>
  </si>
  <si>
    <t>DICIEMBRE - NOVIEMBRE DE 2013</t>
  </si>
  <si>
    <t>A        '31-12-2013</t>
  </si>
  <si>
    <t>INSTITUTO COLOMBIANO DE CRÉDITO EDUCATIVO Y ESTUDIOS TÉCNICOS EN EL EXTERIOR</t>
  </si>
  <si>
    <t>"MARIANO OSPINA PÉREZ" - ICETEX</t>
  </si>
  <si>
    <t xml:space="preserve">              BALANCES GENERALES </t>
  </si>
  <si>
    <t>AL 31 DE DICIEMBRE DE 2013 Y 2012</t>
  </si>
  <si>
    <t>A        31-12-2013</t>
  </si>
  <si>
    <t>A      31-12-2012</t>
  </si>
  <si>
    <t>A          31 -12-2013</t>
  </si>
  <si>
    <t>A        31-12-2012</t>
  </si>
  <si>
    <t>PASIVO</t>
  </si>
  <si>
    <r>
      <t xml:space="preserve"> DISPONIBLE, Neto                                               </t>
    </r>
    <r>
      <rPr>
        <b/>
        <sz val="11"/>
        <rFont val="Times New Roman"/>
        <family val="1"/>
      </rPr>
      <t>(NOTA 4)</t>
    </r>
  </si>
  <si>
    <t>$</t>
  </si>
  <si>
    <r>
      <t xml:space="preserve"> DEPÓSITOS Y EXIGIBILIDADES                                             </t>
    </r>
    <r>
      <rPr>
        <b/>
        <sz val="11"/>
        <rFont val="Times New Roman"/>
        <family val="1"/>
      </rPr>
      <t>(NOTA 11)</t>
    </r>
  </si>
  <si>
    <t xml:space="preserve">    Depósitos especiales</t>
  </si>
  <si>
    <r>
      <t xml:space="preserve"> INVERSIONES                                                          </t>
    </r>
    <r>
      <rPr>
        <b/>
        <sz val="11"/>
        <rFont val="Times New Roman"/>
        <family val="1"/>
      </rPr>
      <t>(NOTA 5)</t>
    </r>
  </si>
  <si>
    <r>
      <t xml:space="preserve"> CRÉDITOS DE BANCOS Y OTRAS OBLIGACIONES FINANCIERAS   </t>
    </r>
    <r>
      <rPr>
        <b/>
        <sz val="10"/>
        <rFont val="Times New Roman"/>
        <family val="1"/>
      </rPr>
      <t>(NOTA 12)</t>
    </r>
  </si>
  <si>
    <r>
      <t xml:space="preserve"> CUENTAS POR PAGAR                                                          </t>
    </r>
    <r>
      <rPr>
        <b/>
        <sz val="11"/>
        <rFont val="Times New Roman"/>
        <family val="1"/>
      </rPr>
      <t xml:space="preserve"> (NOTA 13)</t>
    </r>
  </si>
  <si>
    <r>
      <t xml:space="preserve"> CARTERA DE CRÉDITOS, Neto                       </t>
    </r>
    <r>
      <rPr>
        <b/>
        <sz val="11"/>
        <rFont val="Times New Roman"/>
        <family val="1"/>
      </rPr>
      <t>(NOTA 6)</t>
    </r>
  </si>
  <si>
    <r>
      <t xml:space="preserve"> TÍTULOS DE INVERSIÓN EN CIRCULACIÓN             </t>
    </r>
    <r>
      <rPr>
        <b/>
        <sz val="11"/>
        <rFont val="Times New Roman"/>
        <family val="1"/>
      </rPr>
      <t xml:space="preserve"> (NOTA 14)</t>
    </r>
  </si>
  <si>
    <r>
      <t xml:space="preserve"> OTROS PASIVOS                                                                       </t>
    </r>
    <r>
      <rPr>
        <b/>
        <sz val="11"/>
        <rFont val="Times New Roman"/>
        <family val="1"/>
      </rPr>
      <t>(NOTA 15)</t>
    </r>
  </si>
  <si>
    <r>
      <t xml:space="preserve"> PASIVOS ESTIMADOS Y PROVISIONES                  </t>
    </r>
    <r>
      <rPr>
        <b/>
        <sz val="11"/>
        <rFont val="Times New Roman"/>
        <family val="1"/>
      </rPr>
      <t>(NOTA 16)</t>
    </r>
  </si>
  <si>
    <r>
      <t xml:space="preserve"> CUENTAS POR COBRAR                             </t>
    </r>
    <r>
      <rPr>
        <b/>
        <sz val="11"/>
        <rFont val="Times New Roman"/>
        <family val="1"/>
      </rPr>
      <t xml:space="preserve"> (NOTA 7)</t>
    </r>
  </si>
  <si>
    <t>PATRIMONIO</t>
  </si>
  <si>
    <r>
      <t xml:space="preserve"> BIENES REALIZABLES, RECIBIDOS EN PAGO Y BIENES RESTITUIDOS       </t>
    </r>
    <r>
      <rPr>
        <b/>
        <sz val="11"/>
        <rFont val="Times New Roman"/>
        <family val="1"/>
      </rPr>
      <t>(NOTA 8)</t>
    </r>
  </si>
  <si>
    <r>
      <t xml:space="preserve">  CAPITAL FISCAL                                                        </t>
    </r>
    <r>
      <rPr>
        <b/>
        <sz val="11"/>
        <rFont val="Times New Roman"/>
        <family val="1"/>
      </rPr>
      <t>(NOTA 17)</t>
    </r>
  </si>
  <si>
    <t xml:space="preserve">    Aportes Sociales </t>
  </si>
  <si>
    <r>
      <t xml:space="preserve"> PROPIEDADES Y EQUIPO, Neto              </t>
    </r>
    <r>
      <rPr>
        <b/>
        <sz val="11"/>
        <rFont val="Times New Roman"/>
        <family val="1"/>
      </rPr>
      <t xml:space="preserve">  (NOTA 9)</t>
    </r>
  </si>
  <si>
    <r>
      <t xml:space="preserve"> RESERVAS                                                                       </t>
    </r>
    <r>
      <rPr>
        <b/>
        <sz val="11"/>
        <rFont val="Times New Roman"/>
        <family val="1"/>
      </rPr>
      <t>(NOTA 18)</t>
    </r>
  </si>
  <si>
    <t xml:space="preserve">    Reservas Legales</t>
  </si>
  <si>
    <t xml:space="preserve">      Equipo de transporte</t>
  </si>
  <si>
    <t xml:space="preserve"> SUPERÁVIT O DÉFICIT</t>
  </si>
  <si>
    <t xml:space="preserve">      Menos: Depreciación Acumulada </t>
  </si>
  <si>
    <r>
      <t xml:space="preserve"> OTROS ACTIVOS, Neto                                </t>
    </r>
    <r>
      <rPr>
        <b/>
        <sz val="11"/>
        <rFont val="Times New Roman"/>
        <family val="1"/>
      </rPr>
      <t>(NOTA 10)</t>
    </r>
  </si>
  <si>
    <t xml:space="preserve">    Otros -Donaciones</t>
  </si>
  <si>
    <t xml:space="preserve"> UTILIDAD DE EJERCICIOS ANTERIORES</t>
  </si>
  <si>
    <r>
      <t xml:space="preserve"> VALORIZACIONES                                          </t>
    </r>
    <r>
      <rPr>
        <b/>
        <sz val="11"/>
        <rFont val="Times New Roman"/>
        <family val="1"/>
      </rPr>
      <t xml:space="preserve">  (NOTA 9)</t>
    </r>
  </si>
  <si>
    <t xml:space="preserve"> UTILIDAD DEL EJERCICIO</t>
  </si>
  <si>
    <t>TOTAL PATROMINO</t>
  </si>
  <si>
    <t>TOTAL ACTIVO</t>
  </si>
  <si>
    <t>TOTAL PASIVO Y PATRIMONIO</t>
  </si>
  <si>
    <r>
      <t xml:space="preserve"> CUENTAS CONTINGENTES ACREEDORAS POR CONTRA      </t>
    </r>
    <r>
      <rPr>
        <b/>
        <sz val="11"/>
        <rFont val="Times New Roman"/>
        <family val="1"/>
      </rPr>
      <t>(NOTA 19)</t>
    </r>
  </si>
  <si>
    <r>
      <t xml:space="preserve"> CUENTAS CONTINGENTES ACREEDORAS                     </t>
    </r>
    <r>
      <rPr>
        <b/>
        <sz val="11"/>
        <rFont val="Times New Roman"/>
        <family val="1"/>
      </rPr>
      <t>(NOTA 19)</t>
    </r>
  </si>
  <si>
    <t xml:space="preserve">      Cánones y Sanciones en Contratos Leasing Operativo</t>
  </si>
  <si>
    <t xml:space="preserve">      Cánones por Recibir</t>
  </si>
  <si>
    <t xml:space="preserve">      Opciones de Compra por Recibir</t>
  </si>
  <si>
    <r>
      <t xml:space="preserve"> CUENTAS DE ORDEN DEUDORAS                                              </t>
    </r>
    <r>
      <rPr>
        <b/>
        <sz val="11"/>
        <rFont val="Times New Roman"/>
        <family val="1"/>
      </rPr>
      <t xml:space="preserve"> (NOTA 20)</t>
    </r>
  </si>
  <si>
    <r>
      <t xml:space="preserve"> CUENTAS DE ORDEN DEUDORAS POR CONTRA      </t>
    </r>
    <r>
      <rPr>
        <b/>
        <sz val="11"/>
        <rFont val="Times New Roman"/>
        <family val="1"/>
      </rPr>
      <t xml:space="preserve"> (NOTA 20)</t>
    </r>
  </si>
  <si>
    <r>
      <t xml:space="preserve"> CUENTAS DE ORDEN ACREEDORAS POR CONTRA       </t>
    </r>
    <r>
      <rPr>
        <b/>
        <sz val="11"/>
        <rFont val="Times New Roman"/>
        <family val="1"/>
      </rPr>
      <t>(NOTA 20)</t>
    </r>
  </si>
  <si>
    <r>
      <t xml:space="preserve"> CUENTAS DE ORDEN ACREEDORAS                                   </t>
    </r>
    <r>
      <rPr>
        <b/>
        <sz val="11"/>
        <rFont val="Times New Roman"/>
        <family val="1"/>
      </rPr>
      <t>(NOTA 20)</t>
    </r>
  </si>
  <si>
    <r>
      <t>CUENTAS  FIDUCIARIAS (</t>
    </r>
    <r>
      <rPr>
        <b/>
        <sz val="12"/>
        <rFont val="Times New Roman"/>
        <family val="1"/>
      </rPr>
      <t>***</t>
    </r>
    <r>
      <rPr>
        <b/>
        <sz val="10"/>
        <rFont val="Times New Roman"/>
        <family val="1"/>
      </rPr>
      <t>)</t>
    </r>
  </si>
  <si>
    <t xml:space="preserve"> FIDEICOMISOS DE ADMINISTRACION</t>
  </si>
  <si>
    <t xml:space="preserve">                 _________</t>
  </si>
  <si>
    <t xml:space="preserve">       _________</t>
  </si>
  <si>
    <t xml:space="preserve"> OTROS FIDEICOMISOS</t>
  </si>
  <si>
    <t xml:space="preserve"> UTILIDAD (PERDIDA) POR ACCION (En Pesos)</t>
  </si>
  <si>
    <t>_________</t>
  </si>
  <si>
    <t>Las notas a los estados financieros del numeral 1 al 28 forman parte integral de estos estados financieros.</t>
  </si>
  <si>
    <t xml:space="preserve">Los suscritos Representante Legal y Contador certificamos que hemos verificado previamente las afirmaciones contenidas en estos estados financieros y que los mismos han sido tomados fielmente de los libros de contabilidad. </t>
  </si>
  <si>
    <t>INSTITUTO COLOMBIANO DE CÉDITO EDUCATIVO Y ESTUDIOS TÉCNICOS EN EL EXTERIOR "MARIANO OSPINA PÉREZ" - ICETEX</t>
  </si>
  <si>
    <t>ESTADOS DE RESULTADOS POR LOS AÑOS TERMINADOS EL</t>
  </si>
  <si>
    <t>31 DE DICIEMBRE DE 2013 y 2012</t>
  </si>
  <si>
    <t>PERÍODOS COMPRENDIDOS</t>
  </si>
  <si>
    <t xml:space="preserve">      Utilidad en Valoracion de Inversiones Negociables en Títulos de Deuda</t>
  </si>
  <si>
    <t xml:space="preserve">      Utilidad en Valoracion de Inversiones Negociables en Títulos Participativos</t>
  </si>
  <si>
    <t xml:space="preserve">      Reajuste de la Unidad de Valor Real - UVR</t>
  </si>
  <si>
    <t xml:space="preserve">      Comisiones</t>
  </si>
  <si>
    <t xml:space="preserve">      Utilidad en Valoración de Derivados</t>
  </si>
  <si>
    <t xml:space="preserve">      Utilidad en Venta de Inversiones</t>
  </si>
  <si>
    <t xml:space="preserve">      Intereses, Prima Amortizada y Amortización de Descuento</t>
  </si>
  <si>
    <t xml:space="preserve">      Pérdida en Valoración de Inversiones Negociables en Títulos de Deuda</t>
  </si>
  <si>
    <t xml:space="preserve">      Pérdida en Valoración de Inversiones Disponibles para la Venta en Títulos de Deuda</t>
  </si>
  <si>
    <t xml:space="preserve">      Pérdida en Valoración por Transferencia Temporal de Valores</t>
  </si>
  <si>
    <t xml:space="preserve">      Pérdida en Valoración de Derivados</t>
  </si>
  <si>
    <t xml:space="preserve">      Sanciones por Incumplimiento en Contratos de Arrendamiento</t>
  </si>
  <si>
    <r>
      <t xml:space="preserve">      Otros                                                                      </t>
    </r>
    <r>
      <rPr>
        <b/>
        <sz val="12"/>
        <rFont val="Times New Roman"/>
        <family val="1"/>
      </rPr>
      <t xml:space="preserve">  (NOTA 21)</t>
    </r>
  </si>
  <si>
    <r>
      <t xml:space="preserve">      Otros                                                                      </t>
    </r>
    <r>
      <rPr>
        <b/>
        <sz val="12"/>
        <rFont val="Times New Roman"/>
        <family val="1"/>
      </rPr>
      <t xml:space="preserve"> (NOTA 21)</t>
    </r>
  </si>
  <si>
    <t xml:space="preserve"> RESULTADO OPERACIONAL ANTES DE PROVISIONES,</t>
  </si>
  <si>
    <t xml:space="preserve">      Inversiones</t>
  </si>
  <si>
    <t xml:space="preserve">    Leasing Financiero</t>
  </si>
  <si>
    <t xml:space="preserve">    Leasing Operativo</t>
  </si>
  <si>
    <t xml:space="preserve"> DEPRECIACIONES</t>
  </si>
  <si>
    <t xml:space="preserve"> RESULTADO OPERACIONAL - NETO</t>
  </si>
  <si>
    <r>
      <t xml:space="preserve"> INGRESOS NO OPERACIONALES                       </t>
    </r>
    <r>
      <rPr>
        <b/>
        <sz val="12"/>
        <rFont val="Times New Roman"/>
        <family val="1"/>
      </rPr>
      <t>(NOTA 22)</t>
    </r>
  </si>
  <si>
    <t xml:space="preserve">      Ingresos No Operacionales            </t>
  </si>
  <si>
    <r>
      <t xml:space="preserve"> GASTOS NO OPERACIONALES                        </t>
    </r>
    <r>
      <rPr>
        <b/>
        <sz val="12"/>
        <rFont val="Times New Roman"/>
        <family val="1"/>
      </rPr>
      <t xml:space="preserve">   (NOTA 22)</t>
    </r>
  </si>
  <si>
    <r>
      <t xml:space="preserve">      Gastos No Operacionales                                    </t>
    </r>
    <r>
      <rPr>
        <b/>
        <sz val="12"/>
        <rFont val="Times New Roman"/>
        <family val="1"/>
      </rPr>
      <t>(NOTA 22)</t>
    </r>
  </si>
  <si>
    <t xml:space="preserve"> UTILIDAD ANTES DE IMPUESTO A LA RENTA</t>
  </si>
  <si>
    <t xml:space="preserve"> IMPUESTO A LA RENTA Y COMPLEMENTARIOS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</si>
</sst>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1" formatCode="_(* #,##0_);_(* \(#,##0\);_(* &quot;-&quot;_);_(@_)"/>
    <numFmt numFmtId="43" formatCode="_(* #,##0.00_);_(* \(#,##0.00\);_(* &quot;-&quot;??_);_(@_)"/>
    <numFmt numFmtId="164" formatCode="General_)"/>
    <numFmt numFmtId="165" formatCode="\(#,##0.0\ \);\(#,##0.0\)"/>
    <numFmt numFmtId="166" formatCode="#,##0.0"/>
    <numFmt numFmtId="167" formatCode="#,##0.0\ \);\(#,##0.0\)"/>
    <numFmt numFmtId="168" formatCode="#,##0.0_);\(#,##0.0\)"/>
    <numFmt numFmtId="169" formatCode="_(* #,##0.0_);_(* \(#,##0.0\);_(* &quot;-&quot;??_);_(@_)"/>
    <numFmt numFmtId="170" formatCode="_(* #,##0.0_);_(* \(#,##0.0\);_(* &quot;-&quot;?_);_(@_)"/>
    <numFmt numFmtId="171" formatCode="_._.* #,###\-_)_%;_._.* \(#,###\-\)_%;_._.* \-_)_%;_._.@_)_%"/>
  </numFmts>
  <fonts count="34" x14ac:knownFonts="1">
    <font>
      <sz val="12"/>
      <name val="Helv"/>
    </font>
    <font>
      <sz val="11"/>
      <color theme="1"/>
      <name val="Calibri"/>
      <family val="2"/>
      <scheme val="minor"/>
    </font>
    <font>
      <sz val="8"/>
      <name val="Helv"/>
    </font>
    <font>
      <b/>
      <sz val="10"/>
      <name val="Arial"/>
      <family val="2"/>
    </font>
    <font>
      <sz val="10"/>
      <name val="Arial"/>
      <family val="2"/>
    </font>
    <font>
      <sz val="12"/>
      <name val="Helv"/>
    </font>
    <font>
      <sz val="12"/>
      <name val="Arial"/>
      <family val="2"/>
    </font>
    <font>
      <b/>
      <sz val="18"/>
      <name val="Arial"/>
      <family val="2"/>
    </font>
    <font>
      <sz val="14"/>
      <name val="Arial"/>
      <family val="2"/>
    </font>
    <font>
      <sz val="8"/>
      <name val="Arial"/>
      <family val="2"/>
    </font>
    <font>
      <sz val="11"/>
      <name val="Arial"/>
      <family val="2"/>
    </font>
    <font>
      <sz val="11"/>
      <color indexed="9"/>
      <name val="Arial"/>
      <family val="2"/>
    </font>
    <font>
      <sz val="11"/>
      <color indexed="10"/>
      <name val="Arial"/>
      <family val="2"/>
    </font>
    <font>
      <b/>
      <sz val="11"/>
      <name val="Arial"/>
      <family val="2"/>
    </font>
    <font>
      <b/>
      <sz val="16"/>
      <name val="Arial"/>
      <family val="2"/>
    </font>
    <font>
      <sz val="18"/>
      <name val="Arial"/>
      <family val="2"/>
    </font>
    <font>
      <b/>
      <sz val="10"/>
      <color indexed="8"/>
      <name val="Arial"/>
      <family val="2"/>
    </font>
    <font>
      <b/>
      <sz val="12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12"/>
      <name val="Times New Roman"/>
      <family val="1"/>
    </font>
    <font>
      <b/>
      <sz val="16"/>
      <name val="Times New Roman"/>
      <family val="1"/>
    </font>
    <font>
      <sz val="8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theme="0"/>
      <name val="Times New Roman"/>
      <family val="1"/>
    </font>
    <font>
      <sz val="11"/>
      <color indexed="10"/>
      <name val="Times New Roman"/>
      <family val="1"/>
    </font>
    <font>
      <b/>
      <sz val="12"/>
      <name val="Times New Roman"/>
      <family val="1"/>
    </font>
    <font>
      <b/>
      <sz val="9"/>
      <name val="Times New Roman"/>
      <family val="1"/>
    </font>
    <font>
      <u/>
      <sz val="12"/>
      <name val="Times New Roman"/>
      <family val="1"/>
    </font>
    <font>
      <u/>
      <sz val="10"/>
      <name val="Times New Roman"/>
      <family val="1"/>
    </font>
    <font>
      <u val="singleAccounting"/>
      <sz val="11"/>
      <name val="Times New Roman"/>
      <family val="1"/>
    </font>
    <font>
      <b/>
      <sz val="14"/>
      <name val="Times New Roman"/>
      <family val="1"/>
    </font>
    <font>
      <b/>
      <sz val="12"/>
      <color indexed="8"/>
      <name val="Times New Roman"/>
      <family val="1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8"/>
      </bottom>
      <diagonal/>
    </border>
    <border>
      <left/>
      <right/>
      <top/>
      <bottom style="double">
        <color indexed="8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</borders>
  <cellStyleXfs count="15">
    <xf numFmtId="164" fontId="0" fillId="0" borderId="0"/>
    <xf numFmtId="164" fontId="5" fillId="0" borderId="0"/>
    <xf numFmtId="164" fontId="5" fillId="0" borderId="0"/>
    <xf numFmtId="164" fontId="5" fillId="0" borderId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171" fontId="31" fillId="0" borderId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395">
    <xf numFmtId="164" fontId="0" fillId="0" borderId="0" xfId="0"/>
    <xf numFmtId="166" fontId="4" fillId="0" borderId="0" xfId="0" applyNumberFormat="1" applyFont="1" applyBorder="1" applyAlignment="1">
      <alignment horizontal="right"/>
    </xf>
    <xf numFmtId="166" fontId="4" fillId="0" borderId="0" xfId="0" applyNumberFormat="1" applyFont="1" applyBorder="1" applyAlignment="1" applyProtection="1">
      <alignment horizontal="right"/>
    </xf>
    <xf numFmtId="166" fontId="3" fillId="0" borderId="0" xfId="0" applyNumberFormat="1" applyFont="1" applyBorder="1" applyAlignment="1">
      <alignment horizontal="right"/>
    </xf>
    <xf numFmtId="166" fontId="3" fillId="0" borderId="0" xfId="0" applyNumberFormat="1" applyFont="1" applyBorder="1" applyAlignment="1" applyProtection="1">
      <alignment horizontal="right"/>
    </xf>
    <xf numFmtId="164" fontId="3" fillId="0" borderId="0" xfId="2" applyFont="1" applyAlignment="1" applyProtection="1">
      <alignment horizontal="centerContinuous" vertical="top"/>
    </xf>
    <xf numFmtId="164" fontId="4" fillId="0" borderId="0" xfId="2" applyFont="1" applyAlignment="1">
      <alignment horizontal="centerContinuous" vertical="top"/>
    </xf>
    <xf numFmtId="164" fontId="4" fillId="0" borderId="0" xfId="2" applyFont="1" applyAlignment="1">
      <alignment vertical="top"/>
    </xf>
    <xf numFmtId="164" fontId="4" fillId="0" borderId="0" xfId="2" applyFont="1" applyAlignment="1">
      <alignment horizontal="left" vertical="top"/>
    </xf>
    <xf numFmtId="164" fontId="6" fillId="0" borderId="0" xfId="2" applyFont="1" applyAlignment="1">
      <alignment vertical="top"/>
    </xf>
    <xf numFmtId="164" fontId="7" fillId="0" borderId="0" xfId="2" applyFont="1" applyAlignment="1" applyProtection="1">
      <alignment horizontal="centerContinuous"/>
    </xf>
    <xf numFmtId="164" fontId="8" fillId="0" borderId="0" xfId="2" applyFont="1" applyAlignment="1" applyProtection="1">
      <alignment horizontal="centerContinuous"/>
    </xf>
    <xf numFmtId="164" fontId="4" fillId="0" borderId="0" xfId="2" applyFont="1" applyAlignment="1">
      <alignment horizontal="centerContinuous"/>
    </xf>
    <xf numFmtId="164" fontId="6" fillId="0" borderId="0" xfId="2" applyFont="1"/>
    <xf numFmtId="164" fontId="6" fillId="0" borderId="0" xfId="2" applyFont="1" applyAlignment="1" applyProtection="1">
      <alignment horizontal="centerContinuous"/>
    </xf>
    <xf numFmtId="164" fontId="4" fillId="0" borderId="0" xfId="2" applyFont="1" applyAlignment="1" applyProtection="1">
      <alignment horizontal="left"/>
    </xf>
    <xf numFmtId="164" fontId="3" fillId="0" borderId="0" xfId="2" applyFont="1" applyAlignment="1" applyProtection="1">
      <alignment horizontal="left"/>
    </xf>
    <xf numFmtId="164" fontId="4" fillId="0" borderId="0" xfId="2" applyFont="1"/>
    <xf numFmtId="164" fontId="3" fillId="0" borderId="0" xfId="2" applyFont="1" applyAlignment="1">
      <alignment horizontal="centerContinuous"/>
    </xf>
    <xf numFmtId="164" fontId="9" fillId="0" borderId="0" xfId="2" applyFont="1" applyAlignment="1" applyProtection="1">
      <alignment horizontal="center" vertical="top"/>
    </xf>
    <xf numFmtId="164" fontId="9" fillId="0" borderId="0" xfId="2" applyFont="1" applyAlignment="1">
      <alignment horizontal="centerContinuous" vertical="top"/>
    </xf>
    <xf numFmtId="164" fontId="9" fillId="0" borderId="0" xfId="2" applyFont="1" applyAlignment="1">
      <alignment vertical="top"/>
    </xf>
    <xf numFmtId="164" fontId="4" fillId="0" borderId="0" xfId="1" applyFont="1" applyAlignment="1" applyProtection="1">
      <alignment horizontal="left"/>
    </xf>
    <xf numFmtId="164" fontId="4" fillId="0" borderId="0" xfId="1" applyFont="1"/>
    <xf numFmtId="164" fontId="4" fillId="0" borderId="0" xfId="1" applyFont="1" applyBorder="1" applyAlignment="1" applyProtection="1">
      <alignment horizontal="right"/>
    </xf>
    <xf numFmtId="164" fontId="9" fillId="0" borderId="0" xfId="1" applyFont="1"/>
    <xf numFmtId="166" fontId="10" fillId="0" borderId="0" xfId="1" applyNumberFormat="1" applyFont="1" applyAlignment="1" applyProtection="1">
      <alignment horizontal="right"/>
    </xf>
    <xf numFmtId="164" fontId="6" fillId="0" borderId="0" xfId="1" applyFont="1"/>
    <xf numFmtId="164" fontId="3" fillId="0" borderId="1" xfId="1" applyFont="1" applyBorder="1" applyAlignment="1" applyProtection="1">
      <alignment horizontal="centerContinuous"/>
    </xf>
    <xf numFmtId="164" fontId="3" fillId="0" borderId="2" xfId="1" applyFont="1" applyBorder="1" applyAlignment="1" applyProtection="1">
      <alignment horizontal="centerContinuous"/>
    </xf>
    <xf numFmtId="164" fontId="4" fillId="0" borderId="2" xfId="1" applyFont="1" applyBorder="1" applyAlignment="1">
      <alignment horizontal="centerContinuous"/>
    </xf>
    <xf numFmtId="164" fontId="4" fillId="0" borderId="8" xfId="1" applyFont="1" applyBorder="1" applyAlignment="1">
      <alignment horizontal="centerContinuous"/>
    </xf>
    <xf numFmtId="164" fontId="6" fillId="0" borderId="2" xfId="1" applyFont="1" applyBorder="1"/>
    <xf numFmtId="164" fontId="6" fillId="0" borderId="3" xfId="1" applyFont="1" applyBorder="1"/>
    <xf numFmtId="164" fontId="4" fillId="0" borderId="4" xfId="1" applyFont="1" applyBorder="1"/>
    <xf numFmtId="164" fontId="4" fillId="0" borderId="0" xfId="1" applyFont="1" applyBorder="1"/>
    <xf numFmtId="164" fontId="3" fillId="0" borderId="13" xfId="1" applyFont="1" applyBorder="1" applyAlignment="1" applyProtection="1">
      <alignment horizontal="left"/>
    </xf>
    <xf numFmtId="164" fontId="4" fillId="0" borderId="13" xfId="1" applyFont="1" applyBorder="1"/>
    <xf numFmtId="164" fontId="3" fillId="0" borderId="0" xfId="1" applyFont="1" applyBorder="1" applyAlignment="1">
      <alignment horizontal="center"/>
    </xf>
    <xf numFmtId="164" fontId="4" fillId="0" borderId="9" xfId="1" applyFont="1" applyBorder="1"/>
    <xf numFmtId="164" fontId="3" fillId="0" borderId="0" xfId="1" applyFont="1" applyBorder="1" applyAlignment="1" applyProtection="1">
      <alignment horizontal="left"/>
    </xf>
    <xf numFmtId="164" fontId="6" fillId="0" borderId="0" xfId="1" applyFont="1" applyBorder="1"/>
    <xf numFmtId="164" fontId="3" fillId="0" borderId="5" xfId="1" applyFont="1" applyBorder="1" applyAlignment="1">
      <alignment horizontal="center"/>
    </xf>
    <xf numFmtId="164" fontId="4" fillId="0" borderId="10" xfId="1" applyFont="1" applyBorder="1" applyAlignment="1">
      <alignment vertical="top"/>
    </xf>
    <xf numFmtId="164" fontId="4" fillId="0" borderId="11" xfId="1" applyFont="1" applyBorder="1" applyAlignment="1">
      <alignment vertical="top"/>
    </xf>
    <xf numFmtId="164" fontId="9" fillId="0" borderId="11" xfId="1" applyFont="1" applyBorder="1" applyAlignment="1">
      <alignment horizontal="centerContinuous" vertical="top"/>
    </xf>
    <xf numFmtId="164" fontId="9" fillId="0" borderId="11" xfId="1" applyFont="1" applyBorder="1" applyAlignment="1" applyProtection="1">
      <alignment horizontal="center" vertical="top"/>
    </xf>
    <xf numFmtId="164" fontId="4" fillId="0" borderId="11" xfId="1" applyFont="1" applyBorder="1" applyAlignment="1">
      <alignment horizontal="centerContinuous" vertical="top"/>
    </xf>
    <xf numFmtId="164" fontId="4" fillId="0" borderId="12" xfId="1" applyFont="1" applyBorder="1" applyAlignment="1">
      <alignment vertical="top"/>
    </xf>
    <xf numFmtId="164" fontId="9" fillId="0" borderId="11" xfId="1" applyFont="1" applyBorder="1" applyAlignment="1" applyProtection="1">
      <alignment horizontal="centerContinuous" vertical="top"/>
    </xf>
    <xf numFmtId="164" fontId="6" fillId="0" borderId="11" xfId="1" applyFont="1" applyBorder="1" applyAlignment="1">
      <alignment vertical="top"/>
    </xf>
    <xf numFmtId="164" fontId="6" fillId="0" borderId="14" xfId="1" applyFont="1" applyBorder="1" applyAlignment="1">
      <alignment vertical="top"/>
    </xf>
    <xf numFmtId="164" fontId="6" fillId="0" borderId="0" xfId="1" applyFont="1" applyAlignment="1">
      <alignment vertical="top"/>
    </xf>
    <xf numFmtId="166" fontId="4" fillId="0" borderId="0" xfId="1" applyNumberFormat="1" applyFont="1" applyBorder="1"/>
    <xf numFmtId="166" fontId="4" fillId="0" borderId="9" xfId="1" applyNumberFormat="1" applyFont="1" applyBorder="1"/>
    <xf numFmtId="164" fontId="4" fillId="0" borderId="2" xfId="1" applyFont="1" applyBorder="1"/>
    <xf numFmtId="164" fontId="6" fillId="0" borderId="5" xfId="1" applyFont="1" applyBorder="1"/>
    <xf numFmtId="164" fontId="10" fillId="0" borderId="4" xfId="1" applyFont="1" applyBorder="1" applyAlignment="1" applyProtection="1">
      <alignment horizontal="left"/>
    </xf>
    <xf numFmtId="164" fontId="10" fillId="0" borderId="0" xfId="1" applyFont="1" applyBorder="1" applyAlignment="1" applyProtection="1">
      <alignment horizontal="left"/>
    </xf>
    <xf numFmtId="164" fontId="10" fillId="0" borderId="0" xfId="0" applyFont="1" applyBorder="1"/>
    <xf numFmtId="166" fontId="10" fillId="0" borderId="13" xfId="0" applyNumberFormat="1" applyFont="1" applyBorder="1" applyAlignment="1" applyProtection="1"/>
    <xf numFmtId="164" fontId="10" fillId="0" borderId="0" xfId="0" applyFont="1" applyBorder="1" applyAlignment="1" applyProtection="1">
      <alignment horizontal="left"/>
    </xf>
    <xf numFmtId="166" fontId="10" fillId="0" borderId="0" xfId="1" applyNumberFormat="1" applyFont="1" applyBorder="1" applyAlignment="1" applyProtection="1">
      <alignment horizontal="right"/>
    </xf>
    <xf numFmtId="166" fontId="10" fillId="0" borderId="13" xfId="1" applyNumberFormat="1" applyFont="1" applyBorder="1" applyAlignment="1" applyProtection="1">
      <alignment horizontal="right"/>
    </xf>
    <xf numFmtId="166" fontId="10" fillId="0" borderId="9" xfId="1" applyNumberFormat="1" applyFont="1" applyBorder="1"/>
    <xf numFmtId="164" fontId="10" fillId="0" borderId="0" xfId="1" applyFont="1" applyBorder="1" applyAlignment="1">
      <alignment horizontal="right"/>
    </xf>
    <xf numFmtId="166" fontId="10" fillId="0" borderId="15" xfId="1" applyNumberFormat="1" applyFont="1" applyBorder="1"/>
    <xf numFmtId="164" fontId="10" fillId="0" borderId="4" xfId="1" applyFont="1" applyFill="1" applyBorder="1"/>
    <xf numFmtId="164" fontId="10" fillId="0" borderId="0" xfId="1" applyFont="1" applyFill="1" applyBorder="1"/>
    <xf numFmtId="168" fontId="10" fillId="0" borderId="0" xfId="0" applyNumberFormat="1" applyFont="1" applyBorder="1" applyAlignment="1" applyProtection="1">
      <alignment horizontal="left"/>
    </xf>
    <xf numFmtId="167" fontId="10" fillId="0" borderId="0" xfId="1" applyNumberFormat="1" applyFont="1" applyBorder="1" applyAlignment="1" applyProtection="1">
      <alignment horizontal="right"/>
    </xf>
    <xf numFmtId="164" fontId="10" fillId="0" borderId="0" xfId="1" applyFont="1" applyBorder="1"/>
    <xf numFmtId="166" fontId="10" fillId="0" borderId="5" xfId="1" applyNumberFormat="1" applyFont="1" applyBorder="1"/>
    <xf numFmtId="164" fontId="10" fillId="0" borderId="4" xfId="1" applyFont="1" applyBorder="1"/>
    <xf numFmtId="166" fontId="10" fillId="0" borderId="0" xfId="1" applyNumberFormat="1" applyFont="1" applyBorder="1"/>
    <xf numFmtId="164" fontId="10" fillId="0" borderId="0" xfId="1" applyFont="1" applyBorder="1" applyAlignment="1" applyProtection="1">
      <alignment horizontal="right"/>
    </xf>
    <xf numFmtId="164" fontId="11" fillId="0" borderId="4" xfId="1" applyFont="1" applyBorder="1" applyAlignment="1" applyProtection="1">
      <alignment horizontal="left"/>
    </xf>
    <xf numFmtId="164" fontId="11" fillId="0" borderId="0" xfId="1" applyFont="1" applyBorder="1" applyAlignment="1" applyProtection="1">
      <alignment horizontal="left"/>
    </xf>
    <xf numFmtId="164" fontId="11" fillId="0" borderId="0" xfId="0" applyFont="1" applyBorder="1"/>
    <xf numFmtId="166" fontId="11" fillId="0" borderId="0" xfId="0" applyNumberFormat="1" applyFont="1" applyBorder="1" applyAlignment="1" applyProtection="1">
      <alignment horizontal="right"/>
    </xf>
    <xf numFmtId="166" fontId="11" fillId="0" borderId="0" xfId="1" applyNumberFormat="1" applyFont="1" applyBorder="1" applyAlignment="1" applyProtection="1">
      <alignment horizontal="right"/>
    </xf>
    <xf numFmtId="166" fontId="11" fillId="0" borderId="9" xfId="1" applyNumberFormat="1" applyFont="1" applyBorder="1"/>
    <xf numFmtId="166" fontId="10" fillId="0" borderId="13" xfId="0" applyNumberFormat="1" applyFont="1" applyBorder="1" applyAlignment="1" applyProtection="1">
      <alignment horizontal="right"/>
    </xf>
    <xf numFmtId="166" fontId="10" fillId="0" borderId="0" xfId="0" applyNumberFormat="1" applyFont="1" applyBorder="1" applyAlignment="1" applyProtection="1">
      <alignment horizontal="right"/>
    </xf>
    <xf numFmtId="164" fontId="10" fillId="0" borderId="4" xfId="1" applyFont="1" applyFill="1" applyBorder="1" applyAlignment="1" applyProtection="1">
      <alignment horizontal="left"/>
    </xf>
    <xf numFmtId="164" fontId="10" fillId="0" borderId="0" xfId="1" applyFont="1" applyFill="1" applyBorder="1" applyAlignment="1" applyProtection="1">
      <alignment horizontal="left"/>
    </xf>
    <xf numFmtId="39" fontId="10" fillId="0" borderId="0" xfId="0" applyNumberFormat="1" applyFont="1" applyBorder="1"/>
    <xf numFmtId="164" fontId="12" fillId="0" borderId="0" xfId="1" applyFont="1" applyBorder="1"/>
    <xf numFmtId="168" fontId="10" fillId="0" borderId="0" xfId="0" applyNumberFormat="1" applyFont="1" applyBorder="1"/>
    <xf numFmtId="168" fontId="10" fillId="0" borderId="0" xfId="1" applyNumberFormat="1" applyFont="1" applyBorder="1" applyAlignment="1" applyProtection="1">
      <alignment horizontal="left"/>
    </xf>
    <xf numFmtId="164" fontId="10" fillId="0" borderId="10" xfId="1" applyFont="1" applyBorder="1"/>
    <xf numFmtId="164" fontId="10" fillId="0" borderId="11" xfId="1" applyFont="1" applyBorder="1"/>
    <xf numFmtId="166" fontId="10" fillId="0" borderId="11" xfId="1" applyNumberFormat="1" applyFont="1" applyBorder="1"/>
    <xf numFmtId="166" fontId="10" fillId="0" borderId="12" xfId="1" applyNumberFormat="1" applyFont="1" applyBorder="1"/>
    <xf numFmtId="164" fontId="10" fillId="0" borderId="11" xfId="1" applyFont="1" applyBorder="1" applyAlignment="1">
      <alignment horizontal="right"/>
    </xf>
    <xf numFmtId="164" fontId="6" fillId="0" borderId="11" xfId="1" applyFont="1" applyBorder="1"/>
    <xf numFmtId="164" fontId="6" fillId="0" borderId="14" xfId="1" applyFont="1" applyBorder="1"/>
    <xf numFmtId="166" fontId="10" fillId="0" borderId="16" xfId="1" applyNumberFormat="1" applyFont="1" applyBorder="1"/>
    <xf numFmtId="166" fontId="10" fillId="0" borderId="0" xfId="1" applyNumberFormat="1" applyFont="1" applyBorder="1" applyAlignment="1" applyProtection="1">
      <alignment horizontal="left"/>
    </xf>
    <xf numFmtId="164" fontId="10" fillId="0" borderId="17" xfId="1" applyFont="1" applyBorder="1"/>
    <xf numFmtId="164" fontId="10" fillId="0" borderId="14" xfId="1" applyFont="1" applyBorder="1"/>
    <xf numFmtId="164" fontId="3" fillId="0" borderId="0" xfId="3" applyFont="1" applyAlignment="1" applyProtection="1">
      <alignment horizontal="left"/>
    </xf>
    <xf numFmtId="4" fontId="4" fillId="0" borderId="0" xfId="3" applyNumberFormat="1" applyFont="1"/>
    <xf numFmtId="164" fontId="4" fillId="0" borderId="0" xfId="3" applyFont="1"/>
    <xf numFmtId="164" fontId="3" fillId="0" borderId="0" xfId="3" applyFont="1" applyAlignment="1">
      <alignment horizontal="right"/>
    </xf>
    <xf numFmtId="164" fontId="6" fillId="0" borderId="0" xfId="0" applyFont="1"/>
    <xf numFmtId="164" fontId="6" fillId="0" borderId="0" xfId="0" applyFont="1" applyBorder="1"/>
    <xf numFmtId="164" fontId="14" fillId="0" borderId="0" xfId="3" applyFont="1" applyAlignment="1" applyProtection="1">
      <alignment horizontal="centerContinuous"/>
    </xf>
    <xf numFmtId="4" fontId="4" fillId="0" borderId="0" xfId="3" applyNumberFormat="1" applyFont="1" applyAlignment="1">
      <alignment horizontal="centerContinuous"/>
    </xf>
    <xf numFmtId="164" fontId="4" fillId="0" borderId="0" xfId="3" applyFont="1" applyAlignment="1">
      <alignment horizontal="centerContinuous"/>
    </xf>
    <xf numFmtId="164" fontId="7" fillId="0" borderId="0" xfId="3" applyFont="1" applyAlignment="1" applyProtection="1">
      <alignment horizontal="centerContinuous"/>
    </xf>
    <xf numFmtId="4" fontId="15" fillId="0" borderId="0" xfId="3" applyNumberFormat="1" applyFont="1" applyAlignment="1">
      <alignment horizontal="centerContinuous"/>
    </xf>
    <xf numFmtId="164" fontId="15" fillId="0" borderId="0" xfId="3" applyFont="1" applyAlignment="1">
      <alignment horizontal="centerContinuous"/>
    </xf>
    <xf numFmtId="164" fontId="15" fillId="0" borderId="0" xfId="0" applyFont="1"/>
    <xf numFmtId="164" fontId="15" fillId="0" borderId="0" xfId="0" applyFont="1" applyBorder="1"/>
    <xf numFmtId="164" fontId="15" fillId="0" borderId="0" xfId="3" applyFont="1" applyAlignment="1" applyProtection="1">
      <alignment horizontal="centerContinuous"/>
    </xf>
    <xf numFmtId="164" fontId="6" fillId="0" borderId="0" xfId="0" applyFont="1" applyBorder="1" applyAlignment="1" applyProtection="1">
      <alignment horizontal="centerContinuous"/>
    </xf>
    <xf numFmtId="4" fontId="4" fillId="0" borderId="0" xfId="0" applyNumberFormat="1" applyFont="1" applyBorder="1" applyAlignment="1">
      <alignment horizontal="centerContinuous"/>
    </xf>
    <xf numFmtId="164" fontId="4" fillId="0" borderId="0" xfId="0" applyFont="1" applyBorder="1" applyAlignment="1">
      <alignment horizontal="centerContinuous"/>
    </xf>
    <xf numFmtId="164" fontId="6" fillId="0" borderId="0" xfId="0" applyFont="1" applyBorder="1" applyAlignment="1">
      <alignment horizontal="centerContinuous"/>
    </xf>
    <xf numFmtId="164" fontId="4" fillId="0" borderId="0" xfId="0" applyFont="1"/>
    <xf numFmtId="4" fontId="4" fillId="0" borderId="0" xfId="0" applyNumberFormat="1" applyFont="1"/>
    <xf numFmtId="164" fontId="4" fillId="0" borderId="0" xfId="0" applyFont="1" applyAlignment="1" applyProtection="1">
      <alignment horizontal="right"/>
    </xf>
    <xf numFmtId="164" fontId="3" fillId="0" borderId="1" xfId="0" applyFont="1" applyBorder="1" applyAlignment="1" applyProtection="1">
      <alignment horizontal="centerContinuous"/>
    </xf>
    <xf numFmtId="164" fontId="3" fillId="0" borderId="2" xfId="0" applyFont="1" applyBorder="1" applyAlignment="1" applyProtection="1">
      <alignment horizontal="centerContinuous"/>
    </xf>
    <xf numFmtId="4" fontId="3" fillId="0" borderId="2" xfId="0" applyNumberFormat="1" applyFont="1" applyBorder="1" applyAlignment="1">
      <alignment horizontal="centerContinuous"/>
    </xf>
    <xf numFmtId="4" fontId="4" fillId="0" borderId="2" xfId="0" applyNumberFormat="1" applyFont="1" applyBorder="1" applyAlignment="1">
      <alignment horizontal="centerContinuous"/>
    </xf>
    <xf numFmtId="164" fontId="4" fillId="0" borderId="2" xfId="0" applyFont="1" applyBorder="1" applyAlignment="1">
      <alignment horizontal="centerContinuous"/>
    </xf>
    <xf numFmtId="164" fontId="4" fillId="0" borderId="2" xfId="0" applyFont="1" applyBorder="1"/>
    <xf numFmtId="164" fontId="4" fillId="0" borderId="3" xfId="0" applyFont="1" applyBorder="1"/>
    <xf numFmtId="164" fontId="4" fillId="0" borderId="4" xfId="0" applyFont="1" applyBorder="1"/>
    <xf numFmtId="164" fontId="4" fillId="0" borderId="0" xfId="0" applyFont="1" applyBorder="1"/>
    <xf numFmtId="4" fontId="4" fillId="0" borderId="0" xfId="0" applyNumberFormat="1" applyFont="1" applyBorder="1"/>
    <xf numFmtId="164" fontId="4" fillId="0" borderId="5" xfId="0" applyFont="1" applyBorder="1"/>
    <xf numFmtId="164" fontId="3" fillId="0" borderId="0" xfId="0" applyFont="1" applyBorder="1" applyAlignment="1" applyProtection="1">
      <alignment horizontal="right"/>
    </xf>
    <xf numFmtId="15" fontId="16" fillId="0" borderId="0" xfId="0" quotePrefix="1" applyNumberFormat="1" applyFont="1" applyFill="1" applyBorder="1" applyAlignment="1" applyProtection="1">
      <alignment horizontal="centerContinuous"/>
      <protection hidden="1"/>
    </xf>
    <xf numFmtId="4" fontId="3" fillId="0" borderId="0" xfId="0" applyNumberFormat="1" applyFont="1" applyBorder="1" applyAlignment="1">
      <alignment horizontal="right"/>
    </xf>
    <xf numFmtId="15" fontId="16" fillId="0" borderId="0" xfId="0" applyNumberFormat="1" applyFont="1" applyFill="1" applyBorder="1" applyAlignment="1" applyProtection="1">
      <alignment horizontal="centerContinuous"/>
      <protection hidden="1"/>
    </xf>
    <xf numFmtId="164" fontId="3" fillId="0" borderId="0" xfId="0" applyFont="1" applyBorder="1"/>
    <xf numFmtId="164" fontId="4" fillId="0" borderId="4" xfId="0" applyFont="1" applyBorder="1" applyAlignment="1">
      <alignment vertical="top"/>
    </xf>
    <xf numFmtId="164" fontId="4" fillId="0" borderId="0" xfId="0" applyFont="1" applyBorder="1" applyAlignment="1">
      <alignment vertical="top"/>
    </xf>
    <xf numFmtId="4" fontId="4" fillId="0" borderId="0" xfId="0" applyNumberFormat="1" applyFont="1" applyBorder="1" applyAlignment="1" applyProtection="1">
      <alignment horizontal="center" vertical="top"/>
    </xf>
    <xf numFmtId="4" fontId="4" fillId="0" borderId="0" xfId="0" applyNumberFormat="1" applyFont="1" applyBorder="1" applyAlignment="1">
      <alignment vertical="top"/>
    </xf>
    <xf numFmtId="4" fontId="4" fillId="0" borderId="0" xfId="0" applyNumberFormat="1" applyFont="1" applyBorder="1" applyAlignment="1">
      <alignment horizontal="center" vertical="top"/>
    </xf>
    <xf numFmtId="164" fontId="4" fillId="0" borderId="0" xfId="0" applyFont="1" applyBorder="1" applyAlignment="1" applyProtection="1">
      <alignment horizontal="center" vertical="top"/>
    </xf>
    <xf numFmtId="164" fontId="4" fillId="0" borderId="0" xfId="0" applyFont="1" applyBorder="1" applyAlignment="1">
      <alignment horizontal="center" vertical="top"/>
    </xf>
    <xf numFmtId="164" fontId="4" fillId="0" borderId="5" xfId="0" applyFont="1" applyBorder="1" applyAlignment="1">
      <alignment vertical="top"/>
    </xf>
    <xf numFmtId="164" fontId="9" fillId="0" borderId="0" xfId="0" applyFont="1" applyAlignment="1">
      <alignment vertical="top"/>
    </xf>
    <xf numFmtId="164" fontId="9" fillId="0" borderId="0" xfId="0" applyFont="1" applyBorder="1" applyAlignment="1">
      <alignment vertical="top"/>
    </xf>
    <xf numFmtId="164" fontId="4" fillId="0" borderId="4" xfId="0" applyFont="1" applyBorder="1" applyAlignment="1" applyProtection="1">
      <alignment horizontal="left"/>
    </xf>
    <xf numFmtId="164" fontId="4" fillId="0" borderId="0" xfId="0" applyFont="1" applyBorder="1" applyAlignment="1" applyProtection="1">
      <alignment horizontal="left"/>
    </xf>
    <xf numFmtId="166" fontId="4" fillId="0" borderId="13" xfId="0" applyNumberFormat="1" applyFont="1" applyBorder="1" applyAlignment="1" applyProtection="1">
      <alignment horizontal="right"/>
    </xf>
    <xf numFmtId="166" fontId="4" fillId="0" borderId="5" xfId="0" applyNumberFormat="1" applyFont="1" applyBorder="1" applyAlignment="1" applyProtection="1">
      <alignment horizontal="right"/>
    </xf>
    <xf numFmtId="164" fontId="3" fillId="0" borderId="4" xfId="0" applyFont="1" applyBorder="1" applyAlignment="1" applyProtection="1">
      <alignment horizontal="left"/>
    </xf>
    <xf numFmtId="164" fontId="3" fillId="0" borderId="0" xfId="0" applyFont="1" applyBorder="1" applyAlignment="1" applyProtection="1">
      <alignment horizontal="left"/>
    </xf>
    <xf numFmtId="166" fontId="3" fillId="0" borderId="13" xfId="0" applyNumberFormat="1" applyFont="1" applyBorder="1" applyAlignment="1" applyProtection="1">
      <alignment horizontal="right"/>
    </xf>
    <xf numFmtId="164" fontId="17" fillId="0" borderId="0" xfId="0" applyFont="1"/>
    <xf numFmtId="164" fontId="4" fillId="0" borderId="4" xfId="0" applyFont="1" applyFill="1" applyBorder="1" applyAlignment="1" applyProtection="1">
      <alignment horizontal="left"/>
    </xf>
    <xf numFmtId="164" fontId="3" fillId="0" borderId="0" xfId="0" applyFont="1" applyFill="1" applyBorder="1" applyAlignment="1" applyProtection="1">
      <alignment horizontal="left"/>
    </xf>
    <xf numFmtId="164" fontId="4" fillId="0" borderId="6" xfId="0" applyFont="1" applyBorder="1"/>
    <xf numFmtId="164" fontId="4" fillId="0" borderId="7" xfId="0" applyFont="1" applyBorder="1"/>
    <xf numFmtId="166" fontId="4" fillId="0" borderId="7" xfId="0" applyNumberFormat="1" applyFont="1" applyBorder="1" applyAlignment="1">
      <alignment horizontal="right"/>
    </xf>
    <xf numFmtId="166" fontId="4" fillId="0" borderId="11" xfId="0" applyNumberFormat="1" applyFont="1" applyBorder="1" applyAlignment="1">
      <alignment horizontal="right"/>
    </xf>
    <xf numFmtId="164" fontId="4" fillId="0" borderId="11" xfId="0" applyFont="1" applyBorder="1"/>
    <xf numFmtId="166" fontId="4" fillId="0" borderId="11" xfId="0" applyNumberFormat="1" applyFont="1" applyBorder="1" applyAlignment="1" applyProtection="1">
      <alignment horizontal="right"/>
    </xf>
    <xf numFmtId="166" fontId="4" fillId="0" borderId="14" xfId="0" applyNumberFormat="1" applyFont="1" applyBorder="1" applyAlignment="1" applyProtection="1">
      <alignment horizontal="right"/>
    </xf>
    <xf numFmtId="4" fontId="6" fillId="0" borderId="0" xfId="0" applyNumberFormat="1" applyFont="1"/>
    <xf numFmtId="167" fontId="10" fillId="0" borderId="13" xfId="0" applyNumberFormat="1" applyFont="1" applyBorder="1" applyAlignment="1" applyProtection="1">
      <alignment horizontal="right"/>
    </xf>
    <xf numFmtId="165" fontId="10" fillId="0" borderId="0" xfId="0" applyNumberFormat="1" applyFont="1" applyBorder="1" applyAlignment="1" applyProtection="1">
      <alignment horizontal="right"/>
    </xf>
    <xf numFmtId="167" fontId="10" fillId="0" borderId="0" xfId="0" applyNumberFormat="1" applyFont="1" applyBorder="1" applyAlignment="1" applyProtection="1">
      <alignment horizontal="right"/>
    </xf>
    <xf numFmtId="165" fontId="10" fillId="0" borderId="13" xfId="0" applyNumberFormat="1" applyFont="1" applyBorder="1" applyAlignment="1" applyProtection="1"/>
    <xf numFmtId="164" fontId="4" fillId="0" borderId="0" xfId="2" applyFont="1" applyAlignment="1">
      <alignment horizontal="left" vertical="top"/>
    </xf>
    <xf numFmtId="164" fontId="9" fillId="0" borderId="11" xfId="1" applyFont="1" applyBorder="1" applyAlignment="1" applyProtection="1">
      <alignment horizontal="center" vertical="top"/>
    </xf>
    <xf numFmtId="164" fontId="4" fillId="0" borderId="0" xfId="2" applyFont="1" applyAlignment="1">
      <alignment horizontal="left" vertical="top"/>
    </xf>
    <xf numFmtId="164" fontId="9" fillId="0" borderId="11" xfId="1" applyFont="1" applyBorder="1" applyAlignment="1" applyProtection="1">
      <alignment horizontal="center" vertical="top"/>
    </xf>
    <xf numFmtId="169" fontId="6" fillId="0" borderId="0" xfId="11" applyNumberFormat="1" applyFont="1"/>
    <xf numFmtId="164" fontId="10" fillId="0" borderId="4" xfId="1" applyFont="1" applyFill="1" applyBorder="1" applyAlignment="1" applyProtection="1">
      <alignment horizontal="left" indent="1"/>
    </xf>
    <xf numFmtId="4" fontId="6" fillId="0" borderId="0" xfId="1" applyNumberFormat="1" applyFont="1"/>
    <xf numFmtId="164" fontId="4" fillId="0" borderId="0" xfId="2" applyFont="1" applyAlignment="1">
      <alignment horizontal="left" vertical="top"/>
    </xf>
    <xf numFmtId="164" fontId="9" fillId="0" borderId="11" xfId="1" applyFont="1" applyBorder="1" applyAlignment="1" applyProtection="1">
      <alignment horizontal="center" vertical="top"/>
    </xf>
    <xf numFmtId="164" fontId="4" fillId="0" borderId="0" xfId="2" applyFont="1" applyAlignment="1">
      <alignment horizontal="left" vertical="top"/>
    </xf>
    <xf numFmtId="164" fontId="9" fillId="0" borderId="11" xfId="1" applyFont="1" applyBorder="1" applyAlignment="1" applyProtection="1">
      <alignment horizontal="center" vertical="top"/>
    </xf>
    <xf numFmtId="164" fontId="4" fillId="0" borderId="0" xfId="2" applyFont="1" applyAlignment="1">
      <alignment horizontal="left" vertical="top"/>
    </xf>
    <xf numFmtId="164" fontId="9" fillId="0" borderId="11" xfId="1" applyFont="1" applyBorder="1" applyAlignment="1" applyProtection="1">
      <alignment horizontal="center" vertical="top"/>
    </xf>
    <xf numFmtId="164" fontId="4" fillId="0" borderId="0" xfId="2" applyFont="1" applyAlignment="1">
      <alignment horizontal="left" vertical="top"/>
    </xf>
    <xf numFmtId="164" fontId="9" fillId="0" borderId="11" xfId="1" applyFont="1" applyBorder="1" applyAlignment="1" applyProtection="1">
      <alignment horizontal="center" vertical="top"/>
    </xf>
    <xf numFmtId="164" fontId="4" fillId="0" borderId="0" xfId="2" applyFont="1" applyAlignment="1">
      <alignment horizontal="left" vertical="top"/>
    </xf>
    <xf numFmtId="164" fontId="9" fillId="0" borderId="11" xfId="1" applyFont="1" applyBorder="1" applyAlignment="1" applyProtection="1">
      <alignment horizontal="center" vertical="top"/>
    </xf>
    <xf numFmtId="164" fontId="4" fillId="0" borderId="0" xfId="2" applyFont="1" applyAlignment="1">
      <alignment horizontal="left" vertical="top"/>
    </xf>
    <xf numFmtId="164" fontId="9" fillId="0" borderId="11" xfId="1" applyFont="1" applyBorder="1" applyAlignment="1" applyProtection="1">
      <alignment horizontal="center" vertical="top"/>
    </xf>
    <xf numFmtId="164" fontId="4" fillId="0" borderId="0" xfId="2" applyFont="1" applyAlignment="1">
      <alignment horizontal="left" vertical="top"/>
    </xf>
    <xf numFmtId="164" fontId="9" fillId="0" borderId="11" xfId="1" applyFont="1" applyBorder="1" applyAlignment="1" applyProtection="1">
      <alignment horizontal="center" vertical="top"/>
    </xf>
    <xf numFmtId="164" fontId="4" fillId="0" borderId="4" xfId="0" applyFont="1" applyBorder="1" applyAlignment="1" applyProtection="1">
      <alignment horizontal="left" indent="1"/>
    </xf>
    <xf numFmtId="164" fontId="4" fillId="0" borderId="0" xfId="2" applyFont="1" applyAlignment="1">
      <alignment horizontal="left" vertical="top"/>
    </xf>
    <xf numFmtId="164" fontId="9" fillId="0" borderId="11" xfId="1" applyFont="1" applyBorder="1" applyAlignment="1" applyProtection="1">
      <alignment horizontal="center" vertical="top"/>
    </xf>
    <xf numFmtId="164" fontId="4" fillId="0" borderId="0" xfId="2" applyFont="1" applyAlignment="1">
      <alignment horizontal="left" vertical="top"/>
    </xf>
    <xf numFmtId="164" fontId="9" fillId="0" borderId="11" xfId="1" applyFont="1" applyBorder="1" applyAlignment="1" applyProtection="1">
      <alignment horizontal="center" vertical="top"/>
    </xf>
    <xf numFmtId="164" fontId="18" fillId="0" borderId="18" xfId="0" applyFont="1" applyBorder="1" applyAlignment="1" applyProtection="1">
      <alignment horizontal="left"/>
    </xf>
    <xf numFmtId="164" fontId="18" fillId="0" borderId="19" xfId="0" applyFont="1" applyBorder="1" applyAlignment="1" applyProtection="1">
      <alignment horizontal="left"/>
    </xf>
    <xf numFmtId="164" fontId="19" fillId="0" borderId="19" xfId="0" applyFont="1" applyBorder="1"/>
    <xf numFmtId="164" fontId="18" fillId="0" borderId="20" xfId="0" applyFont="1" applyBorder="1" applyAlignment="1">
      <alignment horizontal="right"/>
    </xf>
    <xf numFmtId="164" fontId="20" fillId="0" borderId="0" xfId="0" applyFont="1"/>
    <xf numFmtId="164" fontId="21" fillId="0" borderId="21" xfId="0" applyFont="1" applyBorder="1" applyAlignment="1" applyProtection="1">
      <alignment horizontal="center"/>
    </xf>
    <xf numFmtId="164" fontId="21" fillId="0" borderId="0" xfId="0" applyFont="1" applyBorder="1" applyAlignment="1" applyProtection="1">
      <alignment horizontal="center"/>
    </xf>
    <xf numFmtId="164" fontId="21" fillId="0" borderId="0" xfId="0" applyFont="1" applyBorder="1" applyAlignment="1" applyProtection="1">
      <alignment horizontal="left"/>
    </xf>
    <xf numFmtId="164" fontId="21" fillId="0" borderId="9" xfId="0" applyFont="1" applyBorder="1" applyAlignment="1" applyProtection="1">
      <alignment horizontal="center"/>
    </xf>
    <xf numFmtId="164" fontId="20" fillId="0" borderId="0" xfId="0" applyFont="1" applyAlignment="1">
      <alignment vertical="top"/>
    </xf>
    <xf numFmtId="164" fontId="18" fillId="0" borderId="21" xfId="0" applyFont="1" applyBorder="1" applyAlignment="1" applyProtection="1">
      <alignment horizontal="left"/>
    </xf>
    <xf numFmtId="164" fontId="18" fillId="0" borderId="0" xfId="0" applyFont="1" applyBorder="1" applyAlignment="1" applyProtection="1">
      <alignment horizontal="left"/>
    </xf>
    <xf numFmtId="164" fontId="19" fillId="0" borderId="0" xfId="0" applyFont="1" applyBorder="1"/>
    <xf numFmtId="164" fontId="19" fillId="0" borderId="0" xfId="0" applyFont="1" applyBorder="1" applyAlignment="1" applyProtection="1">
      <alignment horizontal="left"/>
    </xf>
    <xf numFmtId="164" fontId="18" fillId="0" borderId="0" xfId="0" applyFont="1" applyBorder="1" applyAlignment="1">
      <alignment horizontal="centerContinuous"/>
    </xf>
    <xf numFmtId="164" fontId="19" fillId="0" borderId="0" xfId="0" applyFont="1" applyBorder="1" applyAlignment="1" applyProtection="1">
      <alignment horizontal="fill"/>
    </xf>
    <xf numFmtId="164" fontId="19" fillId="0" borderId="9" xfId="0" applyFont="1" applyBorder="1"/>
    <xf numFmtId="164" fontId="22" fillId="0" borderId="21" xfId="0" applyFont="1" applyBorder="1" applyAlignment="1" applyProtection="1">
      <alignment horizontal="center" vertical="top"/>
    </xf>
    <xf numFmtId="164" fontId="22" fillId="0" borderId="0" xfId="0" applyFont="1" applyBorder="1" applyAlignment="1" applyProtection="1">
      <alignment horizontal="center" vertical="top"/>
    </xf>
    <xf numFmtId="164" fontId="22" fillId="0" borderId="0" xfId="0" applyFont="1" applyBorder="1" applyAlignment="1">
      <alignment horizontal="centerContinuous" vertical="top"/>
    </xf>
    <xf numFmtId="164" fontId="22" fillId="0" borderId="0" xfId="0" applyFont="1" applyBorder="1" applyAlignment="1">
      <alignment vertical="top"/>
    </xf>
    <xf numFmtId="164" fontId="19" fillId="0" borderId="0" xfId="0" applyFont="1" applyBorder="1" applyAlignment="1">
      <alignment horizontal="centerContinuous"/>
    </xf>
    <xf numFmtId="164" fontId="22" fillId="0" borderId="9" xfId="0" applyFont="1" applyBorder="1" applyAlignment="1">
      <alignment vertical="top"/>
    </xf>
    <xf numFmtId="164" fontId="22" fillId="0" borderId="0" xfId="0" applyFont="1" applyAlignment="1">
      <alignment vertical="top"/>
    </xf>
    <xf numFmtId="164" fontId="19" fillId="0" borderId="21" xfId="0" applyFont="1" applyBorder="1" applyAlignment="1" applyProtection="1">
      <alignment horizontal="left"/>
    </xf>
    <xf numFmtId="164" fontId="19" fillId="0" borderId="9" xfId="0" applyFont="1" applyBorder="1" applyAlignment="1" applyProtection="1">
      <alignment horizontal="right"/>
    </xf>
    <xf numFmtId="164" fontId="18" fillId="0" borderId="18" xfId="0" applyFont="1" applyBorder="1" applyAlignment="1" applyProtection="1">
      <alignment horizontal="centerContinuous"/>
    </xf>
    <xf numFmtId="164" fontId="18" fillId="0" borderId="19" xfId="0" applyFont="1" applyBorder="1" applyAlignment="1" applyProtection="1">
      <alignment horizontal="centerContinuous"/>
    </xf>
    <xf numFmtId="164" fontId="19" fillId="0" borderId="19" xfId="0" applyFont="1" applyBorder="1" applyAlignment="1">
      <alignment horizontal="centerContinuous"/>
    </xf>
    <xf numFmtId="164" fontId="19" fillId="0" borderId="20" xfId="0" applyFont="1" applyBorder="1" applyAlignment="1">
      <alignment horizontal="centerContinuous"/>
    </xf>
    <xf numFmtId="164" fontId="19" fillId="0" borderId="21" xfId="0" applyFont="1" applyBorder="1"/>
    <xf numFmtId="164" fontId="19" fillId="0" borderId="22" xfId="0" applyFont="1" applyBorder="1" applyAlignment="1">
      <alignment vertical="top"/>
    </xf>
    <xf numFmtId="164" fontId="19" fillId="0" borderId="13" xfId="0" applyFont="1" applyBorder="1" applyAlignment="1">
      <alignment vertical="top"/>
    </xf>
    <xf numFmtId="164" fontId="22" fillId="0" borderId="13" xfId="0" applyFont="1" applyBorder="1" applyAlignment="1">
      <alignment horizontal="centerContinuous" vertical="top"/>
    </xf>
    <xf numFmtId="164" fontId="22" fillId="0" borderId="13" xfId="0" applyFont="1" applyBorder="1" applyAlignment="1" applyProtection="1">
      <alignment horizontal="centerContinuous" vertical="top"/>
    </xf>
    <xf numFmtId="164" fontId="19" fillId="0" borderId="13" xfId="0" applyFont="1" applyBorder="1" applyAlignment="1">
      <alignment horizontal="centerContinuous" vertical="top"/>
    </xf>
    <xf numFmtId="164" fontId="19" fillId="0" borderId="23" xfId="0" applyFont="1" applyBorder="1" applyAlignment="1">
      <alignment vertical="top"/>
    </xf>
    <xf numFmtId="164" fontId="22" fillId="0" borderId="23" xfId="0" applyFont="1" applyBorder="1" applyAlignment="1">
      <alignment horizontal="centerContinuous" vertical="top"/>
    </xf>
    <xf numFmtId="164" fontId="23" fillId="0" borderId="18" xfId="0" applyFont="1" applyBorder="1" applyAlignment="1">
      <alignment vertical="top"/>
    </xf>
    <xf numFmtId="164" fontId="23" fillId="0" borderId="19" xfId="0" applyFont="1" applyBorder="1" applyAlignment="1">
      <alignment vertical="top"/>
    </xf>
    <xf numFmtId="164" fontId="23" fillId="0" borderId="19" xfId="0" applyFont="1" applyBorder="1" applyAlignment="1" applyProtection="1">
      <alignment horizontal="center" vertical="top"/>
    </xf>
    <xf numFmtId="164" fontId="23" fillId="0" borderId="19" xfId="0" applyFont="1" applyBorder="1" applyAlignment="1">
      <alignment horizontal="centerContinuous" vertical="top"/>
    </xf>
    <xf numFmtId="164" fontId="23" fillId="0" borderId="19" xfId="0" applyFont="1" applyBorder="1" applyAlignment="1" applyProtection="1">
      <alignment horizontal="centerContinuous" vertical="top"/>
    </xf>
    <xf numFmtId="164" fontId="23" fillId="0" borderId="20" xfId="0" applyFont="1" applyBorder="1" applyAlignment="1">
      <alignment vertical="top"/>
    </xf>
    <xf numFmtId="164" fontId="23" fillId="0" borderId="21" xfId="0" applyFont="1" applyBorder="1"/>
    <xf numFmtId="164" fontId="23" fillId="0" borderId="0" xfId="0" applyFont="1" applyBorder="1"/>
    <xf numFmtId="164" fontId="23" fillId="0" borderId="9" xfId="0" applyFont="1" applyBorder="1"/>
    <xf numFmtId="164" fontId="23" fillId="0" borderId="21" xfId="0" applyFont="1" applyBorder="1" applyAlignment="1" applyProtection="1">
      <alignment horizontal="left"/>
    </xf>
    <xf numFmtId="164" fontId="23" fillId="0" borderId="0" xfId="0" applyFont="1" applyBorder="1" applyAlignment="1" applyProtection="1">
      <alignment horizontal="left"/>
    </xf>
    <xf numFmtId="166" fontId="23" fillId="0" borderId="0" xfId="0" applyNumberFormat="1" applyFont="1" applyBorder="1" applyAlignment="1">
      <alignment horizontal="right"/>
    </xf>
    <xf numFmtId="166" fontId="23" fillId="0" borderId="13" xfId="0" applyNumberFormat="1" applyFont="1" applyBorder="1" applyAlignment="1" applyProtection="1">
      <alignment horizontal="right"/>
    </xf>
    <xf numFmtId="166" fontId="23" fillId="0" borderId="0" xfId="0" applyNumberFormat="1" applyFont="1" applyBorder="1" applyAlignment="1" applyProtection="1">
      <alignment horizontal="right"/>
    </xf>
    <xf numFmtId="166" fontId="23" fillId="0" borderId="9" xfId="0" applyNumberFormat="1" applyFont="1" applyBorder="1"/>
    <xf numFmtId="166" fontId="23" fillId="0" borderId="0" xfId="0" applyNumberFormat="1" applyFont="1" applyBorder="1" applyAlignment="1" applyProtection="1">
      <alignment horizontal="left"/>
    </xf>
    <xf numFmtId="166" fontId="23" fillId="0" borderId="13" xfId="0" applyNumberFormat="1" applyFont="1" applyBorder="1"/>
    <xf numFmtId="166" fontId="23" fillId="0" borderId="23" xfId="0" applyNumberFormat="1" applyFont="1" applyBorder="1" applyAlignment="1" applyProtection="1">
      <alignment horizontal="right"/>
    </xf>
    <xf numFmtId="164" fontId="25" fillId="0" borderId="21" xfId="0" applyFont="1" applyFill="1" applyBorder="1"/>
    <xf numFmtId="164" fontId="25" fillId="0" borderId="0" xfId="0" applyFont="1" applyFill="1" applyBorder="1"/>
    <xf numFmtId="166" fontId="25" fillId="0" borderId="0" xfId="0" applyNumberFormat="1" applyFont="1" applyBorder="1" applyAlignment="1">
      <alignment horizontal="right"/>
    </xf>
    <xf numFmtId="168" fontId="25" fillId="0" borderId="0" xfId="0" applyNumberFormat="1" applyFont="1" applyBorder="1" applyAlignment="1" applyProtection="1">
      <alignment horizontal="right"/>
    </xf>
    <xf numFmtId="166" fontId="25" fillId="0" borderId="0" xfId="0" applyNumberFormat="1" applyFont="1" applyBorder="1" applyAlignment="1" applyProtection="1">
      <alignment horizontal="right"/>
    </xf>
    <xf numFmtId="166" fontId="23" fillId="0" borderId="0" xfId="0" applyNumberFormat="1" applyFont="1" applyBorder="1"/>
    <xf numFmtId="166" fontId="23" fillId="0" borderId="9" xfId="0" applyNumberFormat="1" applyFont="1" applyBorder="1" applyAlignment="1">
      <alignment horizontal="right"/>
    </xf>
    <xf numFmtId="166" fontId="23" fillId="0" borderId="21" xfId="0" applyNumberFormat="1" applyFont="1" applyBorder="1" applyAlignment="1" applyProtection="1">
      <alignment horizontal="left"/>
    </xf>
    <xf numFmtId="166" fontId="23" fillId="0" borderId="21" xfId="0" applyNumberFormat="1" applyFont="1" applyBorder="1"/>
    <xf numFmtId="166" fontId="19" fillId="0" borderId="21" xfId="0" applyNumberFormat="1" applyFont="1" applyBorder="1" applyAlignment="1" applyProtection="1">
      <alignment horizontal="left"/>
    </xf>
    <xf numFmtId="164" fontId="23" fillId="0" borderId="0" xfId="0" applyFont="1" applyBorder="1" applyAlignment="1" applyProtection="1">
      <alignment horizontal="right"/>
    </xf>
    <xf numFmtId="170" fontId="23" fillId="0" borderId="0" xfId="0" applyNumberFormat="1" applyFont="1" applyBorder="1" applyAlignment="1" applyProtection="1">
      <alignment horizontal="right"/>
    </xf>
    <xf numFmtId="168" fontId="23" fillId="0" borderId="0" xfId="0" applyNumberFormat="1" applyFont="1" applyBorder="1" applyAlignment="1" applyProtection="1">
      <alignment horizontal="right"/>
    </xf>
    <xf numFmtId="168" fontId="23" fillId="0" borderId="13" xfId="0" applyNumberFormat="1" applyFont="1" applyBorder="1" applyAlignment="1" applyProtection="1">
      <alignment horizontal="right"/>
    </xf>
    <xf numFmtId="166" fontId="26" fillId="0" borderId="21" xfId="0" applyNumberFormat="1" applyFont="1" applyBorder="1"/>
    <xf numFmtId="164" fontId="23" fillId="0" borderId="21" xfId="0" applyFont="1" applyFill="1" applyBorder="1" applyAlignment="1" applyProtection="1">
      <alignment horizontal="left"/>
    </xf>
    <xf numFmtId="164" fontId="23" fillId="0" borderId="0" xfId="0" applyFont="1" applyFill="1" applyBorder="1" applyAlignment="1" applyProtection="1">
      <alignment horizontal="left"/>
    </xf>
    <xf numFmtId="166" fontId="20" fillId="0" borderId="0" xfId="0" applyNumberFormat="1" applyFont="1" applyBorder="1"/>
    <xf numFmtId="166" fontId="23" fillId="0" borderId="11" xfId="0" applyNumberFormat="1" applyFont="1" applyBorder="1"/>
    <xf numFmtId="166" fontId="23" fillId="0" borderId="12" xfId="0" applyNumberFormat="1" applyFont="1" applyBorder="1" applyAlignment="1" applyProtection="1">
      <alignment horizontal="right"/>
    </xf>
    <xf numFmtId="166" fontId="23" fillId="0" borderId="9" xfId="0" applyNumberFormat="1" applyFont="1" applyBorder="1" applyAlignment="1" applyProtection="1">
      <alignment horizontal="right"/>
    </xf>
    <xf numFmtId="166" fontId="23" fillId="0" borderId="20" xfId="0" applyNumberFormat="1" applyFont="1" applyBorder="1" applyAlignment="1">
      <alignment horizontal="right"/>
    </xf>
    <xf numFmtId="166" fontId="20" fillId="0" borderId="0" xfId="0" applyNumberFormat="1" applyFont="1"/>
    <xf numFmtId="166" fontId="23" fillId="0" borderId="11" xfId="0" applyNumberFormat="1" applyFont="1" applyBorder="1" applyAlignment="1" applyProtection="1">
      <alignment horizontal="right"/>
    </xf>
    <xf numFmtId="164" fontId="23" fillId="0" borderId="22" xfId="0" applyFont="1" applyBorder="1"/>
    <xf numFmtId="164" fontId="23" fillId="0" borderId="13" xfId="0" applyFont="1" applyBorder="1"/>
    <xf numFmtId="166" fontId="23" fillId="0" borderId="13" xfId="0" applyNumberFormat="1" applyFont="1" applyBorder="1" applyAlignment="1">
      <alignment horizontal="right"/>
    </xf>
    <xf numFmtId="166" fontId="23" fillId="0" borderId="23" xfId="0" applyNumberFormat="1" applyFont="1" applyBorder="1"/>
    <xf numFmtId="164" fontId="20" fillId="0" borderId="0" xfId="0" applyFont="1" applyBorder="1"/>
    <xf numFmtId="166" fontId="23" fillId="0" borderId="23" xfId="0" applyNumberFormat="1" applyFont="1" applyBorder="1" applyAlignment="1">
      <alignment horizontal="right"/>
    </xf>
    <xf numFmtId="164" fontId="24" fillId="0" borderId="18" xfId="0" applyFont="1" applyBorder="1" applyAlignment="1" applyProtection="1">
      <alignment horizontal="center"/>
    </xf>
    <xf numFmtId="164" fontId="24" fillId="0" borderId="19" xfId="0" applyFont="1" applyBorder="1" applyAlignment="1" applyProtection="1">
      <alignment horizontal="center"/>
    </xf>
    <xf numFmtId="164" fontId="24" fillId="0" borderId="20" xfId="0" applyFont="1" applyBorder="1" applyAlignment="1" applyProtection="1">
      <alignment horizontal="center"/>
    </xf>
    <xf numFmtId="4" fontId="20" fillId="0" borderId="0" xfId="0" applyNumberFormat="1" applyFont="1"/>
    <xf numFmtId="164" fontId="23" fillId="0" borderId="0" xfId="0" applyFont="1" applyBorder="1" applyAlignment="1">
      <alignment horizontal="centerContinuous"/>
    </xf>
    <xf numFmtId="164" fontId="23" fillId="0" borderId="24" xfId="0" applyFont="1" applyBorder="1"/>
    <xf numFmtId="166" fontId="23" fillId="0" borderId="22" xfId="0" applyNumberFormat="1" applyFont="1" applyBorder="1"/>
    <xf numFmtId="164" fontId="18" fillId="0" borderId="21" xfId="0" applyFont="1" applyBorder="1" applyAlignment="1" applyProtection="1">
      <alignment horizontal="centerContinuous"/>
    </xf>
    <xf numFmtId="164" fontId="19" fillId="0" borderId="9" xfId="0" applyFont="1" applyBorder="1" applyAlignment="1">
      <alignment horizontal="centerContinuous"/>
    </xf>
    <xf numFmtId="164" fontId="19" fillId="0" borderId="25" xfId="0" applyFont="1" applyBorder="1"/>
    <xf numFmtId="164" fontId="19" fillId="0" borderId="26" xfId="0" applyFont="1" applyBorder="1"/>
    <xf numFmtId="164" fontId="18" fillId="0" borderId="26" xfId="0" applyFont="1" applyBorder="1" applyAlignment="1" applyProtection="1">
      <alignment horizontal="left" vertical="center"/>
    </xf>
    <xf numFmtId="164" fontId="19" fillId="0" borderId="26" xfId="0" applyFont="1" applyBorder="1" applyAlignment="1">
      <alignment vertical="center"/>
    </xf>
    <xf numFmtId="164" fontId="19" fillId="0" borderId="26" xfId="0" applyFont="1" applyBorder="1" applyAlignment="1" applyProtection="1">
      <alignment horizontal="left" vertical="center"/>
    </xf>
    <xf numFmtId="164" fontId="19" fillId="0" borderId="27" xfId="0" applyFont="1" applyBorder="1" applyAlignment="1" applyProtection="1">
      <alignment horizontal="left" vertical="center"/>
    </xf>
    <xf numFmtId="164" fontId="28" fillId="0" borderId="0" xfId="0" quotePrefix="1" applyFont="1" applyBorder="1" applyAlignment="1" applyProtection="1">
      <alignment horizontal="left"/>
    </xf>
    <xf numFmtId="164" fontId="28" fillId="0" borderId="9" xfId="0" applyFont="1" applyBorder="1" applyAlignment="1" applyProtection="1">
      <alignment horizontal="right"/>
    </xf>
    <xf numFmtId="164" fontId="20" fillId="0" borderId="0" xfId="0" applyFont="1" applyBorder="1" applyAlignment="1"/>
    <xf numFmtId="164" fontId="20" fillId="0" borderId="21" xfId="0" applyFont="1" applyBorder="1" applyAlignment="1" applyProtection="1">
      <alignment horizontal="left"/>
    </xf>
    <xf numFmtId="164" fontId="20" fillId="0" borderId="0" xfId="0" applyFont="1" applyBorder="1" applyAlignment="1">
      <alignment horizontal="centerContinuous"/>
    </xf>
    <xf numFmtId="164" fontId="20" fillId="0" borderId="0" xfId="0" applyFont="1" applyBorder="1" applyAlignment="1" applyProtection="1">
      <alignment horizontal="centerContinuous"/>
    </xf>
    <xf numFmtId="164" fontId="20" fillId="0" borderId="21" xfId="0" applyFont="1" applyBorder="1" applyAlignment="1" applyProtection="1">
      <alignment horizontal="center"/>
    </xf>
    <xf numFmtId="164" fontId="20" fillId="0" borderId="9" xfId="0" applyFont="1" applyBorder="1"/>
    <xf numFmtId="164" fontId="27" fillId="0" borderId="0" xfId="0" applyFont="1" applyBorder="1" applyAlignment="1" applyProtection="1">
      <alignment horizontal="left"/>
    </xf>
    <xf numFmtId="164" fontId="29" fillId="0" borderId="0" xfId="0" applyFont="1" applyBorder="1" applyAlignment="1"/>
    <xf numFmtId="164" fontId="30" fillId="0" borderId="0" xfId="0" applyFont="1" applyBorder="1"/>
    <xf numFmtId="164" fontId="29" fillId="0" borderId="0" xfId="0" applyFont="1" applyBorder="1" applyAlignment="1">
      <alignment horizontal="centerContinuous"/>
    </xf>
    <xf numFmtId="164" fontId="20" fillId="0" borderId="0" xfId="0" applyFont="1" applyBorder="1" applyAlignment="1" applyProtection="1">
      <alignment horizontal="left"/>
    </xf>
    <xf numFmtId="164" fontId="20" fillId="0" borderId="0" xfId="0" applyFont="1" applyBorder="1" applyAlignment="1">
      <alignment horizontal="left"/>
    </xf>
    <xf numFmtId="164" fontId="20" fillId="0" borderId="0" xfId="0" applyFont="1" applyBorder="1" applyAlignment="1" applyProtection="1">
      <alignment horizontal="fill"/>
    </xf>
    <xf numFmtId="164" fontId="20" fillId="0" borderId="0" xfId="0" applyFont="1" applyBorder="1" applyAlignment="1" applyProtection="1"/>
    <xf numFmtId="164" fontId="20" fillId="0" borderId="0" xfId="0" applyFont="1" applyBorder="1" applyAlignment="1">
      <alignment horizontal="center"/>
    </xf>
    <xf numFmtId="164" fontId="20" fillId="0" borderId="21" xfId="0" applyFont="1" applyBorder="1"/>
    <xf numFmtId="164" fontId="20" fillId="0" borderId="9" xfId="0" applyFont="1" applyBorder="1" applyAlignment="1">
      <alignment horizontal="centerContinuous"/>
    </xf>
    <xf numFmtId="164" fontId="20" fillId="0" borderId="9" xfId="0" applyFont="1" applyBorder="1" applyAlignment="1">
      <alignment horizontal="left"/>
    </xf>
    <xf numFmtId="164" fontId="20" fillId="0" borderId="0" xfId="0" applyFont="1" applyAlignment="1"/>
    <xf numFmtId="164" fontId="20" fillId="0" borderId="22" xfId="0" applyFont="1" applyBorder="1"/>
    <xf numFmtId="164" fontId="20" fillId="0" borderId="13" xfId="0" applyFont="1" applyBorder="1"/>
    <xf numFmtId="164" fontId="20" fillId="0" borderId="13" xfId="0" applyFont="1" applyBorder="1" applyAlignment="1"/>
    <xf numFmtId="164" fontId="20" fillId="0" borderId="13" xfId="0" applyFont="1" applyBorder="1" applyAlignment="1">
      <alignment horizontal="left"/>
    </xf>
    <xf numFmtId="164" fontId="20" fillId="0" borderId="23" xfId="0" applyFont="1" applyBorder="1"/>
    <xf numFmtId="164" fontId="19" fillId="0" borderId="0" xfId="0" applyFont="1"/>
    <xf numFmtId="164" fontId="19" fillId="0" borderId="0" xfId="0" applyFont="1" applyAlignment="1">
      <alignment horizontal="centerContinuous"/>
    </xf>
    <xf numFmtId="164" fontId="20" fillId="0" borderId="0" xfId="0" applyFont="1" applyAlignment="1">
      <alignment horizontal="centerContinuous"/>
    </xf>
    <xf numFmtId="4" fontId="19" fillId="0" borderId="0" xfId="0" applyNumberFormat="1" applyFont="1"/>
    <xf numFmtId="4" fontId="19" fillId="0" borderId="0" xfId="0" applyNumberFormat="1" applyFont="1" applyBorder="1"/>
    <xf numFmtId="164" fontId="18" fillId="0" borderId="0" xfId="0" applyFont="1" applyBorder="1" applyAlignment="1">
      <alignment horizontal="right"/>
    </xf>
    <xf numFmtId="164" fontId="19" fillId="0" borderId="13" xfId="0" applyFont="1" applyBorder="1"/>
    <xf numFmtId="4" fontId="19" fillId="0" borderId="13" xfId="0" applyNumberFormat="1" applyFont="1" applyBorder="1"/>
    <xf numFmtId="164" fontId="19" fillId="0" borderId="13" xfId="0" applyFont="1" applyBorder="1" applyAlignment="1" applyProtection="1">
      <alignment horizontal="right"/>
    </xf>
    <xf numFmtId="164" fontId="27" fillId="0" borderId="0" xfId="0" applyFont="1" applyBorder="1" applyAlignment="1" applyProtection="1">
      <alignment horizontal="centerContinuous"/>
    </xf>
    <xf numFmtId="4" fontId="27" fillId="0" borderId="0" xfId="0" applyNumberFormat="1" applyFont="1" applyBorder="1" applyAlignment="1">
      <alignment horizontal="centerContinuous"/>
    </xf>
    <xf numFmtId="4" fontId="20" fillId="0" borderId="0" xfId="0" applyNumberFormat="1" applyFont="1" applyBorder="1" applyAlignment="1">
      <alignment horizontal="centerContinuous"/>
    </xf>
    <xf numFmtId="4" fontId="20" fillId="0" borderId="0" xfId="0" applyNumberFormat="1" applyFont="1" applyBorder="1"/>
    <xf numFmtId="164" fontId="27" fillId="0" borderId="0" xfId="0" applyFont="1" applyBorder="1" applyAlignment="1" applyProtection="1">
      <alignment horizontal="right"/>
    </xf>
    <xf numFmtId="15" fontId="33" fillId="0" borderId="0" xfId="0" quotePrefix="1" applyNumberFormat="1" applyFont="1" applyFill="1" applyBorder="1" applyAlignment="1" applyProtection="1">
      <alignment horizontal="centerContinuous"/>
      <protection hidden="1"/>
    </xf>
    <xf numFmtId="4" fontId="27" fillId="0" borderId="0" xfId="0" applyNumberFormat="1" applyFont="1" applyBorder="1" applyAlignment="1">
      <alignment horizontal="right"/>
    </xf>
    <xf numFmtId="15" fontId="33" fillId="0" borderId="0" xfId="0" applyNumberFormat="1" applyFont="1" applyFill="1" applyBorder="1" applyAlignment="1" applyProtection="1">
      <alignment horizontal="centerContinuous"/>
      <protection hidden="1"/>
    </xf>
    <xf numFmtId="164" fontId="27" fillId="0" borderId="0" xfId="0" applyFont="1" applyBorder="1"/>
    <xf numFmtId="164" fontId="20" fillId="0" borderId="0" xfId="0" applyFont="1" applyBorder="1" applyAlignment="1">
      <alignment vertical="top"/>
    </xf>
    <xf numFmtId="4" fontId="20" fillId="0" borderId="0" xfId="0" applyNumberFormat="1" applyFont="1" applyBorder="1" applyAlignment="1" applyProtection="1">
      <alignment horizontal="center" vertical="top"/>
    </xf>
    <xf numFmtId="4" fontId="20" fillId="0" borderId="0" xfId="0" applyNumberFormat="1" applyFont="1" applyBorder="1" applyAlignment="1">
      <alignment vertical="top"/>
    </xf>
    <xf numFmtId="4" fontId="20" fillId="0" borderId="0" xfId="0" applyNumberFormat="1" applyFont="1" applyBorder="1" applyAlignment="1">
      <alignment horizontal="center" vertical="top"/>
    </xf>
    <xf numFmtId="164" fontId="20" fillId="0" borderId="0" xfId="0" applyFont="1" applyBorder="1" applyAlignment="1" applyProtection="1">
      <alignment horizontal="center" vertical="top"/>
    </xf>
    <xf numFmtId="164" fontId="20" fillId="0" borderId="0" xfId="0" applyFont="1" applyBorder="1" applyAlignment="1">
      <alignment horizontal="center" vertical="top"/>
    </xf>
    <xf numFmtId="168" fontId="20" fillId="0" borderId="0" xfId="0" applyNumberFormat="1" applyFont="1" applyBorder="1" applyAlignment="1">
      <alignment horizontal="right"/>
    </xf>
    <xf numFmtId="168" fontId="20" fillId="0" borderId="13" xfId="0" applyNumberFormat="1" applyFont="1" applyBorder="1"/>
    <xf numFmtId="166" fontId="20" fillId="0" borderId="0" xfId="0" applyNumberFormat="1" applyFont="1" applyBorder="1" applyAlignment="1">
      <alignment horizontal="right"/>
    </xf>
    <xf numFmtId="166" fontId="27" fillId="0" borderId="0" xfId="0" applyNumberFormat="1" applyFont="1" applyBorder="1" applyAlignment="1">
      <alignment horizontal="right"/>
    </xf>
    <xf numFmtId="166" fontId="20" fillId="0" borderId="13" xfId="0" applyNumberFormat="1" applyFont="1" applyBorder="1" applyAlignment="1" applyProtection="1">
      <alignment horizontal="right"/>
    </xf>
    <xf numFmtId="164" fontId="27" fillId="0" borderId="0" xfId="0" applyFont="1"/>
    <xf numFmtId="164" fontId="20" fillId="0" borderId="0" xfId="0" applyFont="1" applyBorder="1" applyAlignment="1" applyProtection="1">
      <alignment horizontal="right"/>
    </xf>
    <xf numFmtId="168" fontId="20" fillId="0" borderId="0" xfId="0" applyNumberFormat="1" applyFont="1" applyBorder="1"/>
    <xf numFmtId="166" fontId="20" fillId="0" borderId="0" xfId="0" applyNumberFormat="1" applyFont="1" applyBorder="1" applyAlignment="1" applyProtection="1">
      <alignment horizontal="right"/>
    </xf>
    <xf numFmtId="168" fontId="20" fillId="0" borderId="13" xfId="0" applyNumberFormat="1" applyFont="1" applyBorder="1" applyAlignment="1" applyProtection="1">
      <alignment horizontal="right"/>
    </xf>
    <xf numFmtId="168" fontId="20" fillId="0" borderId="0" xfId="0" applyNumberFormat="1" applyFont="1" applyBorder="1" applyAlignment="1" applyProtection="1">
      <alignment horizontal="right"/>
    </xf>
    <xf numFmtId="164" fontId="20" fillId="0" borderId="0" xfId="0" applyFont="1" applyFill="1" applyBorder="1" applyAlignment="1" applyProtection="1">
      <alignment horizontal="left"/>
    </xf>
    <xf numFmtId="164" fontId="27" fillId="0" borderId="0" xfId="0" applyFont="1" applyFill="1" applyBorder="1" applyAlignment="1" applyProtection="1">
      <alignment horizontal="left"/>
    </xf>
    <xf numFmtId="168" fontId="20" fillId="0" borderId="11" xfId="0" applyNumberFormat="1" applyFont="1" applyBorder="1"/>
    <xf numFmtId="166" fontId="20" fillId="0" borderId="11" xfId="0" applyNumberFormat="1" applyFont="1" applyBorder="1" applyAlignment="1" applyProtection="1">
      <alignment horizontal="right"/>
    </xf>
    <xf numFmtId="164" fontId="20" fillId="0" borderId="13" xfId="0" applyFont="1" applyBorder="1" applyAlignment="1" applyProtection="1">
      <alignment horizontal="left"/>
    </xf>
    <xf numFmtId="164" fontId="27" fillId="0" borderId="13" xfId="0" quotePrefix="1" applyFont="1" applyBorder="1" applyAlignment="1" applyProtection="1">
      <alignment horizontal="left"/>
    </xf>
    <xf numFmtId="4" fontId="20" fillId="0" borderId="13" xfId="0" applyNumberFormat="1" applyFont="1" applyBorder="1" applyAlignment="1" applyProtection="1">
      <alignment horizontal="left"/>
    </xf>
    <xf numFmtId="4" fontId="20" fillId="0" borderId="13" xfId="0" applyNumberFormat="1" applyFont="1" applyBorder="1"/>
    <xf numFmtId="164" fontId="27" fillId="0" borderId="13" xfId="0" applyFont="1" applyBorder="1" applyAlignment="1" applyProtection="1">
      <alignment horizontal="right"/>
    </xf>
    <xf numFmtId="164" fontId="27" fillId="0" borderId="0" xfId="0" quotePrefix="1" applyFont="1" applyBorder="1" applyAlignment="1" applyProtection="1">
      <alignment horizontal="left"/>
    </xf>
    <xf numFmtId="4" fontId="20" fillId="0" borderId="0" xfId="0" applyNumberFormat="1" applyFont="1" applyBorder="1" applyAlignment="1" applyProtection="1">
      <alignment horizontal="left"/>
    </xf>
    <xf numFmtId="164" fontId="19" fillId="0" borderId="0" xfId="0" applyFont="1" applyBorder="1" applyAlignment="1">
      <alignment horizontal="left"/>
    </xf>
    <xf numFmtId="164" fontId="22" fillId="0" borderId="0" xfId="0" applyFont="1" applyBorder="1"/>
    <xf numFmtId="164" fontId="22" fillId="0" borderId="0" xfId="0" applyFont="1"/>
    <xf numFmtId="4" fontId="19" fillId="0" borderId="0" xfId="0" applyNumberFormat="1" applyFont="1" applyBorder="1" applyAlignment="1">
      <alignment horizontal="centerContinuous"/>
    </xf>
    <xf numFmtId="164" fontId="13" fillId="0" borderId="4" xfId="1" applyFont="1" applyBorder="1" applyAlignment="1" applyProtection="1">
      <alignment horizontal="center"/>
    </xf>
    <xf numFmtId="164" fontId="13" fillId="0" borderId="0" xfId="1" applyFont="1" applyBorder="1" applyAlignment="1" applyProtection="1">
      <alignment horizontal="center"/>
    </xf>
    <xf numFmtId="164" fontId="13" fillId="0" borderId="5" xfId="1" applyFont="1" applyBorder="1" applyAlignment="1" applyProtection="1">
      <alignment horizontal="center"/>
    </xf>
    <xf numFmtId="164" fontId="4" fillId="0" borderId="0" xfId="2" applyFont="1" applyAlignment="1">
      <alignment horizontal="left" vertical="top"/>
    </xf>
    <xf numFmtId="164" fontId="4" fillId="0" borderId="0" xfId="2" applyFont="1" applyAlignment="1" applyProtection="1">
      <alignment horizontal="center"/>
    </xf>
    <xf numFmtId="164" fontId="9" fillId="0" borderId="11" xfId="1" applyFont="1" applyBorder="1" applyAlignment="1" applyProtection="1">
      <alignment horizontal="center" vertical="top"/>
    </xf>
    <xf numFmtId="166" fontId="24" fillId="0" borderId="21" xfId="0" applyNumberFormat="1" applyFont="1" applyBorder="1" applyAlignment="1">
      <alignment horizontal="center"/>
    </xf>
    <xf numFmtId="166" fontId="24" fillId="0" borderId="0" xfId="0" applyNumberFormat="1" applyFont="1" applyBorder="1" applyAlignment="1">
      <alignment horizontal="center"/>
    </xf>
    <xf numFmtId="166" fontId="24" fillId="0" borderId="9" xfId="0" applyNumberFormat="1" applyFont="1" applyBorder="1" applyAlignment="1">
      <alignment horizontal="center"/>
    </xf>
    <xf numFmtId="164" fontId="20" fillId="0" borderId="0" xfId="0" applyFont="1" applyBorder="1" applyAlignment="1">
      <alignment horizontal="center"/>
    </xf>
    <xf numFmtId="164" fontId="21" fillId="0" borderId="21" xfId="0" applyFont="1" applyBorder="1" applyAlignment="1" applyProtection="1">
      <alignment horizontal="center"/>
    </xf>
    <xf numFmtId="164" fontId="21" fillId="0" borderId="0" xfId="0" applyFont="1" applyBorder="1" applyAlignment="1" applyProtection="1">
      <alignment horizontal="center"/>
    </xf>
    <xf numFmtId="164" fontId="21" fillId="0" borderId="9" xfId="0" applyFont="1" applyBorder="1" applyAlignment="1" applyProtection="1">
      <alignment horizontal="center"/>
    </xf>
    <xf numFmtId="164" fontId="19" fillId="0" borderId="0" xfId="0" applyFont="1" applyBorder="1" applyAlignment="1" applyProtection="1">
      <alignment horizontal="center"/>
    </xf>
    <xf numFmtId="164" fontId="22" fillId="0" borderId="13" xfId="0" applyFont="1" applyBorder="1" applyAlignment="1" applyProtection="1">
      <alignment horizontal="center" vertical="top"/>
    </xf>
    <xf numFmtId="164" fontId="24" fillId="0" borderId="18" xfId="0" applyFont="1" applyBorder="1" applyAlignment="1">
      <alignment horizontal="center" vertical="top"/>
    </xf>
    <xf numFmtId="164" fontId="24" fillId="0" borderId="19" xfId="0" applyFont="1" applyBorder="1" applyAlignment="1">
      <alignment horizontal="center" vertical="top"/>
    </xf>
    <xf numFmtId="164" fontId="24" fillId="0" borderId="20" xfId="0" applyFont="1" applyBorder="1" applyAlignment="1">
      <alignment horizontal="center" vertical="top"/>
    </xf>
    <xf numFmtId="4" fontId="20" fillId="0" borderId="0" xfId="0" applyNumberFormat="1" applyFont="1" applyBorder="1" applyAlignment="1">
      <alignment horizontal="center"/>
    </xf>
    <xf numFmtId="164" fontId="32" fillId="0" borderId="0" xfId="0" applyFont="1" applyBorder="1" applyAlignment="1" applyProtection="1">
      <alignment horizontal="center"/>
    </xf>
    <xf numFmtId="164" fontId="20" fillId="0" borderId="0" xfId="0" applyFont="1" applyBorder="1" applyAlignment="1" applyProtection="1">
      <alignment horizontal="left" vertical="top" wrapText="1"/>
    </xf>
  </cellXfs>
  <cellStyles count="15">
    <cellStyle name="Comma_linea sencilla CERO" xfId="12"/>
    <cellStyle name="Millares" xfId="11" builtinId="3"/>
    <cellStyle name="Millares [0] 2" xfId="4"/>
    <cellStyle name="Millares [0] 3" xfId="13"/>
    <cellStyle name="Millares 2" xfId="5"/>
    <cellStyle name="Millares 3" xfId="14"/>
    <cellStyle name="Normal" xfId="0" builtinId="0"/>
    <cellStyle name="Normal 2" xfId="6"/>
    <cellStyle name="Normal 3" xfId="7"/>
    <cellStyle name="Normal 4" xfId="8"/>
    <cellStyle name="Normal_BALANCE_PUBLICACON" xfId="1"/>
    <cellStyle name="Normal_bce presentacion" xfId="2"/>
    <cellStyle name="Normal_pyg presentacion" xfId="3"/>
    <cellStyle name="Porcentaje 2" xfId="9"/>
    <cellStyle name="Porcentaje 3" xfId="1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47625</xdr:colOff>
      <xdr:row>10</xdr:row>
      <xdr:rowOff>190500</xdr:rowOff>
    </xdr:from>
    <xdr:to>
      <xdr:col>2</xdr:col>
      <xdr:colOff>962025</xdr:colOff>
      <xdr:row>10</xdr:row>
      <xdr:rowOff>190500</xdr:rowOff>
    </xdr:to>
    <xdr:sp macro="" textlink="">
      <xdr:nvSpPr>
        <xdr:cNvPr id="2" name="Line 5"/>
        <xdr:cNvSpPr>
          <a:spLocks noChangeShapeType="1"/>
        </xdr:cNvSpPr>
      </xdr:nvSpPr>
      <xdr:spPr bwMode="auto">
        <a:xfrm>
          <a:off x="2219325" y="2190750"/>
          <a:ext cx="914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47625</xdr:colOff>
      <xdr:row>10</xdr:row>
      <xdr:rowOff>190500</xdr:rowOff>
    </xdr:from>
    <xdr:to>
      <xdr:col>4</xdr:col>
      <xdr:colOff>1000125</xdr:colOff>
      <xdr:row>10</xdr:row>
      <xdr:rowOff>190500</xdr:rowOff>
    </xdr:to>
    <xdr:sp macro="" textlink="">
      <xdr:nvSpPr>
        <xdr:cNvPr id="3" name="Line 6"/>
        <xdr:cNvSpPr>
          <a:spLocks noChangeShapeType="1"/>
        </xdr:cNvSpPr>
      </xdr:nvSpPr>
      <xdr:spPr bwMode="auto">
        <a:xfrm>
          <a:off x="4391025" y="2190750"/>
          <a:ext cx="952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76200</xdr:colOff>
      <xdr:row>11</xdr:row>
      <xdr:rowOff>0</xdr:rowOff>
    </xdr:from>
    <xdr:to>
      <xdr:col>9</xdr:col>
      <xdr:colOff>1038225</xdr:colOff>
      <xdr:row>11</xdr:row>
      <xdr:rowOff>0</xdr:rowOff>
    </xdr:to>
    <xdr:sp macro="" textlink="">
      <xdr:nvSpPr>
        <xdr:cNvPr id="4" name="Line 8"/>
        <xdr:cNvSpPr>
          <a:spLocks noChangeShapeType="1"/>
        </xdr:cNvSpPr>
      </xdr:nvSpPr>
      <xdr:spPr bwMode="auto">
        <a:xfrm>
          <a:off x="9848850" y="2200275"/>
          <a:ext cx="962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34925</xdr:colOff>
      <xdr:row>11</xdr:row>
      <xdr:rowOff>0</xdr:rowOff>
    </xdr:from>
    <xdr:to>
      <xdr:col>7</xdr:col>
      <xdr:colOff>920750</xdr:colOff>
      <xdr:row>11</xdr:row>
      <xdr:rowOff>0</xdr:rowOff>
    </xdr:to>
    <xdr:sp macro="" textlink="">
      <xdr:nvSpPr>
        <xdr:cNvPr id="7" name="Line 5"/>
        <xdr:cNvSpPr>
          <a:spLocks noChangeShapeType="1"/>
        </xdr:cNvSpPr>
      </xdr:nvSpPr>
      <xdr:spPr bwMode="auto">
        <a:xfrm>
          <a:off x="7635875" y="2200275"/>
          <a:ext cx="8858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241300</xdr:colOff>
      <xdr:row>2</xdr:row>
      <xdr:rowOff>190500</xdr:rowOff>
    </xdr:from>
    <xdr:to>
      <xdr:col>11</xdr:col>
      <xdr:colOff>977900</xdr:colOff>
      <xdr:row>4</xdr:row>
      <xdr:rowOff>215900</xdr:rowOff>
    </xdr:to>
    <xdr:pic>
      <xdr:nvPicPr>
        <xdr:cNvPr id="9" name="Imagen 1" descr="logoICETEX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829800" y="558800"/>
          <a:ext cx="20193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352425</xdr:colOff>
      <xdr:row>9</xdr:row>
      <xdr:rowOff>0</xdr:rowOff>
    </xdr:from>
    <xdr:to>
      <xdr:col>13</xdr:col>
      <xdr:colOff>828675</xdr:colOff>
      <xdr:row>9</xdr:row>
      <xdr:rowOff>0</xdr:rowOff>
    </xdr:to>
    <xdr:sp macro="" textlink="">
      <xdr:nvSpPr>
        <xdr:cNvPr id="9217" name="Line 11"/>
        <xdr:cNvSpPr>
          <a:spLocks noChangeShapeType="1"/>
        </xdr:cNvSpPr>
      </xdr:nvSpPr>
      <xdr:spPr bwMode="auto">
        <a:xfrm>
          <a:off x="13916025" y="1971675"/>
          <a:ext cx="1333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15</xdr:col>
      <xdr:colOff>371475</xdr:colOff>
      <xdr:row>9</xdr:row>
      <xdr:rowOff>0</xdr:rowOff>
    </xdr:from>
    <xdr:to>
      <xdr:col>16</xdr:col>
      <xdr:colOff>838200</xdr:colOff>
      <xdr:row>9</xdr:row>
      <xdr:rowOff>0</xdr:rowOff>
    </xdr:to>
    <xdr:sp macro="" textlink="">
      <xdr:nvSpPr>
        <xdr:cNvPr id="9218" name="Line 12"/>
        <xdr:cNvSpPr>
          <a:spLocks noChangeShapeType="1"/>
        </xdr:cNvSpPr>
      </xdr:nvSpPr>
      <xdr:spPr bwMode="auto">
        <a:xfrm>
          <a:off x="15944850" y="1971675"/>
          <a:ext cx="12096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15</xdr:col>
      <xdr:colOff>711200</xdr:colOff>
      <xdr:row>1</xdr:row>
      <xdr:rowOff>101600</xdr:rowOff>
    </xdr:from>
    <xdr:to>
      <xdr:col>18</xdr:col>
      <xdr:colOff>927100</xdr:colOff>
      <xdr:row>3</xdr:row>
      <xdr:rowOff>50800</xdr:rowOff>
    </xdr:to>
    <xdr:pic>
      <xdr:nvPicPr>
        <xdr:cNvPr id="6" name="Imagen 1" descr="logoICETEX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408400" y="355600"/>
          <a:ext cx="20193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47625</xdr:colOff>
      <xdr:row>10</xdr:row>
      <xdr:rowOff>190500</xdr:rowOff>
    </xdr:from>
    <xdr:to>
      <xdr:col>2</xdr:col>
      <xdr:colOff>962025</xdr:colOff>
      <xdr:row>10</xdr:row>
      <xdr:rowOff>190500</xdr:rowOff>
    </xdr:to>
    <xdr:sp macro="" textlink="">
      <xdr:nvSpPr>
        <xdr:cNvPr id="2" name="Line 5"/>
        <xdr:cNvSpPr>
          <a:spLocks noChangeShapeType="1"/>
        </xdr:cNvSpPr>
      </xdr:nvSpPr>
      <xdr:spPr bwMode="auto">
        <a:xfrm>
          <a:off x="5095875" y="2209800"/>
          <a:ext cx="914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47625</xdr:colOff>
      <xdr:row>10</xdr:row>
      <xdr:rowOff>190500</xdr:rowOff>
    </xdr:from>
    <xdr:to>
      <xdr:col>4</xdr:col>
      <xdr:colOff>1000125</xdr:colOff>
      <xdr:row>10</xdr:row>
      <xdr:rowOff>190500</xdr:rowOff>
    </xdr:to>
    <xdr:sp macro="" textlink="">
      <xdr:nvSpPr>
        <xdr:cNvPr id="3" name="Line 6"/>
        <xdr:cNvSpPr>
          <a:spLocks noChangeShapeType="1"/>
        </xdr:cNvSpPr>
      </xdr:nvSpPr>
      <xdr:spPr bwMode="auto">
        <a:xfrm>
          <a:off x="6343650" y="2209800"/>
          <a:ext cx="952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76200</xdr:colOff>
      <xdr:row>11</xdr:row>
      <xdr:rowOff>0</xdr:rowOff>
    </xdr:from>
    <xdr:to>
      <xdr:col>9</xdr:col>
      <xdr:colOff>1038225</xdr:colOff>
      <xdr:row>11</xdr:row>
      <xdr:rowOff>0</xdr:rowOff>
    </xdr:to>
    <xdr:sp macro="" textlink="">
      <xdr:nvSpPr>
        <xdr:cNvPr id="4" name="Line 8"/>
        <xdr:cNvSpPr>
          <a:spLocks noChangeShapeType="1"/>
        </xdr:cNvSpPr>
      </xdr:nvSpPr>
      <xdr:spPr bwMode="auto">
        <a:xfrm>
          <a:off x="9648825" y="2209800"/>
          <a:ext cx="962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34925</xdr:colOff>
      <xdr:row>11</xdr:row>
      <xdr:rowOff>0</xdr:rowOff>
    </xdr:from>
    <xdr:to>
      <xdr:col>7</xdr:col>
      <xdr:colOff>920750</xdr:colOff>
      <xdr:row>11</xdr:row>
      <xdr:rowOff>0</xdr:rowOff>
    </xdr:to>
    <xdr:sp macro="" textlink="">
      <xdr:nvSpPr>
        <xdr:cNvPr id="5" name="Line 5"/>
        <xdr:cNvSpPr>
          <a:spLocks noChangeShapeType="1"/>
        </xdr:cNvSpPr>
      </xdr:nvSpPr>
      <xdr:spPr bwMode="auto">
        <a:xfrm>
          <a:off x="8359775" y="2209800"/>
          <a:ext cx="8858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241300</xdr:colOff>
      <xdr:row>2</xdr:row>
      <xdr:rowOff>190500</xdr:rowOff>
    </xdr:from>
    <xdr:to>
      <xdr:col>11</xdr:col>
      <xdr:colOff>977900</xdr:colOff>
      <xdr:row>4</xdr:row>
      <xdr:rowOff>215900</xdr:rowOff>
    </xdr:to>
    <xdr:pic>
      <xdr:nvPicPr>
        <xdr:cNvPr id="6" name="Imagen 1" descr="logoICETEX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813925" y="552450"/>
          <a:ext cx="2012950" cy="577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352425</xdr:colOff>
      <xdr:row>9</xdr:row>
      <xdr:rowOff>0</xdr:rowOff>
    </xdr:from>
    <xdr:to>
      <xdr:col>13</xdr:col>
      <xdr:colOff>828675</xdr:colOff>
      <xdr:row>9</xdr:row>
      <xdr:rowOff>0</xdr:rowOff>
    </xdr:to>
    <xdr:sp macro="" textlink="">
      <xdr:nvSpPr>
        <xdr:cNvPr id="2" name="Line 11"/>
        <xdr:cNvSpPr>
          <a:spLocks noChangeShapeType="1"/>
        </xdr:cNvSpPr>
      </xdr:nvSpPr>
      <xdr:spPr bwMode="auto">
        <a:xfrm>
          <a:off x="14001750" y="1943100"/>
          <a:ext cx="1333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15</xdr:col>
      <xdr:colOff>371475</xdr:colOff>
      <xdr:row>9</xdr:row>
      <xdr:rowOff>0</xdr:rowOff>
    </xdr:from>
    <xdr:to>
      <xdr:col>16</xdr:col>
      <xdr:colOff>838200</xdr:colOff>
      <xdr:row>9</xdr:row>
      <xdr:rowOff>0</xdr:rowOff>
    </xdr:to>
    <xdr:sp macro="" textlink="">
      <xdr:nvSpPr>
        <xdr:cNvPr id="3" name="Line 12"/>
        <xdr:cNvSpPr>
          <a:spLocks noChangeShapeType="1"/>
        </xdr:cNvSpPr>
      </xdr:nvSpPr>
      <xdr:spPr bwMode="auto">
        <a:xfrm>
          <a:off x="16030575" y="1943100"/>
          <a:ext cx="12096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15</xdr:col>
      <xdr:colOff>711200</xdr:colOff>
      <xdr:row>1</xdr:row>
      <xdr:rowOff>101600</xdr:rowOff>
    </xdr:from>
    <xdr:to>
      <xdr:col>18</xdr:col>
      <xdr:colOff>927100</xdr:colOff>
      <xdr:row>3</xdr:row>
      <xdr:rowOff>50800</xdr:rowOff>
    </xdr:to>
    <xdr:pic>
      <xdr:nvPicPr>
        <xdr:cNvPr id="4" name="Imagen 1" descr="logoICETEX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370300" y="349250"/>
          <a:ext cx="2006600" cy="539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47625</xdr:colOff>
      <xdr:row>10</xdr:row>
      <xdr:rowOff>177800</xdr:rowOff>
    </xdr:from>
    <xdr:to>
      <xdr:col>2</xdr:col>
      <xdr:colOff>962025</xdr:colOff>
      <xdr:row>10</xdr:row>
      <xdr:rowOff>177800</xdr:rowOff>
    </xdr:to>
    <xdr:sp macro="" textlink="">
      <xdr:nvSpPr>
        <xdr:cNvPr id="2" name="Line 5"/>
        <xdr:cNvSpPr>
          <a:spLocks noChangeShapeType="1"/>
        </xdr:cNvSpPr>
      </xdr:nvSpPr>
      <xdr:spPr bwMode="auto">
        <a:xfrm>
          <a:off x="5095875" y="2197100"/>
          <a:ext cx="914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47625</xdr:colOff>
      <xdr:row>10</xdr:row>
      <xdr:rowOff>190500</xdr:rowOff>
    </xdr:from>
    <xdr:to>
      <xdr:col>4</xdr:col>
      <xdr:colOff>1000125</xdr:colOff>
      <xdr:row>10</xdr:row>
      <xdr:rowOff>190500</xdr:rowOff>
    </xdr:to>
    <xdr:sp macro="" textlink="">
      <xdr:nvSpPr>
        <xdr:cNvPr id="3" name="Line 6"/>
        <xdr:cNvSpPr>
          <a:spLocks noChangeShapeType="1"/>
        </xdr:cNvSpPr>
      </xdr:nvSpPr>
      <xdr:spPr bwMode="auto">
        <a:xfrm>
          <a:off x="6343650" y="2209800"/>
          <a:ext cx="952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76200</xdr:colOff>
      <xdr:row>11</xdr:row>
      <xdr:rowOff>0</xdr:rowOff>
    </xdr:from>
    <xdr:to>
      <xdr:col>9</xdr:col>
      <xdr:colOff>1038225</xdr:colOff>
      <xdr:row>11</xdr:row>
      <xdr:rowOff>0</xdr:rowOff>
    </xdr:to>
    <xdr:sp macro="" textlink="">
      <xdr:nvSpPr>
        <xdr:cNvPr id="4" name="Line 8"/>
        <xdr:cNvSpPr>
          <a:spLocks noChangeShapeType="1"/>
        </xdr:cNvSpPr>
      </xdr:nvSpPr>
      <xdr:spPr bwMode="auto">
        <a:xfrm>
          <a:off x="9648825" y="2209800"/>
          <a:ext cx="962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34925</xdr:colOff>
      <xdr:row>11</xdr:row>
      <xdr:rowOff>0</xdr:rowOff>
    </xdr:from>
    <xdr:to>
      <xdr:col>7</xdr:col>
      <xdr:colOff>920750</xdr:colOff>
      <xdr:row>11</xdr:row>
      <xdr:rowOff>0</xdr:rowOff>
    </xdr:to>
    <xdr:sp macro="" textlink="">
      <xdr:nvSpPr>
        <xdr:cNvPr id="5" name="Line 5"/>
        <xdr:cNvSpPr>
          <a:spLocks noChangeShapeType="1"/>
        </xdr:cNvSpPr>
      </xdr:nvSpPr>
      <xdr:spPr bwMode="auto">
        <a:xfrm>
          <a:off x="8359775" y="2209800"/>
          <a:ext cx="8858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241300</xdr:colOff>
      <xdr:row>2</xdr:row>
      <xdr:rowOff>190500</xdr:rowOff>
    </xdr:from>
    <xdr:to>
      <xdr:col>11</xdr:col>
      <xdr:colOff>977900</xdr:colOff>
      <xdr:row>4</xdr:row>
      <xdr:rowOff>215900</xdr:rowOff>
    </xdr:to>
    <xdr:pic>
      <xdr:nvPicPr>
        <xdr:cNvPr id="6" name="Imagen 1" descr="logoICETEX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813925" y="552450"/>
          <a:ext cx="2012950" cy="577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47625</xdr:colOff>
      <xdr:row>10</xdr:row>
      <xdr:rowOff>177800</xdr:rowOff>
    </xdr:from>
    <xdr:to>
      <xdr:col>7</xdr:col>
      <xdr:colOff>962025</xdr:colOff>
      <xdr:row>10</xdr:row>
      <xdr:rowOff>177800</xdr:rowOff>
    </xdr:to>
    <xdr:sp macro="" textlink="">
      <xdr:nvSpPr>
        <xdr:cNvPr id="7" name="Line 5"/>
        <xdr:cNvSpPr>
          <a:spLocks noChangeShapeType="1"/>
        </xdr:cNvSpPr>
      </xdr:nvSpPr>
      <xdr:spPr bwMode="auto">
        <a:xfrm>
          <a:off x="8372475" y="2197100"/>
          <a:ext cx="8858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352425</xdr:colOff>
      <xdr:row>9</xdr:row>
      <xdr:rowOff>0</xdr:rowOff>
    </xdr:from>
    <xdr:to>
      <xdr:col>13</xdr:col>
      <xdr:colOff>828675</xdr:colOff>
      <xdr:row>9</xdr:row>
      <xdr:rowOff>0</xdr:rowOff>
    </xdr:to>
    <xdr:sp macro="" textlink="">
      <xdr:nvSpPr>
        <xdr:cNvPr id="2" name="Line 11"/>
        <xdr:cNvSpPr>
          <a:spLocks noChangeShapeType="1"/>
        </xdr:cNvSpPr>
      </xdr:nvSpPr>
      <xdr:spPr bwMode="auto">
        <a:xfrm>
          <a:off x="14001750" y="1943100"/>
          <a:ext cx="1333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15</xdr:col>
      <xdr:colOff>371475</xdr:colOff>
      <xdr:row>9</xdr:row>
      <xdr:rowOff>0</xdr:rowOff>
    </xdr:from>
    <xdr:to>
      <xdr:col>16</xdr:col>
      <xdr:colOff>838200</xdr:colOff>
      <xdr:row>9</xdr:row>
      <xdr:rowOff>0</xdr:rowOff>
    </xdr:to>
    <xdr:sp macro="" textlink="">
      <xdr:nvSpPr>
        <xdr:cNvPr id="3" name="Line 12"/>
        <xdr:cNvSpPr>
          <a:spLocks noChangeShapeType="1"/>
        </xdr:cNvSpPr>
      </xdr:nvSpPr>
      <xdr:spPr bwMode="auto">
        <a:xfrm>
          <a:off x="16030575" y="1943100"/>
          <a:ext cx="12096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15</xdr:col>
      <xdr:colOff>711200</xdr:colOff>
      <xdr:row>1</xdr:row>
      <xdr:rowOff>101600</xdr:rowOff>
    </xdr:from>
    <xdr:to>
      <xdr:col>18</xdr:col>
      <xdr:colOff>927100</xdr:colOff>
      <xdr:row>3</xdr:row>
      <xdr:rowOff>50800</xdr:rowOff>
    </xdr:to>
    <xdr:pic>
      <xdr:nvPicPr>
        <xdr:cNvPr id="4" name="Imagen 1" descr="logoICETEX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370300" y="349250"/>
          <a:ext cx="2006600" cy="539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47625</xdr:colOff>
      <xdr:row>10</xdr:row>
      <xdr:rowOff>177800</xdr:rowOff>
    </xdr:from>
    <xdr:to>
      <xdr:col>2</xdr:col>
      <xdr:colOff>962025</xdr:colOff>
      <xdr:row>10</xdr:row>
      <xdr:rowOff>177800</xdr:rowOff>
    </xdr:to>
    <xdr:sp macro="" textlink="">
      <xdr:nvSpPr>
        <xdr:cNvPr id="2" name="Line 5"/>
        <xdr:cNvSpPr>
          <a:spLocks noChangeShapeType="1"/>
        </xdr:cNvSpPr>
      </xdr:nvSpPr>
      <xdr:spPr bwMode="auto">
        <a:xfrm>
          <a:off x="5095875" y="2197100"/>
          <a:ext cx="914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47625</xdr:colOff>
      <xdr:row>10</xdr:row>
      <xdr:rowOff>190500</xdr:rowOff>
    </xdr:from>
    <xdr:to>
      <xdr:col>4</xdr:col>
      <xdr:colOff>1000125</xdr:colOff>
      <xdr:row>10</xdr:row>
      <xdr:rowOff>190500</xdr:rowOff>
    </xdr:to>
    <xdr:sp macro="" textlink="">
      <xdr:nvSpPr>
        <xdr:cNvPr id="3" name="Line 6"/>
        <xdr:cNvSpPr>
          <a:spLocks noChangeShapeType="1"/>
        </xdr:cNvSpPr>
      </xdr:nvSpPr>
      <xdr:spPr bwMode="auto">
        <a:xfrm>
          <a:off x="6343650" y="2209800"/>
          <a:ext cx="952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76200</xdr:colOff>
      <xdr:row>11</xdr:row>
      <xdr:rowOff>0</xdr:rowOff>
    </xdr:from>
    <xdr:to>
      <xdr:col>9</xdr:col>
      <xdr:colOff>1038225</xdr:colOff>
      <xdr:row>11</xdr:row>
      <xdr:rowOff>0</xdr:rowOff>
    </xdr:to>
    <xdr:sp macro="" textlink="">
      <xdr:nvSpPr>
        <xdr:cNvPr id="4" name="Line 8"/>
        <xdr:cNvSpPr>
          <a:spLocks noChangeShapeType="1"/>
        </xdr:cNvSpPr>
      </xdr:nvSpPr>
      <xdr:spPr bwMode="auto">
        <a:xfrm>
          <a:off x="9648825" y="2209800"/>
          <a:ext cx="962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34925</xdr:colOff>
      <xdr:row>11</xdr:row>
      <xdr:rowOff>0</xdr:rowOff>
    </xdr:from>
    <xdr:to>
      <xdr:col>7</xdr:col>
      <xdr:colOff>920750</xdr:colOff>
      <xdr:row>11</xdr:row>
      <xdr:rowOff>0</xdr:rowOff>
    </xdr:to>
    <xdr:sp macro="" textlink="">
      <xdr:nvSpPr>
        <xdr:cNvPr id="5" name="Line 5"/>
        <xdr:cNvSpPr>
          <a:spLocks noChangeShapeType="1"/>
        </xdr:cNvSpPr>
      </xdr:nvSpPr>
      <xdr:spPr bwMode="auto">
        <a:xfrm>
          <a:off x="8359775" y="2209800"/>
          <a:ext cx="8858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241300</xdr:colOff>
      <xdr:row>2</xdr:row>
      <xdr:rowOff>190500</xdr:rowOff>
    </xdr:from>
    <xdr:to>
      <xdr:col>11</xdr:col>
      <xdr:colOff>977900</xdr:colOff>
      <xdr:row>4</xdr:row>
      <xdr:rowOff>215900</xdr:rowOff>
    </xdr:to>
    <xdr:pic>
      <xdr:nvPicPr>
        <xdr:cNvPr id="6" name="Imagen 1" descr="logoICETEX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813925" y="552450"/>
          <a:ext cx="2012950" cy="577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47625</xdr:colOff>
      <xdr:row>10</xdr:row>
      <xdr:rowOff>177800</xdr:rowOff>
    </xdr:from>
    <xdr:to>
      <xdr:col>7</xdr:col>
      <xdr:colOff>962025</xdr:colOff>
      <xdr:row>10</xdr:row>
      <xdr:rowOff>177800</xdr:rowOff>
    </xdr:to>
    <xdr:sp macro="" textlink="">
      <xdr:nvSpPr>
        <xdr:cNvPr id="7" name="Line 5"/>
        <xdr:cNvSpPr>
          <a:spLocks noChangeShapeType="1"/>
        </xdr:cNvSpPr>
      </xdr:nvSpPr>
      <xdr:spPr bwMode="auto">
        <a:xfrm>
          <a:off x="8372475" y="2197100"/>
          <a:ext cx="8858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47625</xdr:colOff>
      <xdr:row>10</xdr:row>
      <xdr:rowOff>177800</xdr:rowOff>
    </xdr:from>
    <xdr:to>
      <xdr:col>7</xdr:col>
      <xdr:colOff>962025</xdr:colOff>
      <xdr:row>10</xdr:row>
      <xdr:rowOff>177800</xdr:rowOff>
    </xdr:to>
    <xdr:sp macro="" textlink="">
      <xdr:nvSpPr>
        <xdr:cNvPr id="8" name="Line 5"/>
        <xdr:cNvSpPr>
          <a:spLocks noChangeShapeType="1"/>
        </xdr:cNvSpPr>
      </xdr:nvSpPr>
      <xdr:spPr bwMode="auto">
        <a:xfrm>
          <a:off x="8372475" y="2197100"/>
          <a:ext cx="8858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352425</xdr:colOff>
      <xdr:row>9</xdr:row>
      <xdr:rowOff>0</xdr:rowOff>
    </xdr:from>
    <xdr:to>
      <xdr:col>13</xdr:col>
      <xdr:colOff>828675</xdr:colOff>
      <xdr:row>9</xdr:row>
      <xdr:rowOff>0</xdr:rowOff>
    </xdr:to>
    <xdr:sp macro="" textlink="">
      <xdr:nvSpPr>
        <xdr:cNvPr id="2" name="Line 11"/>
        <xdr:cNvSpPr>
          <a:spLocks noChangeShapeType="1"/>
        </xdr:cNvSpPr>
      </xdr:nvSpPr>
      <xdr:spPr bwMode="auto">
        <a:xfrm>
          <a:off x="14001750" y="1943100"/>
          <a:ext cx="1333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15</xdr:col>
      <xdr:colOff>371475</xdr:colOff>
      <xdr:row>9</xdr:row>
      <xdr:rowOff>0</xdr:rowOff>
    </xdr:from>
    <xdr:to>
      <xdr:col>16</xdr:col>
      <xdr:colOff>838200</xdr:colOff>
      <xdr:row>9</xdr:row>
      <xdr:rowOff>0</xdr:rowOff>
    </xdr:to>
    <xdr:sp macro="" textlink="">
      <xdr:nvSpPr>
        <xdr:cNvPr id="3" name="Line 12"/>
        <xdr:cNvSpPr>
          <a:spLocks noChangeShapeType="1"/>
        </xdr:cNvSpPr>
      </xdr:nvSpPr>
      <xdr:spPr bwMode="auto">
        <a:xfrm>
          <a:off x="16030575" y="1943100"/>
          <a:ext cx="12096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15</xdr:col>
      <xdr:colOff>711200</xdr:colOff>
      <xdr:row>1</xdr:row>
      <xdr:rowOff>101600</xdr:rowOff>
    </xdr:from>
    <xdr:to>
      <xdr:col>18</xdr:col>
      <xdr:colOff>927100</xdr:colOff>
      <xdr:row>3</xdr:row>
      <xdr:rowOff>50800</xdr:rowOff>
    </xdr:to>
    <xdr:pic>
      <xdr:nvPicPr>
        <xdr:cNvPr id="4" name="Imagen 1" descr="logoICETEX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370300" y="349250"/>
          <a:ext cx="2006600" cy="539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47625</xdr:colOff>
      <xdr:row>10</xdr:row>
      <xdr:rowOff>177800</xdr:rowOff>
    </xdr:from>
    <xdr:to>
      <xdr:col>2</xdr:col>
      <xdr:colOff>962025</xdr:colOff>
      <xdr:row>10</xdr:row>
      <xdr:rowOff>177800</xdr:rowOff>
    </xdr:to>
    <xdr:sp macro="" textlink="">
      <xdr:nvSpPr>
        <xdr:cNvPr id="2" name="Line 5"/>
        <xdr:cNvSpPr>
          <a:spLocks noChangeShapeType="1"/>
        </xdr:cNvSpPr>
      </xdr:nvSpPr>
      <xdr:spPr bwMode="auto">
        <a:xfrm>
          <a:off x="5095875" y="2197100"/>
          <a:ext cx="914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47625</xdr:colOff>
      <xdr:row>10</xdr:row>
      <xdr:rowOff>190500</xdr:rowOff>
    </xdr:from>
    <xdr:to>
      <xdr:col>4</xdr:col>
      <xdr:colOff>1000125</xdr:colOff>
      <xdr:row>10</xdr:row>
      <xdr:rowOff>190500</xdr:rowOff>
    </xdr:to>
    <xdr:sp macro="" textlink="">
      <xdr:nvSpPr>
        <xdr:cNvPr id="3" name="Line 6"/>
        <xdr:cNvSpPr>
          <a:spLocks noChangeShapeType="1"/>
        </xdr:cNvSpPr>
      </xdr:nvSpPr>
      <xdr:spPr bwMode="auto">
        <a:xfrm>
          <a:off x="6343650" y="2209800"/>
          <a:ext cx="952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76200</xdr:colOff>
      <xdr:row>11</xdr:row>
      <xdr:rowOff>0</xdr:rowOff>
    </xdr:from>
    <xdr:to>
      <xdr:col>9</xdr:col>
      <xdr:colOff>1038225</xdr:colOff>
      <xdr:row>11</xdr:row>
      <xdr:rowOff>0</xdr:rowOff>
    </xdr:to>
    <xdr:sp macro="" textlink="">
      <xdr:nvSpPr>
        <xdr:cNvPr id="4" name="Line 8"/>
        <xdr:cNvSpPr>
          <a:spLocks noChangeShapeType="1"/>
        </xdr:cNvSpPr>
      </xdr:nvSpPr>
      <xdr:spPr bwMode="auto">
        <a:xfrm>
          <a:off x="9648825" y="2209800"/>
          <a:ext cx="962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34925</xdr:colOff>
      <xdr:row>11</xdr:row>
      <xdr:rowOff>0</xdr:rowOff>
    </xdr:from>
    <xdr:to>
      <xdr:col>7</xdr:col>
      <xdr:colOff>920750</xdr:colOff>
      <xdr:row>11</xdr:row>
      <xdr:rowOff>0</xdr:rowOff>
    </xdr:to>
    <xdr:sp macro="" textlink="">
      <xdr:nvSpPr>
        <xdr:cNvPr id="5" name="Line 5"/>
        <xdr:cNvSpPr>
          <a:spLocks noChangeShapeType="1"/>
        </xdr:cNvSpPr>
      </xdr:nvSpPr>
      <xdr:spPr bwMode="auto">
        <a:xfrm>
          <a:off x="8359775" y="2209800"/>
          <a:ext cx="8858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241300</xdr:colOff>
      <xdr:row>2</xdr:row>
      <xdr:rowOff>190500</xdr:rowOff>
    </xdr:from>
    <xdr:to>
      <xdr:col>11</xdr:col>
      <xdr:colOff>977900</xdr:colOff>
      <xdr:row>4</xdr:row>
      <xdr:rowOff>215900</xdr:rowOff>
    </xdr:to>
    <xdr:pic>
      <xdr:nvPicPr>
        <xdr:cNvPr id="6" name="Imagen 1" descr="logoICETEX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813925" y="552450"/>
          <a:ext cx="2012950" cy="577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47625</xdr:colOff>
      <xdr:row>10</xdr:row>
      <xdr:rowOff>177800</xdr:rowOff>
    </xdr:from>
    <xdr:to>
      <xdr:col>7</xdr:col>
      <xdr:colOff>962025</xdr:colOff>
      <xdr:row>10</xdr:row>
      <xdr:rowOff>177800</xdr:rowOff>
    </xdr:to>
    <xdr:sp macro="" textlink="">
      <xdr:nvSpPr>
        <xdr:cNvPr id="7" name="Line 5"/>
        <xdr:cNvSpPr>
          <a:spLocks noChangeShapeType="1"/>
        </xdr:cNvSpPr>
      </xdr:nvSpPr>
      <xdr:spPr bwMode="auto">
        <a:xfrm>
          <a:off x="8372475" y="2197100"/>
          <a:ext cx="8858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47625</xdr:colOff>
      <xdr:row>10</xdr:row>
      <xdr:rowOff>177800</xdr:rowOff>
    </xdr:from>
    <xdr:to>
      <xdr:col>7</xdr:col>
      <xdr:colOff>962025</xdr:colOff>
      <xdr:row>10</xdr:row>
      <xdr:rowOff>177800</xdr:rowOff>
    </xdr:to>
    <xdr:sp macro="" textlink="">
      <xdr:nvSpPr>
        <xdr:cNvPr id="8" name="Line 5"/>
        <xdr:cNvSpPr>
          <a:spLocks noChangeShapeType="1"/>
        </xdr:cNvSpPr>
      </xdr:nvSpPr>
      <xdr:spPr bwMode="auto">
        <a:xfrm>
          <a:off x="8372475" y="2197100"/>
          <a:ext cx="8858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47625</xdr:colOff>
      <xdr:row>10</xdr:row>
      <xdr:rowOff>177800</xdr:rowOff>
    </xdr:from>
    <xdr:to>
      <xdr:col>7</xdr:col>
      <xdr:colOff>962025</xdr:colOff>
      <xdr:row>10</xdr:row>
      <xdr:rowOff>177800</xdr:rowOff>
    </xdr:to>
    <xdr:sp macro="" textlink="">
      <xdr:nvSpPr>
        <xdr:cNvPr id="9" name="Line 5"/>
        <xdr:cNvSpPr>
          <a:spLocks noChangeShapeType="1"/>
        </xdr:cNvSpPr>
      </xdr:nvSpPr>
      <xdr:spPr bwMode="auto">
        <a:xfrm>
          <a:off x="8372475" y="2197100"/>
          <a:ext cx="8858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352425</xdr:colOff>
      <xdr:row>9</xdr:row>
      <xdr:rowOff>0</xdr:rowOff>
    </xdr:from>
    <xdr:to>
      <xdr:col>13</xdr:col>
      <xdr:colOff>828675</xdr:colOff>
      <xdr:row>9</xdr:row>
      <xdr:rowOff>0</xdr:rowOff>
    </xdr:to>
    <xdr:sp macro="" textlink="">
      <xdr:nvSpPr>
        <xdr:cNvPr id="2" name="Line 11"/>
        <xdr:cNvSpPr>
          <a:spLocks noChangeShapeType="1"/>
        </xdr:cNvSpPr>
      </xdr:nvSpPr>
      <xdr:spPr bwMode="auto">
        <a:xfrm>
          <a:off x="14001750" y="1943100"/>
          <a:ext cx="1333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15</xdr:col>
      <xdr:colOff>371475</xdr:colOff>
      <xdr:row>9</xdr:row>
      <xdr:rowOff>0</xdr:rowOff>
    </xdr:from>
    <xdr:to>
      <xdr:col>16</xdr:col>
      <xdr:colOff>838200</xdr:colOff>
      <xdr:row>9</xdr:row>
      <xdr:rowOff>0</xdr:rowOff>
    </xdr:to>
    <xdr:sp macro="" textlink="">
      <xdr:nvSpPr>
        <xdr:cNvPr id="3" name="Line 12"/>
        <xdr:cNvSpPr>
          <a:spLocks noChangeShapeType="1"/>
        </xdr:cNvSpPr>
      </xdr:nvSpPr>
      <xdr:spPr bwMode="auto">
        <a:xfrm>
          <a:off x="16030575" y="1943100"/>
          <a:ext cx="12096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15</xdr:col>
      <xdr:colOff>711200</xdr:colOff>
      <xdr:row>1</xdr:row>
      <xdr:rowOff>101600</xdr:rowOff>
    </xdr:from>
    <xdr:to>
      <xdr:col>18</xdr:col>
      <xdr:colOff>927100</xdr:colOff>
      <xdr:row>3</xdr:row>
      <xdr:rowOff>50800</xdr:rowOff>
    </xdr:to>
    <xdr:pic>
      <xdr:nvPicPr>
        <xdr:cNvPr id="4" name="Imagen 1" descr="logoICETEX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370300" y="349250"/>
          <a:ext cx="2006600" cy="539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47625</xdr:colOff>
      <xdr:row>10</xdr:row>
      <xdr:rowOff>177800</xdr:rowOff>
    </xdr:from>
    <xdr:to>
      <xdr:col>2</xdr:col>
      <xdr:colOff>962025</xdr:colOff>
      <xdr:row>10</xdr:row>
      <xdr:rowOff>177800</xdr:rowOff>
    </xdr:to>
    <xdr:sp macro="" textlink="">
      <xdr:nvSpPr>
        <xdr:cNvPr id="2" name="Line 5"/>
        <xdr:cNvSpPr>
          <a:spLocks noChangeShapeType="1"/>
        </xdr:cNvSpPr>
      </xdr:nvSpPr>
      <xdr:spPr bwMode="auto">
        <a:xfrm>
          <a:off x="5095875" y="2197100"/>
          <a:ext cx="914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47625</xdr:colOff>
      <xdr:row>10</xdr:row>
      <xdr:rowOff>190500</xdr:rowOff>
    </xdr:from>
    <xdr:to>
      <xdr:col>4</xdr:col>
      <xdr:colOff>1000125</xdr:colOff>
      <xdr:row>10</xdr:row>
      <xdr:rowOff>190500</xdr:rowOff>
    </xdr:to>
    <xdr:sp macro="" textlink="">
      <xdr:nvSpPr>
        <xdr:cNvPr id="3" name="Line 6"/>
        <xdr:cNvSpPr>
          <a:spLocks noChangeShapeType="1"/>
        </xdr:cNvSpPr>
      </xdr:nvSpPr>
      <xdr:spPr bwMode="auto">
        <a:xfrm>
          <a:off x="6343650" y="2209800"/>
          <a:ext cx="952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76200</xdr:colOff>
      <xdr:row>11</xdr:row>
      <xdr:rowOff>0</xdr:rowOff>
    </xdr:from>
    <xdr:to>
      <xdr:col>9</xdr:col>
      <xdr:colOff>1038225</xdr:colOff>
      <xdr:row>11</xdr:row>
      <xdr:rowOff>0</xdr:rowOff>
    </xdr:to>
    <xdr:sp macro="" textlink="">
      <xdr:nvSpPr>
        <xdr:cNvPr id="4" name="Line 8"/>
        <xdr:cNvSpPr>
          <a:spLocks noChangeShapeType="1"/>
        </xdr:cNvSpPr>
      </xdr:nvSpPr>
      <xdr:spPr bwMode="auto">
        <a:xfrm>
          <a:off x="9648825" y="2209800"/>
          <a:ext cx="962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34925</xdr:colOff>
      <xdr:row>11</xdr:row>
      <xdr:rowOff>0</xdr:rowOff>
    </xdr:from>
    <xdr:to>
      <xdr:col>7</xdr:col>
      <xdr:colOff>920750</xdr:colOff>
      <xdr:row>11</xdr:row>
      <xdr:rowOff>0</xdr:rowOff>
    </xdr:to>
    <xdr:sp macro="" textlink="">
      <xdr:nvSpPr>
        <xdr:cNvPr id="5" name="Line 5"/>
        <xdr:cNvSpPr>
          <a:spLocks noChangeShapeType="1"/>
        </xdr:cNvSpPr>
      </xdr:nvSpPr>
      <xdr:spPr bwMode="auto">
        <a:xfrm>
          <a:off x="8359775" y="2209800"/>
          <a:ext cx="8858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241300</xdr:colOff>
      <xdr:row>2</xdr:row>
      <xdr:rowOff>190500</xdr:rowOff>
    </xdr:from>
    <xdr:to>
      <xdr:col>11</xdr:col>
      <xdr:colOff>977900</xdr:colOff>
      <xdr:row>4</xdr:row>
      <xdr:rowOff>215900</xdr:rowOff>
    </xdr:to>
    <xdr:pic>
      <xdr:nvPicPr>
        <xdr:cNvPr id="6" name="Imagen 1" descr="logoICETEX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813925" y="552450"/>
          <a:ext cx="2012950" cy="577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47625</xdr:colOff>
      <xdr:row>10</xdr:row>
      <xdr:rowOff>177800</xdr:rowOff>
    </xdr:from>
    <xdr:to>
      <xdr:col>7</xdr:col>
      <xdr:colOff>962025</xdr:colOff>
      <xdr:row>10</xdr:row>
      <xdr:rowOff>177800</xdr:rowOff>
    </xdr:to>
    <xdr:sp macro="" textlink="">
      <xdr:nvSpPr>
        <xdr:cNvPr id="7" name="Line 5"/>
        <xdr:cNvSpPr>
          <a:spLocks noChangeShapeType="1"/>
        </xdr:cNvSpPr>
      </xdr:nvSpPr>
      <xdr:spPr bwMode="auto">
        <a:xfrm>
          <a:off x="8372475" y="2197100"/>
          <a:ext cx="8858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47625</xdr:colOff>
      <xdr:row>10</xdr:row>
      <xdr:rowOff>177800</xdr:rowOff>
    </xdr:from>
    <xdr:to>
      <xdr:col>7</xdr:col>
      <xdr:colOff>962025</xdr:colOff>
      <xdr:row>10</xdr:row>
      <xdr:rowOff>177800</xdr:rowOff>
    </xdr:to>
    <xdr:sp macro="" textlink="">
      <xdr:nvSpPr>
        <xdr:cNvPr id="8" name="Line 5"/>
        <xdr:cNvSpPr>
          <a:spLocks noChangeShapeType="1"/>
        </xdr:cNvSpPr>
      </xdr:nvSpPr>
      <xdr:spPr bwMode="auto">
        <a:xfrm>
          <a:off x="8372475" y="2197100"/>
          <a:ext cx="8858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47625</xdr:colOff>
      <xdr:row>10</xdr:row>
      <xdr:rowOff>177800</xdr:rowOff>
    </xdr:from>
    <xdr:to>
      <xdr:col>7</xdr:col>
      <xdr:colOff>962025</xdr:colOff>
      <xdr:row>10</xdr:row>
      <xdr:rowOff>177800</xdr:rowOff>
    </xdr:to>
    <xdr:sp macro="" textlink="">
      <xdr:nvSpPr>
        <xdr:cNvPr id="9" name="Line 5"/>
        <xdr:cNvSpPr>
          <a:spLocks noChangeShapeType="1"/>
        </xdr:cNvSpPr>
      </xdr:nvSpPr>
      <xdr:spPr bwMode="auto">
        <a:xfrm>
          <a:off x="8372475" y="2197100"/>
          <a:ext cx="8858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47625</xdr:colOff>
      <xdr:row>10</xdr:row>
      <xdr:rowOff>177800</xdr:rowOff>
    </xdr:from>
    <xdr:to>
      <xdr:col>7</xdr:col>
      <xdr:colOff>962025</xdr:colOff>
      <xdr:row>10</xdr:row>
      <xdr:rowOff>177800</xdr:rowOff>
    </xdr:to>
    <xdr:sp macro="" textlink="">
      <xdr:nvSpPr>
        <xdr:cNvPr id="10" name="Line 5"/>
        <xdr:cNvSpPr>
          <a:spLocks noChangeShapeType="1"/>
        </xdr:cNvSpPr>
      </xdr:nvSpPr>
      <xdr:spPr bwMode="auto">
        <a:xfrm>
          <a:off x="8372475" y="2197100"/>
          <a:ext cx="8858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352425</xdr:colOff>
      <xdr:row>9</xdr:row>
      <xdr:rowOff>0</xdr:rowOff>
    </xdr:from>
    <xdr:to>
      <xdr:col>13</xdr:col>
      <xdr:colOff>828675</xdr:colOff>
      <xdr:row>9</xdr:row>
      <xdr:rowOff>0</xdr:rowOff>
    </xdr:to>
    <xdr:sp macro="" textlink="">
      <xdr:nvSpPr>
        <xdr:cNvPr id="2" name="Line 11"/>
        <xdr:cNvSpPr>
          <a:spLocks noChangeShapeType="1"/>
        </xdr:cNvSpPr>
      </xdr:nvSpPr>
      <xdr:spPr bwMode="auto">
        <a:xfrm>
          <a:off x="14001750" y="1943100"/>
          <a:ext cx="1333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15</xdr:col>
      <xdr:colOff>371475</xdr:colOff>
      <xdr:row>9</xdr:row>
      <xdr:rowOff>0</xdr:rowOff>
    </xdr:from>
    <xdr:to>
      <xdr:col>16</xdr:col>
      <xdr:colOff>838200</xdr:colOff>
      <xdr:row>9</xdr:row>
      <xdr:rowOff>0</xdr:rowOff>
    </xdr:to>
    <xdr:sp macro="" textlink="">
      <xdr:nvSpPr>
        <xdr:cNvPr id="3" name="Line 12"/>
        <xdr:cNvSpPr>
          <a:spLocks noChangeShapeType="1"/>
        </xdr:cNvSpPr>
      </xdr:nvSpPr>
      <xdr:spPr bwMode="auto">
        <a:xfrm>
          <a:off x="16030575" y="1943100"/>
          <a:ext cx="12096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15</xdr:col>
      <xdr:colOff>711200</xdr:colOff>
      <xdr:row>1</xdr:row>
      <xdr:rowOff>101600</xdr:rowOff>
    </xdr:from>
    <xdr:to>
      <xdr:col>18</xdr:col>
      <xdr:colOff>927100</xdr:colOff>
      <xdr:row>3</xdr:row>
      <xdr:rowOff>50800</xdr:rowOff>
    </xdr:to>
    <xdr:pic>
      <xdr:nvPicPr>
        <xdr:cNvPr id="4" name="Imagen 1" descr="logoICETEX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370300" y="349250"/>
          <a:ext cx="2006600" cy="539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47625</xdr:colOff>
      <xdr:row>10</xdr:row>
      <xdr:rowOff>177800</xdr:rowOff>
    </xdr:from>
    <xdr:to>
      <xdr:col>2</xdr:col>
      <xdr:colOff>962025</xdr:colOff>
      <xdr:row>10</xdr:row>
      <xdr:rowOff>177800</xdr:rowOff>
    </xdr:to>
    <xdr:sp macro="" textlink="">
      <xdr:nvSpPr>
        <xdr:cNvPr id="2" name="Line 5"/>
        <xdr:cNvSpPr>
          <a:spLocks noChangeShapeType="1"/>
        </xdr:cNvSpPr>
      </xdr:nvSpPr>
      <xdr:spPr bwMode="auto">
        <a:xfrm>
          <a:off x="5095875" y="2197100"/>
          <a:ext cx="914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47625</xdr:colOff>
      <xdr:row>10</xdr:row>
      <xdr:rowOff>190500</xdr:rowOff>
    </xdr:from>
    <xdr:to>
      <xdr:col>4</xdr:col>
      <xdr:colOff>1000125</xdr:colOff>
      <xdr:row>10</xdr:row>
      <xdr:rowOff>190500</xdr:rowOff>
    </xdr:to>
    <xdr:sp macro="" textlink="">
      <xdr:nvSpPr>
        <xdr:cNvPr id="3" name="Line 6"/>
        <xdr:cNvSpPr>
          <a:spLocks noChangeShapeType="1"/>
        </xdr:cNvSpPr>
      </xdr:nvSpPr>
      <xdr:spPr bwMode="auto">
        <a:xfrm>
          <a:off x="6343650" y="2209800"/>
          <a:ext cx="952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76200</xdr:colOff>
      <xdr:row>11</xdr:row>
      <xdr:rowOff>0</xdr:rowOff>
    </xdr:from>
    <xdr:to>
      <xdr:col>9</xdr:col>
      <xdr:colOff>1038225</xdr:colOff>
      <xdr:row>11</xdr:row>
      <xdr:rowOff>0</xdr:rowOff>
    </xdr:to>
    <xdr:sp macro="" textlink="">
      <xdr:nvSpPr>
        <xdr:cNvPr id="4" name="Line 8"/>
        <xdr:cNvSpPr>
          <a:spLocks noChangeShapeType="1"/>
        </xdr:cNvSpPr>
      </xdr:nvSpPr>
      <xdr:spPr bwMode="auto">
        <a:xfrm>
          <a:off x="9648825" y="2209800"/>
          <a:ext cx="962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34925</xdr:colOff>
      <xdr:row>11</xdr:row>
      <xdr:rowOff>0</xdr:rowOff>
    </xdr:from>
    <xdr:to>
      <xdr:col>7</xdr:col>
      <xdr:colOff>920750</xdr:colOff>
      <xdr:row>11</xdr:row>
      <xdr:rowOff>0</xdr:rowOff>
    </xdr:to>
    <xdr:sp macro="" textlink="">
      <xdr:nvSpPr>
        <xdr:cNvPr id="5" name="Line 5"/>
        <xdr:cNvSpPr>
          <a:spLocks noChangeShapeType="1"/>
        </xdr:cNvSpPr>
      </xdr:nvSpPr>
      <xdr:spPr bwMode="auto">
        <a:xfrm>
          <a:off x="8359775" y="2209800"/>
          <a:ext cx="8858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241300</xdr:colOff>
      <xdr:row>2</xdr:row>
      <xdr:rowOff>190500</xdr:rowOff>
    </xdr:from>
    <xdr:to>
      <xdr:col>11</xdr:col>
      <xdr:colOff>977900</xdr:colOff>
      <xdr:row>4</xdr:row>
      <xdr:rowOff>215900</xdr:rowOff>
    </xdr:to>
    <xdr:pic>
      <xdr:nvPicPr>
        <xdr:cNvPr id="6" name="Imagen 1" descr="logoICETEX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813925" y="552450"/>
          <a:ext cx="2012950" cy="577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47625</xdr:colOff>
      <xdr:row>10</xdr:row>
      <xdr:rowOff>177800</xdr:rowOff>
    </xdr:from>
    <xdr:to>
      <xdr:col>7</xdr:col>
      <xdr:colOff>962025</xdr:colOff>
      <xdr:row>10</xdr:row>
      <xdr:rowOff>177800</xdr:rowOff>
    </xdr:to>
    <xdr:sp macro="" textlink="">
      <xdr:nvSpPr>
        <xdr:cNvPr id="7" name="Line 5"/>
        <xdr:cNvSpPr>
          <a:spLocks noChangeShapeType="1"/>
        </xdr:cNvSpPr>
      </xdr:nvSpPr>
      <xdr:spPr bwMode="auto">
        <a:xfrm>
          <a:off x="8372475" y="2197100"/>
          <a:ext cx="8858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47625</xdr:colOff>
      <xdr:row>10</xdr:row>
      <xdr:rowOff>177800</xdr:rowOff>
    </xdr:from>
    <xdr:to>
      <xdr:col>7</xdr:col>
      <xdr:colOff>962025</xdr:colOff>
      <xdr:row>10</xdr:row>
      <xdr:rowOff>177800</xdr:rowOff>
    </xdr:to>
    <xdr:sp macro="" textlink="">
      <xdr:nvSpPr>
        <xdr:cNvPr id="8" name="Line 5"/>
        <xdr:cNvSpPr>
          <a:spLocks noChangeShapeType="1"/>
        </xdr:cNvSpPr>
      </xdr:nvSpPr>
      <xdr:spPr bwMode="auto">
        <a:xfrm>
          <a:off x="8372475" y="2197100"/>
          <a:ext cx="8858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47625</xdr:colOff>
      <xdr:row>10</xdr:row>
      <xdr:rowOff>177800</xdr:rowOff>
    </xdr:from>
    <xdr:to>
      <xdr:col>7</xdr:col>
      <xdr:colOff>962025</xdr:colOff>
      <xdr:row>10</xdr:row>
      <xdr:rowOff>177800</xdr:rowOff>
    </xdr:to>
    <xdr:sp macro="" textlink="">
      <xdr:nvSpPr>
        <xdr:cNvPr id="9" name="Line 5"/>
        <xdr:cNvSpPr>
          <a:spLocks noChangeShapeType="1"/>
        </xdr:cNvSpPr>
      </xdr:nvSpPr>
      <xdr:spPr bwMode="auto">
        <a:xfrm>
          <a:off x="8372475" y="2197100"/>
          <a:ext cx="8858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47625</xdr:colOff>
      <xdr:row>10</xdr:row>
      <xdr:rowOff>177800</xdr:rowOff>
    </xdr:from>
    <xdr:to>
      <xdr:col>7</xdr:col>
      <xdr:colOff>962025</xdr:colOff>
      <xdr:row>10</xdr:row>
      <xdr:rowOff>177800</xdr:rowOff>
    </xdr:to>
    <xdr:sp macro="" textlink="">
      <xdr:nvSpPr>
        <xdr:cNvPr id="10" name="Line 5"/>
        <xdr:cNvSpPr>
          <a:spLocks noChangeShapeType="1"/>
        </xdr:cNvSpPr>
      </xdr:nvSpPr>
      <xdr:spPr bwMode="auto">
        <a:xfrm>
          <a:off x="8372475" y="2197100"/>
          <a:ext cx="8858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47625</xdr:colOff>
      <xdr:row>10</xdr:row>
      <xdr:rowOff>177800</xdr:rowOff>
    </xdr:from>
    <xdr:to>
      <xdr:col>7</xdr:col>
      <xdr:colOff>962025</xdr:colOff>
      <xdr:row>10</xdr:row>
      <xdr:rowOff>177800</xdr:rowOff>
    </xdr:to>
    <xdr:sp macro="" textlink="">
      <xdr:nvSpPr>
        <xdr:cNvPr id="11" name="Line 5"/>
        <xdr:cNvSpPr>
          <a:spLocks noChangeShapeType="1"/>
        </xdr:cNvSpPr>
      </xdr:nvSpPr>
      <xdr:spPr bwMode="auto">
        <a:xfrm>
          <a:off x="8372475" y="2197100"/>
          <a:ext cx="8858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352425</xdr:colOff>
      <xdr:row>9</xdr:row>
      <xdr:rowOff>0</xdr:rowOff>
    </xdr:from>
    <xdr:to>
      <xdr:col>13</xdr:col>
      <xdr:colOff>828675</xdr:colOff>
      <xdr:row>9</xdr:row>
      <xdr:rowOff>0</xdr:rowOff>
    </xdr:to>
    <xdr:sp macro="" textlink="">
      <xdr:nvSpPr>
        <xdr:cNvPr id="2" name="Line 11"/>
        <xdr:cNvSpPr>
          <a:spLocks noChangeShapeType="1"/>
        </xdr:cNvSpPr>
      </xdr:nvSpPr>
      <xdr:spPr bwMode="auto">
        <a:xfrm>
          <a:off x="14001750" y="1943100"/>
          <a:ext cx="1333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15</xdr:col>
      <xdr:colOff>371475</xdr:colOff>
      <xdr:row>9</xdr:row>
      <xdr:rowOff>0</xdr:rowOff>
    </xdr:from>
    <xdr:to>
      <xdr:col>16</xdr:col>
      <xdr:colOff>838200</xdr:colOff>
      <xdr:row>9</xdr:row>
      <xdr:rowOff>0</xdr:rowOff>
    </xdr:to>
    <xdr:sp macro="" textlink="">
      <xdr:nvSpPr>
        <xdr:cNvPr id="3" name="Line 12"/>
        <xdr:cNvSpPr>
          <a:spLocks noChangeShapeType="1"/>
        </xdr:cNvSpPr>
      </xdr:nvSpPr>
      <xdr:spPr bwMode="auto">
        <a:xfrm>
          <a:off x="16030575" y="1943100"/>
          <a:ext cx="12096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15</xdr:col>
      <xdr:colOff>711200</xdr:colOff>
      <xdr:row>1</xdr:row>
      <xdr:rowOff>101600</xdr:rowOff>
    </xdr:from>
    <xdr:to>
      <xdr:col>18</xdr:col>
      <xdr:colOff>927100</xdr:colOff>
      <xdr:row>3</xdr:row>
      <xdr:rowOff>50800</xdr:rowOff>
    </xdr:to>
    <xdr:pic>
      <xdr:nvPicPr>
        <xdr:cNvPr id="4" name="Imagen 1" descr="logoICETEX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370300" y="349250"/>
          <a:ext cx="2006600" cy="539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47625</xdr:colOff>
      <xdr:row>10</xdr:row>
      <xdr:rowOff>177800</xdr:rowOff>
    </xdr:from>
    <xdr:to>
      <xdr:col>2</xdr:col>
      <xdr:colOff>962025</xdr:colOff>
      <xdr:row>10</xdr:row>
      <xdr:rowOff>177800</xdr:rowOff>
    </xdr:to>
    <xdr:sp macro="" textlink="">
      <xdr:nvSpPr>
        <xdr:cNvPr id="2" name="Line 5"/>
        <xdr:cNvSpPr>
          <a:spLocks noChangeShapeType="1"/>
        </xdr:cNvSpPr>
      </xdr:nvSpPr>
      <xdr:spPr bwMode="auto">
        <a:xfrm>
          <a:off x="5095875" y="2197100"/>
          <a:ext cx="914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47625</xdr:colOff>
      <xdr:row>10</xdr:row>
      <xdr:rowOff>190500</xdr:rowOff>
    </xdr:from>
    <xdr:to>
      <xdr:col>4</xdr:col>
      <xdr:colOff>1000125</xdr:colOff>
      <xdr:row>10</xdr:row>
      <xdr:rowOff>190500</xdr:rowOff>
    </xdr:to>
    <xdr:sp macro="" textlink="">
      <xdr:nvSpPr>
        <xdr:cNvPr id="3" name="Line 6"/>
        <xdr:cNvSpPr>
          <a:spLocks noChangeShapeType="1"/>
        </xdr:cNvSpPr>
      </xdr:nvSpPr>
      <xdr:spPr bwMode="auto">
        <a:xfrm>
          <a:off x="6343650" y="2209800"/>
          <a:ext cx="952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76200</xdr:colOff>
      <xdr:row>11</xdr:row>
      <xdr:rowOff>0</xdr:rowOff>
    </xdr:from>
    <xdr:to>
      <xdr:col>9</xdr:col>
      <xdr:colOff>1038225</xdr:colOff>
      <xdr:row>11</xdr:row>
      <xdr:rowOff>0</xdr:rowOff>
    </xdr:to>
    <xdr:sp macro="" textlink="">
      <xdr:nvSpPr>
        <xdr:cNvPr id="4" name="Line 8"/>
        <xdr:cNvSpPr>
          <a:spLocks noChangeShapeType="1"/>
        </xdr:cNvSpPr>
      </xdr:nvSpPr>
      <xdr:spPr bwMode="auto">
        <a:xfrm>
          <a:off x="9648825" y="2209800"/>
          <a:ext cx="962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34925</xdr:colOff>
      <xdr:row>11</xdr:row>
      <xdr:rowOff>0</xdr:rowOff>
    </xdr:from>
    <xdr:to>
      <xdr:col>7</xdr:col>
      <xdr:colOff>920750</xdr:colOff>
      <xdr:row>11</xdr:row>
      <xdr:rowOff>0</xdr:rowOff>
    </xdr:to>
    <xdr:sp macro="" textlink="">
      <xdr:nvSpPr>
        <xdr:cNvPr id="5" name="Line 5"/>
        <xdr:cNvSpPr>
          <a:spLocks noChangeShapeType="1"/>
        </xdr:cNvSpPr>
      </xdr:nvSpPr>
      <xdr:spPr bwMode="auto">
        <a:xfrm>
          <a:off x="8359775" y="2209800"/>
          <a:ext cx="8858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241300</xdr:colOff>
      <xdr:row>2</xdr:row>
      <xdr:rowOff>190500</xdr:rowOff>
    </xdr:from>
    <xdr:to>
      <xdr:col>11</xdr:col>
      <xdr:colOff>977900</xdr:colOff>
      <xdr:row>4</xdr:row>
      <xdr:rowOff>215900</xdr:rowOff>
    </xdr:to>
    <xdr:pic>
      <xdr:nvPicPr>
        <xdr:cNvPr id="6" name="Imagen 1" descr="logoICETEX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813925" y="552450"/>
          <a:ext cx="2012950" cy="577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47625</xdr:colOff>
      <xdr:row>10</xdr:row>
      <xdr:rowOff>177800</xdr:rowOff>
    </xdr:from>
    <xdr:to>
      <xdr:col>7</xdr:col>
      <xdr:colOff>962025</xdr:colOff>
      <xdr:row>10</xdr:row>
      <xdr:rowOff>177800</xdr:rowOff>
    </xdr:to>
    <xdr:sp macro="" textlink="">
      <xdr:nvSpPr>
        <xdr:cNvPr id="7" name="Line 5"/>
        <xdr:cNvSpPr>
          <a:spLocks noChangeShapeType="1"/>
        </xdr:cNvSpPr>
      </xdr:nvSpPr>
      <xdr:spPr bwMode="auto">
        <a:xfrm>
          <a:off x="8372475" y="2197100"/>
          <a:ext cx="8858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47625</xdr:colOff>
      <xdr:row>10</xdr:row>
      <xdr:rowOff>177800</xdr:rowOff>
    </xdr:from>
    <xdr:to>
      <xdr:col>7</xdr:col>
      <xdr:colOff>962025</xdr:colOff>
      <xdr:row>10</xdr:row>
      <xdr:rowOff>177800</xdr:rowOff>
    </xdr:to>
    <xdr:sp macro="" textlink="">
      <xdr:nvSpPr>
        <xdr:cNvPr id="8" name="Line 5"/>
        <xdr:cNvSpPr>
          <a:spLocks noChangeShapeType="1"/>
        </xdr:cNvSpPr>
      </xdr:nvSpPr>
      <xdr:spPr bwMode="auto">
        <a:xfrm>
          <a:off x="8372475" y="2197100"/>
          <a:ext cx="8858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47625</xdr:colOff>
      <xdr:row>10</xdr:row>
      <xdr:rowOff>177800</xdr:rowOff>
    </xdr:from>
    <xdr:to>
      <xdr:col>7</xdr:col>
      <xdr:colOff>962025</xdr:colOff>
      <xdr:row>10</xdr:row>
      <xdr:rowOff>177800</xdr:rowOff>
    </xdr:to>
    <xdr:sp macro="" textlink="">
      <xdr:nvSpPr>
        <xdr:cNvPr id="9" name="Line 5"/>
        <xdr:cNvSpPr>
          <a:spLocks noChangeShapeType="1"/>
        </xdr:cNvSpPr>
      </xdr:nvSpPr>
      <xdr:spPr bwMode="auto">
        <a:xfrm>
          <a:off x="8372475" y="2197100"/>
          <a:ext cx="8858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47625</xdr:colOff>
      <xdr:row>10</xdr:row>
      <xdr:rowOff>177800</xdr:rowOff>
    </xdr:from>
    <xdr:to>
      <xdr:col>7</xdr:col>
      <xdr:colOff>962025</xdr:colOff>
      <xdr:row>10</xdr:row>
      <xdr:rowOff>177800</xdr:rowOff>
    </xdr:to>
    <xdr:sp macro="" textlink="">
      <xdr:nvSpPr>
        <xdr:cNvPr id="10" name="Line 5"/>
        <xdr:cNvSpPr>
          <a:spLocks noChangeShapeType="1"/>
        </xdr:cNvSpPr>
      </xdr:nvSpPr>
      <xdr:spPr bwMode="auto">
        <a:xfrm>
          <a:off x="8372475" y="2197100"/>
          <a:ext cx="8858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47625</xdr:colOff>
      <xdr:row>10</xdr:row>
      <xdr:rowOff>177800</xdr:rowOff>
    </xdr:from>
    <xdr:to>
      <xdr:col>7</xdr:col>
      <xdr:colOff>962025</xdr:colOff>
      <xdr:row>10</xdr:row>
      <xdr:rowOff>177800</xdr:rowOff>
    </xdr:to>
    <xdr:sp macro="" textlink="">
      <xdr:nvSpPr>
        <xdr:cNvPr id="11" name="Line 5"/>
        <xdr:cNvSpPr>
          <a:spLocks noChangeShapeType="1"/>
        </xdr:cNvSpPr>
      </xdr:nvSpPr>
      <xdr:spPr bwMode="auto">
        <a:xfrm>
          <a:off x="8372475" y="2197100"/>
          <a:ext cx="8858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47625</xdr:colOff>
      <xdr:row>10</xdr:row>
      <xdr:rowOff>177800</xdr:rowOff>
    </xdr:from>
    <xdr:to>
      <xdr:col>7</xdr:col>
      <xdr:colOff>962025</xdr:colOff>
      <xdr:row>10</xdr:row>
      <xdr:rowOff>177800</xdr:rowOff>
    </xdr:to>
    <xdr:sp macro="" textlink="">
      <xdr:nvSpPr>
        <xdr:cNvPr id="12" name="Line 5"/>
        <xdr:cNvSpPr>
          <a:spLocks noChangeShapeType="1"/>
        </xdr:cNvSpPr>
      </xdr:nvSpPr>
      <xdr:spPr bwMode="auto">
        <a:xfrm>
          <a:off x="8372475" y="2197100"/>
          <a:ext cx="8858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352425</xdr:colOff>
      <xdr:row>9</xdr:row>
      <xdr:rowOff>0</xdr:rowOff>
    </xdr:from>
    <xdr:to>
      <xdr:col>13</xdr:col>
      <xdr:colOff>828675</xdr:colOff>
      <xdr:row>9</xdr:row>
      <xdr:rowOff>0</xdr:rowOff>
    </xdr:to>
    <xdr:sp macro="" textlink="">
      <xdr:nvSpPr>
        <xdr:cNvPr id="2" name="Line 11"/>
        <xdr:cNvSpPr>
          <a:spLocks noChangeShapeType="1"/>
        </xdr:cNvSpPr>
      </xdr:nvSpPr>
      <xdr:spPr bwMode="auto">
        <a:xfrm>
          <a:off x="14001750" y="1943100"/>
          <a:ext cx="1333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15</xdr:col>
      <xdr:colOff>371475</xdr:colOff>
      <xdr:row>9</xdr:row>
      <xdr:rowOff>0</xdr:rowOff>
    </xdr:from>
    <xdr:to>
      <xdr:col>16</xdr:col>
      <xdr:colOff>838200</xdr:colOff>
      <xdr:row>9</xdr:row>
      <xdr:rowOff>0</xdr:rowOff>
    </xdr:to>
    <xdr:sp macro="" textlink="">
      <xdr:nvSpPr>
        <xdr:cNvPr id="3" name="Line 12"/>
        <xdr:cNvSpPr>
          <a:spLocks noChangeShapeType="1"/>
        </xdr:cNvSpPr>
      </xdr:nvSpPr>
      <xdr:spPr bwMode="auto">
        <a:xfrm>
          <a:off x="16030575" y="1943100"/>
          <a:ext cx="12096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15</xdr:col>
      <xdr:colOff>711200</xdr:colOff>
      <xdr:row>1</xdr:row>
      <xdr:rowOff>101600</xdr:rowOff>
    </xdr:from>
    <xdr:to>
      <xdr:col>18</xdr:col>
      <xdr:colOff>927100</xdr:colOff>
      <xdr:row>3</xdr:row>
      <xdr:rowOff>50800</xdr:rowOff>
    </xdr:to>
    <xdr:pic>
      <xdr:nvPicPr>
        <xdr:cNvPr id="4" name="Imagen 1" descr="logoICETEX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370300" y="349250"/>
          <a:ext cx="2006600" cy="539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47625</xdr:colOff>
      <xdr:row>10</xdr:row>
      <xdr:rowOff>177800</xdr:rowOff>
    </xdr:from>
    <xdr:to>
      <xdr:col>2</xdr:col>
      <xdr:colOff>962025</xdr:colOff>
      <xdr:row>10</xdr:row>
      <xdr:rowOff>177800</xdr:rowOff>
    </xdr:to>
    <xdr:sp macro="" textlink="">
      <xdr:nvSpPr>
        <xdr:cNvPr id="2" name="Line 5"/>
        <xdr:cNvSpPr>
          <a:spLocks noChangeShapeType="1"/>
        </xdr:cNvSpPr>
      </xdr:nvSpPr>
      <xdr:spPr bwMode="auto">
        <a:xfrm>
          <a:off x="5095875" y="2197100"/>
          <a:ext cx="914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47625</xdr:colOff>
      <xdr:row>10</xdr:row>
      <xdr:rowOff>190500</xdr:rowOff>
    </xdr:from>
    <xdr:to>
      <xdr:col>4</xdr:col>
      <xdr:colOff>1000125</xdr:colOff>
      <xdr:row>10</xdr:row>
      <xdr:rowOff>190500</xdr:rowOff>
    </xdr:to>
    <xdr:sp macro="" textlink="">
      <xdr:nvSpPr>
        <xdr:cNvPr id="3" name="Line 6"/>
        <xdr:cNvSpPr>
          <a:spLocks noChangeShapeType="1"/>
        </xdr:cNvSpPr>
      </xdr:nvSpPr>
      <xdr:spPr bwMode="auto">
        <a:xfrm>
          <a:off x="6343650" y="2209800"/>
          <a:ext cx="952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76200</xdr:colOff>
      <xdr:row>11</xdr:row>
      <xdr:rowOff>0</xdr:rowOff>
    </xdr:from>
    <xdr:to>
      <xdr:col>9</xdr:col>
      <xdr:colOff>1038225</xdr:colOff>
      <xdr:row>11</xdr:row>
      <xdr:rowOff>0</xdr:rowOff>
    </xdr:to>
    <xdr:sp macro="" textlink="">
      <xdr:nvSpPr>
        <xdr:cNvPr id="4" name="Line 8"/>
        <xdr:cNvSpPr>
          <a:spLocks noChangeShapeType="1"/>
        </xdr:cNvSpPr>
      </xdr:nvSpPr>
      <xdr:spPr bwMode="auto">
        <a:xfrm>
          <a:off x="9648825" y="2209800"/>
          <a:ext cx="962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34925</xdr:colOff>
      <xdr:row>11</xdr:row>
      <xdr:rowOff>0</xdr:rowOff>
    </xdr:from>
    <xdr:to>
      <xdr:col>7</xdr:col>
      <xdr:colOff>920750</xdr:colOff>
      <xdr:row>11</xdr:row>
      <xdr:rowOff>0</xdr:rowOff>
    </xdr:to>
    <xdr:sp macro="" textlink="">
      <xdr:nvSpPr>
        <xdr:cNvPr id="5" name="Line 5"/>
        <xdr:cNvSpPr>
          <a:spLocks noChangeShapeType="1"/>
        </xdr:cNvSpPr>
      </xdr:nvSpPr>
      <xdr:spPr bwMode="auto">
        <a:xfrm>
          <a:off x="8359775" y="2209800"/>
          <a:ext cx="8858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241300</xdr:colOff>
      <xdr:row>2</xdr:row>
      <xdr:rowOff>190500</xdr:rowOff>
    </xdr:from>
    <xdr:to>
      <xdr:col>11</xdr:col>
      <xdr:colOff>977900</xdr:colOff>
      <xdr:row>4</xdr:row>
      <xdr:rowOff>215900</xdr:rowOff>
    </xdr:to>
    <xdr:pic>
      <xdr:nvPicPr>
        <xdr:cNvPr id="6" name="Imagen 1" descr="logoICETEX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813925" y="552450"/>
          <a:ext cx="2012950" cy="577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47625</xdr:colOff>
      <xdr:row>10</xdr:row>
      <xdr:rowOff>177800</xdr:rowOff>
    </xdr:from>
    <xdr:to>
      <xdr:col>7</xdr:col>
      <xdr:colOff>962025</xdr:colOff>
      <xdr:row>10</xdr:row>
      <xdr:rowOff>177800</xdr:rowOff>
    </xdr:to>
    <xdr:sp macro="" textlink="">
      <xdr:nvSpPr>
        <xdr:cNvPr id="7" name="Line 5"/>
        <xdr:cNvSpPr>
          <a:spLocks noChangeShapeType="1"/>
        </xdr:cNvSpPr>
      </xdr:nvSpPr>
      <xdr:spPr bwMode="auto">
        <a:xfrm>
          <a:off x="8372475" y="2197100"/>
          <a:ext cx="8858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47625</xdr:colOff>
      <xdr:row>10</xdr:row>
      <xdr:rowOff>177800</xdr:rowOff>
    </xdr:from>
    <xdr:to>
      <xdr:col>7</xdr:col>
      <xdr:colOff>962025</xdr:colOff>
      <xdr:row>10</xdr:row>
      <xdr:rowOff>177800</xdr:rowOff>
    </xdr:to>
    <xdr:sp macro="" textlink="">
      <xdr:nvSpPr>
        <xdr:cNvPr id="8" name="Line 5"/>
        <xdr:cNvSpPr>
          <a:spLocks noChangeShapeType="1"/>
        </xdr:cNvSpPr>
      </xdr:nvSpPr>
      <xdr:spPr bwMode="auto">
        <a:xfrm>
          <a:off x="8372475" y="2197100"/>
          <a:ext cx="8858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47625</xdr:colOff>
      <xdr:row>10</xdr:row>
      <xdr:rowOff>177800</xdr:rowOff>
    </xdr:from>
    <xdr:to>
      <xdr:col>7</xdr:col>
      <xdr:colOff>962025</xdr:colOff>
      <xdr:row>10</xdr:row>
      <xdr:rowOff>177800</xdr:rowOff>
    </xdr:to>
    <xdr:sp macro="" textlink="">
      <xdr:nvSpPr>
        <xdr:cNvPr id="9" name="Line 5"/>
        <xdr:cNvSpPr>
          <a:spLocks noChangeShapeType="1"/>
        </xdr:cNvSpPr>
      </xdr:nvSpPr>
      <xdr:spPr bwMode="auto">
        <a:xfrm>
          <a:off x="8372475" y="2197100"/>
          <a:ext cx="8858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47625</xdr:colOff>
      <xdr:row>10</xdr:row>
      <xdr:rowOff>177800</xdr:rowOff>
    </xdr:from>
    <xdr:to>
      <xdr:col>7</xdr:col>
      <xdr:colOff>962025</xdr:colOff>
      <xdr:row>10</xdr:row>
      <xdr:rowOff>177800</xdr:rowOff>
    </xdr:to>
    <xdr:sp macro="" textlink="">
      <xdr:nvSpPr>
        <xdr:cNvPr id="10" name="Line 5"/>
        <xdr:cNvSpPr>
          <a:spLocks noChangeShapeType="1"/>
        </xdr:cNvSpPr>
      </xdr:nvSpPr>
      <xdr:spPr bwMode="auto">
        <a:xfrm>
          <a:off x="8372475" y="2197100"/>
          <a:ext cx="8858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47625</xdr:colOff>
      <xdr:row>10</xdr:row>
      <xdr:rowOff>177800</xdr:rowOff>
    </xdr:from>
    <xdr:to>
      <xdr:col>7</xdr:col>
      <xdr:colOff>962025</xdr:colOff>
      <xdr:row>10</xdr:row>
      <xdr:rowOff>177800</xdr:rowOff>
    </xdr:to>
    <xdr:sp macro="" textlink="">
      <xdr:nvSpPr>
        <xdr:cNvPr id="11" name="Line 5"/>
        <xdr:cNvSpPr>
          <a:spLocks noChangeShapeType="1"/>
        </xdr:cNvSpPr>
      </xdr:nvSpPr>
      <xdr:spPr bwMode="auto">
        <a:xfrm>
          <a:off x="8372475" y="2197100"/>
          <a:ext cx="8858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47625</xdr:colOff>
      <xdr:row>10</xdr:row>
      <xdr:rowOff>177800</xdr:rowOff>
    </xdr:from>
    <xdr:to>
      <xdr:col>7</xdr:col>
      <xdr:colOff>962025</xdr:colOff>
      <xdr:row>10</xdr:row>
      <xdr:rowOff>177800</xdr:rowOff>
    </xdr:to>
    <xdr:sp macro="" textlink="">
      <xdr:nvSpPr>
        <xdr:cNvPr id="12" name="Line 5"/>
        <xdr:cNvSpPr>
          <a:spLocks noChangeShapeType="1"/>
        </xdr:cNvSpPr>
      </xdr:nvSpPr>
      <xdr:spPr bwMode="auto">
        <a:xfrm>
          <a:off x="8372475" y="2197100"/>
          <a:ext cx="8858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352425</xdr:colOff>
      <xdr:row>9</xdr:row>
      <xdr:rowOff>0</xdr:rowOff>
    </xdr:from>
    <xdr:to>
      <xdr:col>13</xdr:col>
      <xdr:colOff>828675</xdr:colOff>
      <xdr:row>9</xdr:row>
      <xdr:rowOff>0</xdr:rowOff>
    </xdr:to>
    <xdr:sp macro="" textlink="">
      <xdr:nvSpPr>
        <xdr:cNvPr id="2" name="Line 11"/>
        <xdr:cNvSpPr>
          <a:spLocks noChangeShapeType="1"/>
        </xdr:cNvSpPr>
      </xdr:nvSpPr>
      <xdr:spPr bwMode="auto">
        <a:xfrm>
          <a:off x="14001750" y="1943100"/>
          <a:ext cx="1333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15</xdr:col>
      <xdr:colOff>371475</xdr:colOff>
      <xdr:row>9</xdr:row>
      <xdr:rowOff>0</xdr:rowOff>
    </xdr:from>
    <xdr:to>
      <xdr:col>16</xdr:col>
      <xdr:colOff>838200</xdr:colOff>
      <xdr:row>9</xdr:row>
      <xdr:rowOff>0</xdr:rowOff>
    </xdr:to>
    <xdr:sp macro="" textlink="">
      <xdr:nvSpPr>
        <xdr:cNvPr id="3" name="Line 12"/>
        <xdr:cNvSpPr>
          <a:spLocks noChangeShapeType="1"/>
        </xdr:cNvSpPr>
      </xdr:nvSpPr>
      <xdr:spPr bwMode="auto">
        <a:xfrm>
          <a:off x="16030575" y="1943100"/>
          <a:ext cx="12096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15</xdr:col>
      <xdr:colOff>711200</xdr:colOff>
      <xdr:row>1</xdr:row>
      <xdr:rowOff>101600</xdr:rowOff>
    </xdr:from>
    <xdr:to>
      <xdr:col>18</xdr:col>
      <xdr:colOff>927100</xdr:colOff>
      <xdr:row>3</xdr:row>
      <xdr:rowOff>50800</xdr:rowOff>
    </xdr:to>
    <xdr:pic>
      <xdr:nvPicPr>
        <xdr:cNvPr id="4" name="Imagen 1" descr="logoICETEX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370300" y="349250"/>
          <a:ext cx="2006600" cy="539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47625</xdr:colOff>
      <xdr:row>10</xdr:row>
      <xdr:rowOff>177800</xdr:rowOff>
    </xdr:from>
    <xdr:to>
      <xdr:col>2</xdr:col>
      <xdr:colOff>962025</xdr:colOff>
      <xdr:row>10</xdr:row>
      <xdr:rowOff>177800</xdr:rowOff>
    </xdr:to>
    <xdr:sp macro="" textlink="">
      <xdr:nvSpPr>
        <xdr:cNvPr id="2" name="Line 5"/>
        <xdr:cNvSpPr>
          <a:spLocks noChangeShapeType="1"/>
        </xdr:cNvSpPr>
      </xdr:nvSpPr>
      <xdr:spPr bwMode="auto">
        <a:xfrm>
          <a:off x="5095875" y="2197100"/>
          <a:ext cx="914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47625</xdr:colOff>
      <xdr:row>10</xdr:row>
      <xdr:rowOff>190500</xdr:rowOff>
    </xdr:from>
    <xdr:to>
      <xdr:col>4</xdr:col>
      <xdr:colOff>1000125</xdr:colOff>
      <xdr:row>10</xdr:row>
      <xdr:rowOff>190500</xdr:rowOff>
    </xdr:to>
    <xdr:sp macro="" textlink="">
      <xdr:nvSpPr>
        <xdr:cNvPr id="3" name="Line 6"/>
        <xdr:cNvSpPr>
          <a:spLocks noChangeShapeType="1"/>
        </xdr:cNvSpPr>
      </xdr:nvSpPr>
      <xdr:spPr bwMode="auto">
        <a:xfrm>
          <a:off x="6343650" y="2209800"/>
          <a:ext cx="952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76200</xdr:colOff>
      <xdr:row>11</xdr:row>
      <xdr:rowOff>0</xdr:rowOff>
    </xdr:from>
    <xdr:to>
      <xdr:col>9</xdr:col>
      <xdr:colOff>1038225</xdr:colOff>
      <xdr:row>11</xdr:row>
      <xdr:rowOff>0</xdr:rowOff>
    </xdr:to>
    <xdr:sp macro="" textlink="">
      <xdr:nvSpPr>
        <xdr:cNvPr id="4" name="Line 8"/>
        <xdr:cNvSpPr>
          <a:spLocks noChangeShapeType="1"/>
        </xdr:cNvSpPr>
      </xdr:nvSpPr>
      <xdr:spPr bwMode="auto">
        <a:xfrm>
          <a:off x="9648825" y="2209800"/>
          <a:ext cx="962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34925</xdr:colOff>
      <xdr:row>11</xdr:row>
      <xdr:rowOff>0</xdr:rowOff>
    </xdr:from>
    <xdr:to>
      <xdr:col>7</xdr:col>
      <xdr:colOff>920750</xdr:colOff>
      <xdr:row>11</xdr:row>
      <xdr:rowOff>0</xdr:rowOff>
    </xdr:to>
    <xdr:sp macro="" textlink="">
      <xdr:nvSpPr>
        <xdr:cNvPr id="5" name="Line 5"/>
        <xdr:cNvSpPr>
          <a:spLocks noChangeShapeType="1"/>
        </xdr:cNvSpPr>
      </xdr:nvSpPr>
      <xdr:spPr bwMode="auto">
        <a:xfrm>
          <a:off x="8359775" y="2209800"/>
          <a:ext cx="8858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241300</xdr:colOff>
      <xdr:row>2</xdr:row>
      <xdr:rowOff>190500</xdr:rowOff>
    </xdr:from>
    <xdr:to>
      <xdr:col>11</xdr:col>
      <xdr:colOff>977900</xdr:colOff>
      <xdr:row>4</xdr:row>
      <xdr:rowOff>215900</xdr:rowOff>
    </xdr:to>
    <xdr:pic>
      <xdr:nvPicPr>
        <xdr:cNvPr id="6" name="Imagen 1" descr="logoICETEX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813925" y="552450"/>
          <a:ext cx="2012950" cy="577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47625</xdr:colOff>
      <xdr:row>10</xdr:row>
      <xdr:rowOff>177800</xdr:rowOff>
    </xdr:from>
    <xdr:to>
      <xdr:col>7</xdr:col>
      <xdr:colOff>962025</xdr:colOff>
      <xdr:row>10</xdr:row>
      <xdr:rowOff>177800</xdr:rowOff>
    </xdr:to>
    <xdr:sp macro="" textlink="">
      <xdr:nvSpPr>
        <xdr:cNvPr id="7" name="Line 5"/>
        <xdr:cNvSpPr>
          <a:spLocks noChangeShapeType="1"/>
        </xdr:cNvSpPr>
      </xdr:nvSpPr>
      <xdr:spPr bwMode="auto">
        <a:xfrm>
          <a:off x="8372475" y="2197100"/>
          <a:ext cx="8858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47625</xdr:colOff>
      <xdr:row>10</xdr:row>
      <xdr:rowOff>177800</xdr:rowOff>
    </xdr:from>
    <xdr:to>
      <xdr:col>7</xdr:col>
      <xdr:colOff>962025</xdr:colOff>
      <xdr:row>10</xdr:row>
      <xdr:rowOff>177800</xdr:rowOff>
    </xdr:to>
    <xdr:sp macro="" textlink="">
      <xdr:nvSpPr>
        <xdr:cNvPr id="8" name="Line 5"/>
        <xdr:cNvSpPr>
          <a:spLocks noChangeShapeType="1"/>
        </xdr:cNvSpPr>
      </xdr:nvSpPr>
      <xdr:spPr bwMode="auto">
        <a:xfrm>
          <a:off x="8372475" y="2197100"/>
          <a:ext cx="8858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47625</xdr:colOff>
      <xdr:row>10</xdr:row>
      <xdr:rowOff>177800</xdr:rowOff>
    </xdr:from>
    <xdr:to>
      <xdr:col>7</xdr:col>
      <xdr:colOff>962025</xdr:colOff>
      <xdr:row>10</xdr:row>
      <xdr:rowOff>177800</xdr:rowOff>
    </xdr:to>
    <xdr:sp macro="" textlink="">
      <xdr:nvSpPr>
        <xdr:cNvPr id="9" name="Line 5"/>
        <xdr:cNvSpPr>
          <a:spLocks noChangeShapeType="1"/>
        </xdr:cNvSpPr>
      </xdr:nvSpPr>
      <xdr:spPr bwMode="auto">
        <a:xfrm>
          <a:off x="8372475" y="2197100"/>
          <a:ext cx="8858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47625</xdr:colOff>
      <xdr:row>10</xdr:row>
      <xdr:rowOff>177800</xdr:rowOff>
    </xdr:from>
    <xdr:to>
      <xdr:col>7</xdr:col>
      <xdr:colOff>962025</xdr:colOff>
      <xdr:row>10</xdr:row>
      <xdr:rowOff>177800</xdr:rowOff>
    </xdr:to>
    <xdr:sp macro="" textlink="">
      <xdr:nvSpPr>
        <xdr:cNvPr id="10" name="Line 5"/>
        <xdr:cNvSpPr>
          <a:spLocks noChangeShapeType="1"/>
        </xdr:cNvSpPr>
      </xdr:nvSpPr>
      <xdr:spPr bwMode="auto">
        <a:xfrm>
          <a:off x="8372475" y="2197100"/>
          <a:ext cx="8858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47625</xdr:colOff>
      <xdr:row>10</xdr:row>
      <xdr:rowOff>177800</xdr:rowOff>
    </xdr:from>
    <xdr:to>
      <xdr:col>7</xdr:col>
      <xdr:colOff>962025</xdr:colOff>
      <xdr:row>10</xdr:row>
      <xdr:rowOff>177800</xdr:rowOff>
    </xdr:to>
    <xdr:sp macro="" textlink="">
      <xdr:nvSpPr>
        <xdr:cNvPr id="11" name="Line 5"/>
        <xdr:cNvSpPr>
          <a:spLocks noChangeShapeType="1"/>
        </xdr:cNvSpPr>
      </xdr:nvSpPr>
      <xdr:spPr bwMode="auto">
        <a:xfrm>
          <a:off x="8372475" y="2197100"/>
          <a:ext cx="8858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47625</xdr:colOff>
      <xdr:row>10</xdr:row>
      <xdr:rowOff>177800</xdr:rowOff>
    </xdr:from>
    <xdr:to>
      <xdr:col>7</xdr:col>
      <xdr:colOff>962025</xdr:colOff>
      <xdr:row>10</xdr:row>
      <xdr:rowOff>177800</xdr:rowOff>
    </xdr:to>
    <xdr:sp macro="" textlink="">
      <xdr:nvSpPr>
        <xdr:cNvPr id="12" name="Line 5"/>
        <xdr:cNvSpPr>
          <a:spLocks noChangeShapeType="1"/>
        </xdr:cNvSpPr>
      </xdr:nvSpPr>
      <xdr:spPr bwMode="auto">
        <a:xfrm>
          <a:off x="8372475" y="2197100"/>
          <a:ext cx="8858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47625</xdr:colOff>
      <xdr:row>10</xdr:row>
      <xdr:rowOff>177800</xdr:rowOff>
    </xdr:from>
    <xdr:to>
      <xdr:col>7</xdr:col>
      <xdr:colOff>962025</xdr:colOff>
      <xdr:row>10</xdr:row>
      <xdr:rowOff>177800</xdr:rowOff>
    </xdr:to>
    <xdr:sp macro="" textlink="">
      <xdr:nvSpPr>
        <xdr:cNvPr id="13" name="Line 5"/>
        <xdr:cNvSpPr>
          <a:spLocks noChangeShapeType="1"/>
        </xdr:cNvSpPr>
      </xdr:nvSpPr>
      <xdr:spPr bwMode="auto">
        <a:xfrm>
          <a:off x="8372475" y="2197100"/>
          <a:ext cx="8858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352425</xdr:colOff>
      <xdr:row>9</xdr:row>
      <xdr:rowOff>0</xdr:rowOff>
    </xdr:from>
    <xdr:to>
      <xdr:col>13</xdr:col>
      <xdr:colOff>828675</xdr:colOff>
      <xdr:row>9</xdr:row>
      <xdr:rowOff>0</xdr:rowOff>
    </xdr:to>
    <xdr:sp macro="" textlink="">
      <xdr:nvSpPr>
        <xdr:cNvPr id="2" name="Line 11"/>
        <xdr:cNvSpPr>
          <a:spLocks noChangeShapeType="1"/>
        </xdr:cNvSpPr>
      </xdr:nvSpPr>
      <xdr:spPr bwMode="auto">
        <a:xfrm>
          <a:off x="14001750" y="1943100"/>
          <a:ext cx="1333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15</xdr:col>
      <xdr:colOff>371475</xdr:colOff>
      <xdr:row>9</xdr:row>
      <xdr:rowOff>0</xdr:rowOff>
    </xdr:from>
    <xdr:to>
      <xdr:col>16</xdr:col>
      <xdr:colOff>838200</xdr:colOff>
      <xdr:row>9</xdr:row>
      <xdr:rowOff>0</xdr:rowOff>
    </xdr:to>
    <xdr:sp macro="" textlink="">
      <xdr:nvSpPr>
        <xdr:cNvPr id="3" name="Line 12"/>
        <xdr:cNvSpPr>
          <a:spLocks noChangeShapeType="1"/>
        </xdr:cNvSpPr>
      </xdr:nvSpPr>
      <xdr:spPr bwMode="auto">
        <a:xfrm>
          <a:off x="16030575" y="1943100"/>
          <a:ext cx="12096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15</xdr:col>
      <xdr:colOff>711200</xdr:colOff>
      <xdr:row>1</xdr:row>
      <xdr:rowOff>101600</xdr:rowOff>
    </xdr:from>
    <xdr:to>
      <xdr:col>18</xdr:col>
      <xdr:colOff>927100</xdr:colOff>
      <xdr:row>3</xdr:row>
      <xdr:rowOff>50800</xdr:rowOff>
    </xdr:to>
    <xdr:pic>
      <xdr:nvPicPr>
        <xdr:cNvPr id="4" name="Imagen 1" descr="logoICETEX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370300" y="349250"/>
          <a:ext cx="2006600" cy="539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47625</xdr:colOff>
      <xdr:row>10</xdr:row>
      <xdr:rowOff>177800</xdr:rowOff>
    </xdr:from>
    <xdr:to>
      <xdr:col>2</xdr:col>
      <xdr:colOff>962025</xdr:colOff>
      <xdr:row>10</xdr:row>
      <xdr:rowOff>177800</xdr:rowOff>
    </xdr:to>
    <xdr:sp macro="" textlink="">
      <xdr:nvSpPr>
        <xdr:cNvPr id="2" name="Line 5"/>
        <xdr:cNvSpPr>
          <a:spLocks noChangeShapeType="1"/>
        </xdr:cNvSpPr>
      </xdr:nvSpPr>
      <xdr:spPr bwMode="auto">
        <a:xfrm>
          <a:off x="5095875" y="2197100"/>
          <a:ext cx="914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47625</xdr:colOff>
      <xdr:row>10</xdr:row>
      <xdr:rowOff>190500</xdr:rowOff>
    </xdr:from>
    <xdr:to>
      <xdr:col>4</xdr:col>
      <xdr:colOff>1000125</xdr:colOff>
      <xdr:row>10</xdr:row>
      <xdr:rowOff>190500</xdr:rowOff>
    </xdr:to>
    <xdr:sp macro="" textlink="">
      <xdr:nvSpPr>
        <xdr:cNvPr id="3" name="Line 6"/>
        <xdr:cNvSpPr>
          <a:spLocks noChangeShapeType="1"/>
        </xdr:cNvSpPr>
      </xdr:nvSpPr>
      <xdr:spPr bwMode="auto">
        <a:xfrm>
          <a:off x="6343650" y="2209800"/>
          <a:ext cx="952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76200</xdr:colOff>
      <xdr:row>11</xdr:row>
      <xdr:rowOff>0</xdr:rowOff>
    </xdr:from>
    <xdr:to>
      <xdr:col>9</xdr:col>
      <xdr:colOff>1038225</xdr:colOff>
      <xdr:row>11</xdr:row>
      <xdr:rowOff>0</xdr:rowOff>
    </xdr:to>
    <xdr:sp macro="" textlink="">
      <xdr:nvSpPr>
        <xdr:cNvPr id="4" name="Line 8"/>
        <xdr:cNvSpPr>
          <a:spLocks noChangeShapeType="1"/>
        </xdr:cNvSpPr>
      </xdr:nvSpPr>
      <xdr:spPr bwMode="auto">
        <a:xfrm>
          <a:off x="9648825" y="2209800"/>
          <a:ext cx="962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34925</xdr:colOff>
      <xdr:row>11</xdr:row>
      <xdr:rowOff>0</xdr:rowOff>
    </xdr:from>
    <xdr:to>
      <xdr:col>7</xdr:col>
      <xdr:colOff>920750</xdr:colOff>
      <xdr:row>11</xdr:row>
      <xdr:rowOff>0</xdr:rowOff>
    </xdr:to>
    <xdr:sp macro="" textlink="">
      <xdr:nvSpPr>
        <xdr:cNvPr id="5" name="Line 5"/>
        <xdr:cNvSpPr>
          <a:spLocks noChangeShapeType="1"/>
        </xdr:cNvSpPr>
      </xdr:nvSpPr>
      <xdr:spPr bwMode="auto">
        <a:xfrm>
          <a:off x="8359775" y="2209800"/>
          <a:ext cx="8858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241300</xdr:colOff>
      <xdr:row>2</xdr:row>
      <xdr:rowOff>190500</xdr:rowOff>
    </xdr:from>
    <xdr:to>
      <xdr:col>11</xdr:col>
      <xdr:colOff>977900</xdr:colOff>
      <xdr:row>4</xdr:row>
      <xdr:rowOff>215900</xdr:rowOff>
    </xdr:to>
    <xdr:pic>
      <xdr:nvPicPr>
        <xdr:cNvPr id="6" name="Imagen 1" descr="logoICETEX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813925" y="552450"/>
          <a:ext cx="2012950" cy="577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47625</xdr:colOff>
      <xdr:row>10</xdr:row>
      <xdr:rowOff>177800</xdr:rowOff>
    </xdr:from>
    <xdr:to>
      <xdr:col>7</xdr:col>
      <xdr:colOff>962025</xdr:colOff>
      <xdr:row>10</xdr:row>
      <xdr:rowOff>177800</xdr:rowOff>
    </xdr:to>
    <xdr:sp macro="" textlink="">
      <xdr:nvSpPr>
        <xdr:cNvPr id="7" name="Line 5"/>
        <xdr:cNvSpPr>
          <a:spLocks noChangeShapeType="1"/>
        </xdr:cNvSpPr>
      </xdr:nvSpPr>
      <xdr:spPr bwMode="auto">
        <a:xfrm>
          <a:off x="8372475" y="2197100"/>
          <a:ext cx="8858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47625</xdr:colOff>
      <xdr:row>10</xdr:row>
      <xdr:rowOff>177800</xdr:rowOff>
    </xdr:from>
    <xdr:to>
      <xdr:col>7</xdr:col>
      <xdr:colOff>962025</xdr:colOff>
      <xdr:row>10</xdr:row>
      <xdr:rowOff>177800</xdr:rowOff>
    </xdr:to>
    <xdr:sp macro="" textlink="">
      <xdr:nvSpPr>
        <xdr:cNvPr id="8" name="Line 5"/>
        <xdr:cNvSpPr>
          <a:spLocks noChangeShapeType="1"/>
        </xdr:cNvSpPr>
      </xdr:nvSpPr>
      <xdr:spPr bwMode="auto">
        <a:xfrm>
          <a:off x="8372475" y="2197100"/>
          <a:ext cx="8858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47625</xdr:colOff>
      <xdr:row>10</xdr:row>
      <xdr:rowOff>177800</xdr:rowOff>
    </xdr:from>
    <xdr:to>
      <xdr:col>7</xdr:col>
      <xdr:colOff>962025</xdr:colOff>
      <xdr:row>10</xdr:row>
      <xdr:rowOff>177800</xdr:rowOff>
    </xdr:to>
    <xdr:sp macro="" textlink="">
      <xdr:nvSpPr>
        <xdr:cNvPr id="9" name="Line 5"/>
        <xdr:cNvSpPr>
          <a:spLocks noChangeShapeType="1"/>
        </xdr:cNvSpPr>
      </xdr:nvSpPr>
      <xdr:spPr bwMode="auto">
        <a:xfrm>
          <a:off x="8372475" y="2197100"/>
          <a:ext cx="8858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47625</xdr:colOff>
      <xdr:row>10</xdr:row>
      <xdr:rowOff>177800</xdr:rowOff>
    </xdr:from>
    <xdr:to>
      <xdr:col>7</xdr:col>
      <xdr:colOff>962025</xdr:colOff>
      <xdr:row>10</xdr:row>
      <xdr:rowOff>177800</xdr:rowOff>
    </xdr:to>
    <xdr:sp macro="" textlink="">
      <xdr:nvSpPr>
        <xdr:cNvPr id="10" name="Line 5"/>
        <xdr:cNvSpPr>
          <a:spLocks noChangeShapeType="1"/>
        </xdr:cNvSpPr>
      </xdr:nvSpPr>
      <xdr:spPr bwMode="auto">
        <a:xfrm>
          <a:off x="8372475" y="2197100"/>
          <a:ext cx="8858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47625</xdr:colOff>
      <xdr:row>10</xdr:row>
      <xdr:rowOff>177800</xdr:rowOff>
    </xdr:from>
    <xdr:to>
      <xdr:col>7</xdr:col>
      <xdr:colOff>962025</xdr:colOff>
      <xdr:row>10</xdr:row>
      <xdr:rowOff>177800</xdr:rowOff>
    </xdr:to>
    <xdr:sp macro="" textlink="">
      <xdr:nvSpPr>
        <xdr:cNvPr id="11" name="Line 5"/>
        <xdr:cNvSpPr>
          <a:spLocks noChangeShapeType="1"/>
        </xdr:cNvSpPr>
      </xdr:nvSpPr>
      <xdr:spPr bwMode="auto">
        <a:xfrm>
          <a:off x="8372475" y="2197100"/>
          <a:ext cx="8858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47625</xdr:colOff>
      <xdr:row>10</xdr:row>
      <xdr:rowOff>177800</xdr:rowOff>
    </xdr:from>
    <xdr:to>
      <xdr:col>7</xdr:col>
      <xdr:colOff>962025</xdr:colOff>
      <xdr:row>10</xdr:row>
      <xdr:rowOff>177800</xdr:rowOff>
    </xdr:to>
    <xdr:sp macro="" textlink="">
      <xdr:nvSpPr>
        <xdr:cNvPr id="12" name="Line 5"/>
        <xdr:cNvSpPr>
          <a:spLocks noChangeShapeType="1"/>
        </xdr:cNvSpPr>
      </xdr:nvSpPr>
      <xdr:spPr bwMode="auto">
        <a:xfrm>
          <a:off x="8372475" y="2197100"/>
          <a:ext cx="8858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47625</xdr:colOff>
      <xdr:row>10</xdr:row>
      <xdr:rowOff>177800</xdr:rowOff>
    </xdr:from>
    <xdr:to>
      <xdr:col>7</xdr:col>
      <xdr:colOff>962025</xdr:colOff>
      <xdr:row>10</xdr:row>
      <xdr:rowOff>177800</xdr:rowOff>
    </xdr:to>
    <xdr:sp macro="" textlink="">
      <xdr:nvSpPr>
        <xdr:cNvPr id="13" name="Line 5"/>
        <xdr:cNvSpPr>
          <a:spLocks noChangeShapeType="1"/>
        </xdr:cNvSpPr>
      </xdr:nvSpPr>
      <xdr:spPr bwMode="auto">
        <a:xfrm>
          <a:off x="8372475" y="2197100"/>
          <a:ext cx="8858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352425</xdr:colOff>
      <xdr:row>9</xdr:row>
      <xdr:rowOff>0</xdr:rowOff>
    </xdr:from>
    <xdr:to>
      <xdr:col>13</xdr:col>
      <xdr:colOff>828675</xdr:colOff>
      <xdr:row>9</xdr:row>
      <xdr:rowOff>0</xdr:rowOff>
    </xdr:to>
    <xdr:sp macro="" textlink="">
      <xdr:nvSpPr>
        <xdr:cNvPr id="2" name="Line 11"/>
        <xdr:cNvSpPr>
          <a:spLocks noChangeShapeType="1"/>
        </xdr:cNvSpPr>
      </xdr:nvSpPr>
      <xdr:spPr bwMode="auto">
        <a:xfrm>
          <a:off x="14001750" y="1943100"/>
          <a:ext cx="1333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15</xdr:col>
      <xdr:colOff>371475</xdr:colOff>
      <xdr:row>9</xdr:row>
      <xdr:rowOff>0</xdr:rowOff>
    </xdr:from>
    <xdr:to>
      <xdr:col>16</xdr:col>
      <xdr:colOff>838200</xdr:colOff>
      <xdr:row>9</xdr:row>
      <xdr:rowOff>0</xdr:rowOff>
    </xdr:to>
    <xdr:sp macro="" textlink="">
      <xdr:nvSpPr>
        <xdr:cNvPr id="3" name="Line 12"/>
        <xdr:cNvSpPr>
          <a:spLocks noChangeShapeType="1"/>
        </xdr:cNvSpPr>
      </xdr:nvSpPr>
      <xdr:spPr bwMode="auto">
        <a:xfrm>
          <a:off x="16030575" y="1943100"/>
          <a:ext cx="12096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15</xdr:col>
      <xdr:colOff>711200</xdr:colOff>
      <xdr:row>1</xdr:row>
      <xdr:rowOff>101600</xdr:rowOff>
    </xdr:from>
    <xdr:to>
      <xdr:col>18</xdr:col>
      <xdr:colOff>927100</xdr:colOff>
      <xdr:row>3</xdr:row>
      <xdr:rowOff>50800</xdr:rowOff>
    </xdr:to>
    <xdr:pic>
      <xdr:nvPicPr>
        <xdr:cNvPr id="4" name="Imagen 1" descr="logoICETEX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370300" y="349250"/>
          <a:ext cx="2006600" cy="539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47625</xdr:colOff>
      <xdr:row>10</xdr:row>
      <xdr:rowOff>177800</xdr:rowOff>
    </xdr:from>
    <xdr:to>
      <xdr:col>2</xdr:col>
      <xdr:colOff>962025</xdr:colOff>
      <xdr:row>10</xdr:row>
      <xdr:rowOff>177800</xdr:rowOff>
    </xdr:to>
    <xdr:sp macro="" textlink="">
      <xdr:nvSpPr>
        <xdr:cNvPr id="2" name="Line 5"/>
        <xdr:cNvSpPr>
          <a:spLocks noChangeShapeType="1"/>
        </xdr:cNvSpPr>
      </xdr:nvSpPr>
      <xdr:spPr bwMode="auto">
        <a:xfrm>
          <a:off x="5095875" y="2197100"/>
          <a:ext cx="914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47625</xdr:colOff>
      <xdr:row>10</xdr:row>
      <xdr:rowOff>190500</xdr:rowOff>
    </xdr:from>
    <xdr:to>
      <xdr:col>4</xdr:col>
      <xdr:colOff>1000125</xdr:colOff>
      <xdr:row>10</xdr:row>
      <xdr:rowOff>190500</xdr:rowOff>
    </xdr:to>
    <xdr:sp macro="" textlink="">
      <xdr:nvSpPr>
        <xdr:cNvPr id="3" name="Line 6"/>
        <xdr:cNvSpPr>
          <a:spLocks noChangeShapeType="1"/>
        </xdr:cNvSpPr>
      </xdr:nvSpPr>
      <xdr:spPr bwMode="auto">
        <a:xfrm>
          <a:off x="6343650" y="2209800"/>
          <a:ext cx="952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76200</xdr:colOff>
      <xdr:row>11</xdr:row>
      <xdr:rowOff>0</xdr:rowOff>
    </xdr:from>
    <xdr:to>
      <xdr:col>9</xdr:col>
      <xdr:colOff>1038225</xdr:colOff>
      <xdr:row>11</xdr:row>
      <xdr:rowOff>0</xdr:rowOff>
    </xdr:to>
    <xdr:sp macro="" textlink="">
      <xdr:nvSpPr>
        <xdr:cNvPr id="4" name="Line 8"/>
        <xdr:cNvSpPr>
          <a:spLocks noChangeShapeType="1"/>
        </xdr:cNvSpPr>
      </xdr:nvSpPr>
      <xdr:spPr bwMode="auto">
        <a:xfrm>
          <a:off x="9648825" y="2209800"/>
          <a:ext cx="962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34925</xdr:colOff>
      <xdr:row>11</xdr:row>
      <xdr:rowOff>0</xdr:rowOff>
    </xdr:from>
    <xdr:to>
      <xdr:col>7</xdr:col>
      <xdr:colOff>920750</xdr:colOff>
      <xdr:row>11</xdr:row>
      <xdr:rowOff>0</xdr:rowOff>
    </xdr:to>
    <xdr:sp macro="" textlink="">
      <xdr:nvSpPr>
        <xdr:cNvPr id="5" name="Line 5"/>
        <xdr:cNvSpPr>
          <a:spLocks noChangeShapeType="1"/>
        </xdr:cNvSpPr>
      </xdr:nvSpPr>
      <xdr:spPr bwMode="auto">
        <a:xfrm>
          <a:off x="8359775" y="2209800"/>
          <a:ext cx="8858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241300</xdr:colOff>
      <xdr:row>2</xdr:row>
      <xdr:rowOff>190500</xdr:rowOff>
    </xdr:from>
    <xdr:to>
      <xdr:col>11</xdr:col>
      <xdr:colOff>977900</xdr:colOff>
      <xdr:row>4</xdr:row>
      <xdr:rowOff>215900</xdr:rowOff>
    </xdr:to>
    <xdr:pic>
      <xdr:nvPicPr>
        <xdr:cNvPr id="6" name="Imagen 1" descr="logoICETEX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813925" y="552450"/>
          <a:ext cx="2012950" cy="577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47625</xdr:colOff>
      <xdr:row>10</xdr:row>
      <xdr:rowOff>177800</xdr:rowOff>
    </xdr:from>
    <xdr:to>
      <xdr:col>7</xdr:col>
      <xdr:colOff>962025</xdr:colOff>
      <xdr:row>10</xdr:row>
      <xdr:rowOff>177800</xdr:rowOff>
    </xdr:to>
    <xdr:sp macro="" textlink="">
      <xdr:nvSpPr>
        <xdr:cNvPr id="7" name="Line 5"/>
        <xdr:cNvSpPr>
          <a:spLocks noChangeShapeType="1"/>
        </xdr:cNvSpPr>
      </xdr:nvSpPr>
      <xdr:spPr bwMode="auto">
        <a:xfrm>
          <a:off x="8372475" y="2197100"/>
          <a:ext cx="8858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47625</xdr:colOff>
      <xdr:row>10</xdr:row>
      <xdr:rowOff>177800</xdr:rowOff>
    </xdr:from>
    <xdr:to>
      <xdr:col>7</xdr:col>
      <xdr:colOff>962025</xdr:colOff>
      <xdr:row>10</xdr:row>
      <xdr:rowOff>177800</xdr:rowOff>
    </xdr:to>
    <xdr:sp macro="" textlink="">
      <xdr:nvSpPr>
        <xdr:cNvPr id="8" name="Line 5"/>
        <xdr:cNvSpPr>
          <a:spLocks noChangeShapeType="1"/>
        </xdr:cNvSpPr>
      </xdr:nvSpPr>
      <xdr:spPr bwMode="auto">
        <a:xfrm>
          <a:off x="8372475" y="2197100"/>
          <a:ext cx="8858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47625</xdr:colOff>
      <xdr:row>10</xdr:row>
      <xdr:rowOff>177800</xdr:rowOff>
    </xdr:from>
    <xdr:to>
      <xdr:col>7</xdr:col>
      <xdr:colOff>962025</xdr:colOff>
      <xdr:row>10</xdr:row>
      <xdr:rowOff>177800</xdr:rowOff>
    </xdr:to>
    <xdr:sp macro="" textlink="">
      <xdr:nvSpPr>
        <xdr:cNvPr id="9" name="Line 5"/>
        <xdr:cNvSpPr>
          <a:spLocks noChangeShapeType="1"/>
        </xdr:cNvSpPr>
      </xdr:nvSpPr>
      <xdr:spPr bwMode="auto">
        <a:xfrm>
          <a:off x="8372475" y="2197100"/>
          <a:ext cx="8858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47625</xdr:colOff>
      <xdr:row>10</xdr:row>
      <xdr:rowOff>177800</xdr:rowOff>
    </xdr:from>
    <xdr:to>
      <xdr:col>7</xdr:col>
      <xdr:colOff>962025</xdr:colOff>
      <xdr:row>10</xdr:row>
      <xdr:rowOff>177800</xdr:rowOff>
    </xdr:to>
    <xdr:sp macro="" textlink="">
      <xdr:nvSpPr>
        <xdr:cNvPr id="10" name="Line 5"/>
        <xdr:cNvSpPr>
          <a:spLocks noChangeShapeType="1"/>
        </xdr:cNvSpPr>
      </xdr:nvSpPr>
      <xdr:spPr bwMode="auto">
        <a:xfrm>
          <a:off x="8372475" y="2197100"/>
          <a:ext cx="8858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47625</xdr:colOff>
      <xdr:row>10</xdr:row>
      <xdr:rowOff>177800</xdr:rowOff>
    </xdr:from>
    <xdr:to>
      <xdr:col>7</xdr:col>
      <xdr:colOff>962025</xdr:colOff>
      <xdr:row>10</xdr:row>
      <xdr:rowOff>177800</xdr:rowOff>
    </xdr:to>
    <xdr:sp macro="" textlink="">
      <xdr:nvSpPr>
        <xdr:cNvPr id="11" name="Line 5"/>
        <xdr:cNvSpPr>
          <a:spLocks noChangeShapeType="1"/>
        </xdr:cNvSpPr>
      </xdr:nvSpPr>
      <xdr:spPr bwMode="auto">
        <a:xfrm>
          <a:off x="8372475" y="2197100"/>
          <a:ext cx="8858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47625</xdr:colOff>
      <xdr:row>10</xdr:row>
      <xdr:rowOff>177800</xdr:rowOff>
    </xdr:from>
    <xdr:to>
      <xdr:col>7</xdr:col>
      <xdr:colOff>962025</xdr:colOff>
      <xdr:row>10</xdr:row>
      <xdr:rowOff>177800</xdr:rowOff>
    </xdr:to>
    <xdr:sp macro="" textlink="">
      <xdr:nvSpPr>
        <xdr:cNvPr id="12" name="Line 5"/>
        <xdr:cNvSpPr>
          <a:spLocks noChangeShapeType="1"/>
        </xdr:cNvSpPr>
      </xdr:nvSpPr>
      <xdr:spPr bwMode="auto">
        <a:xfrm>
          <a:off x="8372475" y="2197100"/>
          <a:ext cx="8858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47625</xdr:colOff>
      <xdr:row>10</xdr:row>
      <xdr:rowOff>177800</xdr:rowOff>
    </xdr:from>
    <xdr:to>
      <xdr:col>7</xdr:col>
      <xdr:colOff>962025</xdr:colOff>
      <xdr:row>10</xdr:row>
      <xdr:rowOff>177800</xdr:rowOff>
    </xdr:to>
    <xdr:sp macro="" textlink="">
      <xdr:nvSpPr>
        <xdr:cNvPr id="13" name="Line 5"/>
        <xdr:cNvSpPr>
          <a:spLocks noChangeShapeType="1"/>
        </xdr:cNvSpPr>
      </xdr:nvSpPr>
      <xdr:spPr bwMode="auto">
        <a:xfrm>
          <a:off x="8372475" y="2197100"/>
          <a:ext cx="8858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352425</xdr:colOff>
      <xdr:row>9</xdr:row>
      <xdr:rowOff>0</xdr:rowOff>
    </xdr:from>
    <xdr:to>
      <xdr:col>13</xdr:col>
      <xdr:colOff>828675</xdr:colOff>
      <xdr:row>9</xdr:row>
      <xdr:rowOff>0</xdr:rowOff>
    </xdr:to>
    <xdr:sp macro="" textlink="">
      <xdr:nvSpPr>
        <xdr:cNvPr id="2" name="Line 11"/>
        <xdr:cNvSpPr>
          <a:spLocks noChangeShapeType="1"/>
        </xdr:cNvSpPr>
      </xdr:nvSpPr>
      <xdr:spPr bwMode="auto">
        <a:xfrm>
          <a:off x="14001750" y="1943100"/>
          <a:ext cx="1333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15</xdr:col>
      <xdr:colOff>371475</xdr:colOff>
      <xdr:row>9</xdr:row>
      <xdr:rowOff>0</xdr:rowOff>
    </xdr:from>
    <xdr:to>
      <xdr:col>16</xdr:col>
      <xdr:colOff>838200</xdr:colOff>
      <xdr:row>9</xdr:row>
      <xdr:rowOff>0</xdr:rowOff>
    </xdr:to>
    <xdr:sp macro="" textlink="">
      <xdr:nvSpPr>
        <xdr:cNvPr id="3" name="Line 12"/>
        <xdr:cNvSpPr>
          <a:spLocks noChangeShapeType="1"/>
        </xdr:cNvSpPr>
      </xdr:nvSpPr>
      <xdr:spPr bwMode="auto">
        <a:xfrm>
          <a:off x="16030575" y="1943100"/>
          <a:ext cx="12096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15</xdr:col>
      <xdr:colOff>711200</xdr:colOff>
      <xdr:row>1</xdr:row>
      <xdr:rowOff>101600</xdr:rowOff>
    </xdr:from>
    <xdr:to>
      <xdr:col>18</xdr:col>
      <xdr:colOff>927100</xdr:colOff>
      <xdr:row>3</xdr:row>
      <xdr:rowOff>50800</xdr:rowOff>
    </xdr:to>
    <xdr:pic>
      <xdr:nvPicPr>
        <xdr:cNvPr id="4" name="Imagen 1" descr="logoICETEX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370300" y="349250"/>
          <a:ext cx="2006600" cy="539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142875</xdr:colOff>
      <xdr:row>1</xdr:row>
      <xdr:rowOff>38100</xdr:rowOff>
    </xdr:from>
    <xdr:to>
      <xdr:col>14</xdr:col>
      <xdr:colOff>781050</xdr:colOff>
      <xdr:row>3</xdr:row>
      <xdr:rowOff>152400</xdr:rowOff>
    </xdr:to>
    <xdr:pic>
      <xdr:nvPicPr>
        <xdr:cNvPr id="2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35075" y="247650"/>
          <a:ext cx="239077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258536</xdr:colOff>
      <xdr:row>99</xdr:row>
      <xdr:rowOff>61461</xdr:rowOff>
    </xdr:from>
    <xdr:to>
      <xdr:col>0</xdr:col>
      <xdr:colOff>3122386</xdr:colOff>
      <xdr:row>102</xdr:row>
      <xdr:rowOff>184832</xdr:rowOff>
    </xdr:to>
    <xdr:sp macro="" textlink="">
      <xdr:nvSpPr>
        <xdr:cNvPr id="3" name="Text Box 1"/>
        <xdr:cNvSpPr txBox="1">
          <a:spLocks noChangeArrowheads="1"/>
        </xdr:cNvSpPr>
      </xdr:nvSpPr>
      <xdr:spPr bwMode="auto">
        <a:xfrm>
          <a:off x="258536" y="18578061"/>
          <a:ext cx="2863850" cy="8377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0">
            <a:defRPr sz="1000"/>
          </a:pPr>
          <a:r>
            <a:rPr lang="es-CO" sz="1200" b="0" i="0" strike="noStrike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__________________________________</a:t>
          </a:r>
        </a:p>
        <a:p>
          <a:pPr algn="ctr" rtl="0">
            <a:defRPr sz="1000"/>
          </a:pPr>
          <a:r>
            <a:rPr lang="es-CO" sz="1200" b="0" i="0" strike="noStrike">
              <a:solidFill>
                <a:srgbClr val="000000"/>
              </a:solidFill>
              <a:latin typeface="Times New Roman" pitchFamily="18" charset="0"/>
              <a:cs typeface="Times New Roman" pitchFamily="18" charset="0"/>
            </a:rPr>
            <a:t>FERNANDO RODRÍGUEZ</a:t>
          </a:r>
          <a:r>
            <a:rPr lang="es-CO" sz="1200" b="0" i="0" strike="noStrike" baseline="0">
              <a:solidFill>
                <a:srgbClr val="000000"/>
              </a:solidFill>
              <a:latin typeface="Times New Roman" pitchFamily="18" charset="0"/>
              <a:cs typeface="Times New Roman" pitchFamily="18" charset="0"/>
            </a:rPr>
            <a:t> CARRIZOSA</a:t>
          </a:r>
          <a:endParaRPr lang="es-CO" sz="1200" b="0" i="0" strike="noStrike">
            <a:solidFill>
              <a:srgbClr val="000000"/>
            </a:solidFill>
            <a:latin typeface="Times New Roman" pitchFamily="18" charset="0"/>
            <a:cs typeface="Times New Roman" pitchFamily="18" charset="0"/>
          </a:endParaRPr>
        </a:p>
        <a:p>
          <a:pPr algn="ctr" rtl="0">
            <a:defRPr sz="1000"/>
          </a:pPr>
          <a:r>
            <a:rPr lang="es-CO" sz="1200" b="0" i="0" strike="noStrike">
              <a:solidFill>
                <a:srgbClr val="000000"/>
              </a:solidFill>
              <a:latin typeface="Times New Roman" pitchFamily="18" charset="0"/>
              <a:cs typeface="Times New Roman" pitchFamily="18" charset="0"/>
            </a:rPr>
            <a:t>Representante Legal </a:t>
          </a:r>
        </a:p>
      </xdr:txBody>
    </xdr:sp>
    <xdr:clientData/>
  </xdr:twoCellAnchor>
  <xdr:twoCellAnchor editAs="oneCell">
    <xdr:from>
      <xdr:col>4</xdr:col>
      <xdr:colOff>66910</xdr:colOff>
      <xdr:row>99</xdr:row>
      <xdr:rowOff>54430</xdr:rowOff>
    </xdr:from>
    <xdr:to>
      <xdr:col>8</xdr:col>
      <xdr:colOff>935953</xdr:colOff>
      <xdr:row>105</xdr:row>
      <xdr:rowOff>29937</xdr:rowOff>
    </xdr:to>
    <xdr:sp macro="" textlink="">
      <xdr:nvSpPr>
        <xdr:cNvPr id="4" name="Text Box 2"/>
        <xdr:cNvSpPr txBox="1">
          <a:spLocks noChangeArrowheads="1"/>
        </xdr:cNvSpPr>
      </xdr:nvSpPr>
      <xdr:spPr bwMode="auto">
        <a:xfrm>
          <a:off x="6772510" y="18571030"/>
          <a:ext cx="2878818" cy="1280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0">
            <a:defRPr sz="1000"/>
          </a:pPr>
          <a:r>
            <a:rPr lang="es-CO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___________________________________</a:t>
          </a:r>
        </a:p>
        <a:p>
          <a:pPr algn="ctr" rtl="0">
            <a:defRPr sz="1000"/>
          </a:pPr>
          <a:r>
            <a:rPr lang="es-CO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WILSON EDUARDO PINEDA GALINDO</a:t>
          </a:r>
        </a:p>
        <a:p>
          <a:pPr algn="ctr" rtl="0">
            <a:defRPr sz="1000"/>
          </a:pPr>
          <a:r>
            <a:rPr lang="es-CO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Contador </a:t>
          </a:r>
        </a:p>
        <a:p>
          <a:pPr algn="ctr" rtl="0">
            <a:defRPr sz="1000"/>
          </a:pPr>
          <a:r>
            <a:rPr lang="es-CO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T.P.</a:t>
          </a:r>
          <a:r>
            <a:rPr lang="es-CO" sz="1200" b="0" i="0" strike="noStrike" baseline="0">
              <a:solidFill>
                <a:srgbClr val="000000"/>
              </a:solidFill>
              <a:latin typeface="Times New Roman"/>
              <a:cs typeface="Times New Roman"/>
            </a:rPr>
            <a:t> 88948-T</a:t>
          </a:r>
          <a:endParaRPr lang="es-CO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endParaRPr lang="es-CO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8</xdr:col>
      <xdr:colOff>3932463</xdr:colOff>
      <xdr:row>99</xdr:row>
      <xdr:rowOff>101372</xdr:rowOff>
    </xdr:from>
    <xdr:to>
      <xdr:col>14</xdr:col>
      <xdr:colOff>421933</xdr:colOff>
      <xdr:row>105</xdr:row>
      <xdr:rowOff>86404</xdr:rowOff>
    </xdr:to>
    <xdr:sp macro="" textlink="">
      <xdr:nvSpPr>
        <xdr:cNvPr id="5" name="Text Box 3"/>
        <xdr:cNvSpPr txBox="1">
          <a:spLocks noChangeArrowheads="1"/>
        </xdr:cNvSpPr>
      </xdr:nvSpPr>
      <xdr:spPr bwMode="auto">
        <a:xfrm>
          <a:off x="12647838" y="18617972"/>
          <a:ext cx="3318895" cy="1289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0">
            <a:defRPr sz="1000"/>
          </a:pPr>
          <a:r>
            <a:rPr lang="es-CO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_________________________________________</a:t>
          </a:r>
        </a:p>
        <a:p>
          <a:pPr algn="ctr" rtl="0">
            <a:defRPr sz="1000"/>
          </a:pPr>
          <a:r>
            <a:rPr lang="es-CO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WILLIAM ALEXÁNDER GALVIS GUZMÁN</a:t>
          </a:r>
        </a:p>
        <a:p>
          <a:pPr algn="ctr" rtl="0">
            <a:defRPr sz="1000"/>
          </a:pPr>
          <a:r>
            <a:rPr lang="es-CO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Revisor Fiscal </a:t>
          </a:r>
        </a:p>
        <a:p>
          <a:pPr algn="ctr" rtl="0">
            <a:defRPr sz="1000"/>
          </a:pPr>
          <a:r>
            <a:rPr lang="es-CO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T.P.  74138-T</a:t>
          </a:r>
        </a:p>
        <a:p>
          <a:pPr algn="ctr" rtl="0">
            <a:defRPr sz="1000"/>
          </a:pPr>
          <a:r>
            <a:rPr lang="es-CO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(Designado por Deloitte &amp; Touche Ltda.)</a:t>
          </a:r>
        </a:p>
        <a:p>
          <a:pPr algn="ctr" rtl="0">
            <a:defRPr sz="1000"/>
          </a:pPr>
          <a:r>
            <a:rPr lang="es-CO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(Ver mi opinión adjunta)</a:t>
          </a:r>
        </a:p>
      </xdr:txBody>
    </xdr:sp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504825</xdr:colOff>
      <xdr:row>3</xdr:row>
      <xdr:rowOff>85725</xdr:rowOff>
    </xdr:from>
    <xdr:to>
      <xdr:col>10</xdr:col>
      <xdr:colOff>1114425</xdr:colOff>
      <xdr:row>5</xdr:row>
      <xdr:rowOff>57150</xdr:rowOff>
    </xdr:to>
    <xdr:pic>
      <xdr:nvPicPr>
        <xdr:cNvPr id="2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704850"/>
          <a:ext cx="21145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81643</xdr:colOff>
      <xdr:row>83</xdr:row>
      <xdr:rowOff>129496</xdr:rowOff>
    </xdr:from>
    <xdr:to>
      <xdr:col>0</xdr:col>
      <xdr:colOff>2945493</xdr:colOff>
      <xdr:row>87</xdr:row>
      <xdr:rowOff>89581</xdr:rowOff>
    </xdr:to>
    <xdr:sp macro="" textlink="">
      <xdr:nvSpPr>
        <xdr:cNvPr id="3" name="Text Box 1"/>
        <xdr:cNvSpPr txBox="1">
          <a:spLocks noChangeArrowheads="1"/>
        </xdr:cNvSpPr>
      </xdr:nvSpPr>
      <xdr:spPr bwMode="auto">
        <a:xfrm>
          <a:off x="81643" y="12654871"/>
          <a:ext cx="2863850" cy="8363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0">
            <a:defRPr sz="1000"/>
          </a:pPr>
          <a:r>
            <a:rPr lang="es-CO" sz="1200" b="0" i="0" strike="noStrike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__________________________________</a:t>
          </a:r>
        </a:p>
        <a:p>
          <a:pPr algn="ctr" rtl="0">
            <a:defRPr sz="1000"/>
          </a:pPr>
          <a:r>
            <a:rPr lang="es-CO" sz="1200" b="0" i="0" strike="noStrike">
              <a:solidFill>
                <a:srgbClr val="000000"/>
              </a:solidFill>
              <a:latin typeface="Times New Roman" pitchFamily="18" charset="0"/>
              <a:cs typeface="Times New Roman" pitchFamily="18" charset="0"/>
            </a:rPr>
            <a:t>FERNANDO RODRÍGUEZ</a:t>
          </a:r>
          <a:r>
            <a:rPr lang="es-CO" sz="1200" b="0" i="0" strike="noStrike" baseline="0">
              <a:solidFill>
                <a:srgbClr val="000000"/>
              </a:solidFill>
              <a:latin typeface="Times New Roman" pitchFamily="18" charset="0"/>
              <a:cs typeface="Times New Roman" pitchFamily="18" charset="0"/>
            </a:rPr>
            <a:t> CARRIZOSA</a:t>
          </a:r>
          <a:endParaRPr lang="es-CO" sz="1200" b="0" i="0" strike="noStrike">
            <a:solidFill>
              <a:srgbClr val="000000"/>
            </a:solidFill>
            <a:latin typeface="Times New Roman" pitchFamily="18" charset="0"/>
            <a:cs typeface="Times New Roman" pitchFamily="18" charset="0"/>
          </a:endParaRPr>
        </a:p>
        <a:p>
          <a:pPr algn="ctr" rtl="0">
            <a:defRPr sz="1000"/>
          </a:pPr>
          <a:r>
            <a:rPr lang="es-CO" sz="1200" b="0" i="0" strike="noStrike">
              <a:solidFill>
                <a:srgbClr val="000000"/>
              </a:solidFill>
              <a:latin typeface="Times New Roman" pitchFamily="18" charset="0"/>
              <a:cs typeface="Times New Roman" pitchFamily="18" charset="0"/>
            </a:rPr>
            <a:t>Representante Legal </a:t>
          </a:r>
        </a:p>
      </xdr:txBody>
    </xdr:sp>
    <xdr:clientData/>
  </xdr:twoCellAnchor>
  <xdr:twoCellAnchor editAs="oneCell">
    <xdr:from>
      <xdr:col>0</xdr:col>
      <xdr:colOff>4489231</xdr:colOff>
      <xdr:row>83</xdr:row>
      <xdr:rowOff>149679</xdr:rowOff>
    </xdr:from>
    <xdr:to>
      <xdr:col>5</xdr:col>
      <xdr:colOff>527738</xdr:colOff>
      <xdr:row>89</xdr:row>
      <xdr:rowOff>152400</xdr:rowOff>
    </xdr:to>
    <xdr:sp macro="" textlink="">
      <xdr:nvSpPr>
        <xdr:cNvPr id="4" name="Text Box 2"/>
        <xdr:cNvSpPr txBox="1">
          <a:spLocks noChangeArrowheads="1"/>
        </xdr:cNvSpPr>
      </xdr:nvSpPr>
      <xdr:spPr bwMode="auto">
        <a:xfrm>
          <a:off x="4489231" y="12675054"/>
          <a:ext cx="2886982" cy="12790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0">
            <a:defRPr sz="1000"/>
          </a:pPr>
          <a:r>
            <a:rPr lang="es-CO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___________________________________</a:t>
          </a:r>
        </a:p>
        <a:p>
          <a:pPr algn="ctr" rtl="0">
            <a:defRPr sz="1000"/>
          </a:pPr>
          <a:r>
            <a:rPr lang="es-CO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WILSON EDUARDO PINEDA GALINDO</a:t>
          </a:r>
        </a:p>
        <a:p>
          <a:pPr algn="ctr" rtl="0">
            <a:defRPr sz="1000"/>
          </a:pPr>
          <a:r>
            <a:rPr lang="es-CO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Contador </a:t>
          </a:r>
        </a:p>
        <a:p>
          <a:pPr algn="ctr" rtl="0">
            <a:defRPr sz="1000"/>
          </a:pPr>
          <a:r>
            <a:rPr lang="es-CO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T.P.</a:t>
          </a:r>
          <a:r>
            <a:rPr lang="es-CO" sz="1200" b="0" i="0" strike="noStrike" baseline="0">
              <a:solidFill>
                <a:srgbClr val="000000"/>
              </a:solidFill>
              <a:latin typeface="Times New Roman"/>
              <a:cs typeface="Times New Roman"/>
            </a:rPr>
            <a:t> 88948-T</a:t>
          </a:r>
          <a:endParaRPr lang="es-CO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endParaRPr lang="es-CO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6</xdr:col>
      <xdr:colOff>122462</xdr:colOff>
      <xdr:row>83</xdr:row>
      <xdr:rowOff>155800</xdr:rowOff>
    </xdr:from>
    <xdr:to>
      <xdr:col>10</xdr:col>
      <xdr:colOff>1156718</xdr:colOff>
      <xdr:row>89</xdr:row>
      <xdr:rowOff>168046</xdr:rowOff>
    </xdr:to>
    <xdr:sp macro="" textlink="">
      <xdr:nvSpPr>
        <xdr:cNvPr id="5" name="Text Box 3"/>
        <xdr:cNvSpPr txBox="1">
          <a:spLocks noChangeArrowheads="1"/>
        </xdr:cNvSpPr>
      </xdr:nvSpPr>
      <xdr:spPr bwMode="auto">
        <a:xfrm>
          <a:off x="8294912" y="12681175"/>
          <a:ext cx="3320256" cy="1288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0">
            <a:defRPr sz="1000"/>
          </a:pPr>
          <a:r>
            <a:rPr lang="es-CO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_________________________________________</a:t>
          </a:r>
        </a:p>
        <a:p>
          <a:pPr algn="ctr" rtl="0">
            <a:defRPr sz="1000"/>
          </a:pPr>
          <a:r>
            <a:rPr lang="es-CO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WILLIAM ALEXÁNDER GALVIS GUZMÁN</a:t>
          </a:r>
        </a:p>
        <a:p>
          <a:pPr algn="ctr" rtl="0">
            <a:defRPr sz="1000"/>
          </a:pPr>
          <a:r>
            <a:rPr lang="es-CO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Revisor Fiscal </a:t>
          </a:r>
        </a:p>
        <a:p>
          <a:pPr algn="ctr" rtl="0">
            <a:defRPr sz="1000"/>
          </a:pPr>
          <a:r>
            <a:rPr lang="es-CO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T.P.  74138-T</a:t>
          </a:r>
        </a:p>
        <a:p>
          <a:pPr algn="ctr" rtl="0">
            <a:defRPr sz="1000"/>
          </a:pPr>
          <a:r>
            <a:rPr lang="es-CO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(Designado por Deloitte &amp; Touche Ltda.)</a:t>
          </a:r>
        </a:p>
        <a:p>
          <a:pPr algn="ctr" rtl="0">
            <a:defRPr sz="1000"/>
          </a:pPr>
          <a:r>
            <a:rPr lang="es-CO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(Ver mi opinión adjunta)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 codeName="Hoja1">
    <pageSetUpPr fitToPage="1"/>
  </sheetPr>
  <dimension ref="A1:S184"/>
  <sheetViews>
    <sheetView showGridLines="0" zoomScale="75" workbookViewId="0">
      <selection activeCell="Q8" sqref="Q8"/>
    </sheetView>
  </sheetViews>
  <sheetFormatPr baseColWidth="10" defaultColWidth="12.6640625" defaultRowHeight="15" x14ac:dyDescent="0.2"/>
  <cols>
    <col min="1" max="1" width="50.5546875" style="105" customWidth="1"/>
    <col min="2" max="2" width="8.33203125" style="105" customWidth="1"/>
    <col min="3" max="3" width="11.21875" style="166" customWidth="1"/>
    <col min="4" max="4" width="3.33203125" style="166" customWidth="1"/>
    <col min="5" max="5" width="12.77734375" style="166" customWidth="1"/>
    <col min="6" max="6" width="3.109375" style="105" customWidth="1"/>
    <col min="7" max="7" width="7.77734375" style="105" customWidth="1"/>
    <col min="8" max="8" width="10.88671875" style="105" customWidth="1"/>
    <col min="9" max="9" width="3.6640625" style="105" customWidth="1"/>
    <col min="10" max="10" width="12.109375" style="105" customWidth="1"/>
    <col min="11" max="11" width="2.77734375" style="105" customWidth="1"/>
    <col min="12" max="12" width="12.6640625" style="105"/>
    <col min="13" max="13" width="1.5546875" style="105" customWidth="1"/>
    <col min="14" max="14" width="12.6640625" style="105"/>
    <col min="15" max="19" width="12.6640625" style="106"/>
    <col min="20" max="16384" width="12.6640625" style="105"/>
  </cols>
  <sheetData>
    <row r="1" spans="1:19" ht="17.100000000000001" customHeight="1" x14ac:dyDescent="0.2">
      <c r="A1" s="101"/>
      <c r="B1" s="101"/>
      <c r="C1" s="102"/>
      <c r="D1" s="102"/>
      <c r="E1" s="102"/>
      <c r="F1" s="103"/>
      <c r="G1" s="103"/>
      <c r="H1" s="103"/>
      <c r="I1" s="103"/>
      <c r="J1" s="103"/>
      <c r="K1" s="103"/>
      <c r="L1" s="103"/>
      <c r="M1" s="104"/>
    </row>
    <row r="2" spans="1:19" ht="12" customHeight="1" x14ac:dyDescent="0.2">
      <c r="A2" s="103"/>
      <c r="B2" s="103"/>
      <c r="C2" s="102"/>
      <c r="D2" s="102"/>
      <c r="E2" s="102"/>
      <c r="F2" s="103"/>
      <c r="G2" s="103"/>
      <c r="H2" s="103"/>
      <c r="I2" s="103"/>
      <c r="J2" s="103"/>
      <c r="K2" s="103"/>
      <c r="L2" s="103"/>
      <c r="M2" s="103"/>
    </row>
    <row r="3" spans="1:19" ht="20.25" x14ac:dyDescent="0.3">
      <c r="A3" s="107"/>
      <c r="B3" s="107"/>
      <c r="C3" s="108"/>
      <c r="D3" s="108"/>
      <c r="E3" s="108"/>
      <c r="F3" s="109"/>
      <c r="G3" s="109"/>
      <c r="H3" s="109"/>
      <c r="I3" s="109"/>
      <c r="J3" s="109"/>
      <c r="K3" s="109"/>
      <c r="L3" s="109"/>
      <c r="M3" s="109"/>
    </row>
    <row r="4" spans="1:19" s="113" customFormat="1" ht="23.25" x14ac:dyDescent="0.35">
      <c r="A4" s="110" t="s">
        <v>0</v>
      </c>
      <c r="B4" s="110"/>
      <c r="C4" s="111"/>
      <c r="D4" s="111"/>
      <c r="E4" s="111"/>
      <c r="F4" s="112"/>
      <c r="G4" s="112"/>
      <c r="H4" s="112"/>
      <c r="I4" s="112"/>
      <c r="J4" s="112"/>
      <c r="K4" s="112"/>
      <c r="L4" s="112"/>
      <c r="M4" s="112"/>
      <c r="O4" s="114"/>
      <c r="P4" s="114"/>
      <c r="Q4" s="114"/>
      <c r="R4" s="114"/>
      <c r="S4" s="114"/>
    </row>
    <row r="5" spans="1:19" s="113" customFormat="1" ht="23.25" x14ac:dyDescent="0.35">
      <c r="A5" s="110" t="s">
        <v>115</v>
      </c>
      <c r="B5" s="115"/>
      <c r="C5" s="111"/>
      <c r="D5" s="111"/>
      <c r="E5" s="111"/>
      <c r="F5" s="112"/>
      <c r="G5" s="112"/>
      <c r="H5" s="112"/>
      <c r="I5" s="112"/>
      <c r="J5" s="112"/>
      <c r="K5" s="112"/>
      <c r="L5" s="112"/>
      <c r="M5" s="112"/>
      <c r="O5" s="114"/>
      <c r="P5" s="114"/>
      <c r="Q5" s="114"/>
      <c r="R5" s="114"/>
      <c r="S5" s="114"/>
    </row>
    <row r="6" spans="1:19" ht="6.75" customHeight="1" x14ac:dyDescent="0.2">
      <c r="A6" s="116"/>
      <c r="B6" s="116"/>
      <c r="C6" s="117"/>
      <c r="D6" s="117"/>
      <c r="E6" s="117"/>
      <c r="F6" s="118"/>
      <c r="G6" s="118"/>
      <c r="H6" s="118"/>
      <c r="I6" s="118"/>
      <c r="J6" s="118"/>
      <c r="K6" s="119"/>
      <c r="L6" s="2"/>
      <c r="M6" s="106"/>
    </row>
    <row r="7" spans="1:19" ht="9" customHeight="1" x14ac:dyDescent="0.2">
      <c r="A7" s="116"/>
      <c r="B7" s="116"/>
      <c r="C7" s="117"/>
      <c r="D7" s="117"/>
      <c r="E7" s="117"/>
      <c r="F7" s="118"/>
      <c r="G7" s="118"/>
      <c r="H7" s="118"/>
      <c r="I7" s="118"/>
      <c r="J7" s="118"/>
      <c r="K7" s="119"/>
      <c r="L7" s="2"/>
      <c r="M7" s="106"/>
    </row>
    <row r="8" spans="1:19" ht="15.75" thickBot="1" x14ac:dyDescent="0.25">
      <c r="A8" s="120"/>
      <c r="B8" s="120"/>
      <c r="C8" s="121"/>
      <c r="D8" s="121"/>
      <c r="E8" s="121"/>
      <c r="F8" s="120"/>
      <c r="G8" s="120"/>
      <c r="H8" s="120"/>
      <c r="I8" s="120"/>
      <c r="J8" s="122"/>
      <c r="L8" s="122" t="s">
        <v>1</v>
      </c>
    </row>
    <row r="9" spans="1:19" ht="24" customHeight="1" thickTop="1" x14ac:dyDescent="0.2">
      <c r="A9" s="123"/>
      <c r="B9" s="124"/>
      <c r="C9" s="125" t="s">
        <v>2</v>
      </c>
      <c r="D9" s="126"/>
      <c r="E9" s="126"/>
      <c r="F9" s="127"/>
      <c r="G9" s="127"/>
      <c r="H9" s="127"/>
      <c r="I9" s="127"/>
      <c r="J9" s="127"/>
      <c r="K9" s="128"/>
      <c r="L9" s="128"/>
      <c r="M9" s="129"/>
    </row>
    <row r="10" spans="1:19" ht="8.25" customHeight="1" x14ac:dyDescent="0.2">
      <c r="A10" s="130"/>
      <c r="B10" s="131"/>
      <c r="C10" s="132"/>
      <c r="D10" s="132"/>
      <c r="E10" s="132"/>
      <c r="F10" s="131"/>
      <c r="G10" s="131"/>
      <c r="H10" s="131"/>
      <c r="I10" s="131"/>
      <c r="J10" s="131"/>
      <c r="K10" s="131"/>
      <c r="L10" s="131"/>
      <c r="M10" s="133"/>
    </row>
    <row r="11" spans="1:19" x14ac:dyDescent="0.2">
      <c r="A11" s="130"/>
      <c r="B11" s="134" t="s">
        <v>3</v>
      </c>
      <c r="C11" s="135">
        <v>41275</v>
      </c>
      <c r="D11" s="136" t="s">
        <v>4</v>
      </c>
      <c r="E11" s="137">
        <v>41305</v>
      </c>
      <c r="F11" s="131"/>
      <c r="G11" s="134" t="s">
        <v>3</v>
      </c>
      <c r="H11" s="135">
        <v>41244</v>
      </c>
      <c r="I11" s="136" t="s">
        <v>4</v>
      </c>
      <c r="J11" s="137">
        <v>41274</v>
      </c>
      <c r="K11" s="131"/>
      <c r="L11" s="138" t="s">
        <v>111</v>
      </c>
      <c r="M11" s="133"/>
    </row>
    <row r="12" spans="1:19" s="147" customFormat="1" ht="11.25" customHeight="1" x14ac:dyDescent="0.25">
      <c r="A12" s="139"/>
      <c r="B12" s="140"/>
      <c r="C12" s="141" t="s">
        <v>5</v>
      </c>
      <c r="D12" s="142"/>
      <c r="E12" s="143" t="s">
        <v>5</v>
      </c>
      <c r="F12" s="140"/>
      <c r="G12" s="140"/>
      <c r="H12" s="144" t="s">
        <v>5</v>
      </c>
      <c r="I12" s="140"/>
      <c r="J12" s="145" t="s">
        <v>5</v>
      </c>
      <c r="K12" s="140"/>
      <c r="L12" s="140"/>
      <c r="M12" s="146"/>
      <c r="O12" s="148"/>
      <c r="P12" s="148"/>
      <c r="Q12" s="148"/>
      <c r="R12" s="148"/>
      <c r="S12" s="148"/>
    </row>
    <row r="13" spans="1:19" x14ac:dyDescent="0.2">
      <c r="A13" s="130"/>
      <c r="B13" s="131"/>
      <c r="C13" s="132"/>
      <c r="D13" s="132"/>
      <c r="E13" s="132"/>
      <c r="F13" s="131"/>
      <c r="G13" s="131"/>
      <c r="H13" s="131"/>
      <c r="I13" s="131"/>
      <c r="J13" s="131"/>
      <c r="K13" s="131"/>
      <c r="L13" s="131"/>
      <c r="M13" s="133"/>
    </row>
    <row r="14" spans="1:19" x14ac:dyDescent="0.2">
      <c r="A14" s="149" t="s">
        <v>6</v>
      </c>
      <c r="B14" s="150"/>
      <c r="C14" s="1"/>
      <c r="D14" s="1"/>
      <c r="E14" s="151">
        <v>25812.5</v>
      </c>
      <c r="F14" s="1"/>
      <c r="G14" s="1"/>
      <c r="H14" s="1"/>
      <c r="I14" s="1"/>
      <c r="J14" s="151">
        <v>25401.1</v>
      </c>
      <c r="K14" s="131"/>
      <c r="L14" s="151">
        <v>411.40000000000146</v>
      </c>
      <c r="M14" s="152"/>
      <c r="O14" s="1"/>
      <c r="P14" s="2"/>
      <c r="Q14" s="1"/>
      <c r="R14" s="2"/>
      <c r="S14" s="2"/>
    </row>
    <row r="15" spans="1:19" x14ac:dyDescent="0.2">
      <c r="A15" s="149" t="s">
        <v>7</v>
      </c>
      <c r="B15" s="150"/>
      <c r="C15" s="2">
        <v>23752.5</v>
      </c>
      <c r="D15" s="1"/>
      <c r="E15" s="1"/>
      <c r="F15" s="1"/>
      <c r="G15" s="1"/>
      <c r="H15" s="2">
        <v>22926.1</v>
      </c>
      <c r="I15" s="1"/>
      <c r="J15" s="1"/>
      <c r="K15" s="131"/>
      <c r="L15" s="2">
        <v>826.40000000000146</v>
      </c>
      <c r="M15" s="152"/>
      <c r="O15" s="2"/>
      <c r="P15" s="1"/>
      <c r="Q15" s="2"/>
      <c r="R15" s="1"/>
      <c r="S15" s="2"/>
    </row>
    <row r="16" spans="1:19" x14ac:dyDescent="0.2">
      <c r="A16" s="149" t="s">
        <v>112</v>
      </c>
      <c r="B16" s="150"/>
      <c r="C16" s="2">
        <v>310.3</v>
      </c>
      <c r="D16" s="1"/>
      <c r="E16" s="1"/>
      <c r="F16" s="1"/>
      <c r="G16" s="1"/>
      <c r="H16" s="2">
        <v>185</v>
      </c>
      <c r="I16" s="1"/>
      <c r="J16" s="1"/>
      <c r="K16" s="131"/>
      <c r="L16" s="2">
        <v>125.30000000000001</v>
      </c>
      <c r="M16" s="152"/>
      <c r="O16" s="2"/>
      <c r="P16" s="1"/>
      <c r="Q16" s="2"/>
      <c r="R16" s="1"/>
      <c r="S16" s="2"/>
    </row>
    <row r="17" spans="1:19" x14ac:dyDescent="0.2">
      <c r="A17" s="149" t="s">
        <v>10</v>
      </c>
      <c r="B17" s="150"/>
      <c r="C17" s="2">
        <v>1563</v>
      </c>
      <c r="D17" s="1"/>
      <c r="E17" s="1"/>
      <c r="F17" s="1"/>
      <c r="G17" s="1"/>
      <c r="H17" s="2">
        <v>2175.9</v>
      </c>
      <c r="I17" s="1"/>
      <c r="J17" s="1"/>
      <c r="K17" s="131"/>
      <c r="L17" s="2">
        <v>-612.90000000000009</v>
      </c>
      <c r="M17" s="152"/>
      <c r="O17" s="2"/>
      <c r="P17" s="1"/>
      <c r="Q17" s="2"/>
      <c r="R17" s="1"/>
      <c r="S17" s="2"/>
    </row>
    <row r="18" spans="1:19" x14ac:dyDescent="0.2">
      <c r="A18" s="149" t="s">
        <v>8</v>
      </c>
      <c r="B18" s="150"/>
      <c r="C18" s="2">
        <v>186.7</v>
      </c>
      <c r="D18" s="1"/>
      <c r="E18" s="1"/>
      <c r="F18" s="1"/>
      <c r="G18" s="1"/>
      <c r="H18" s="2">
        <v>114.1</v>
      </c>
      <c r="I18" s="1"/>
      <c r="J18" s="1"/>
      <c r="K18" s="131"/>
      <c r="L18" s="2">
        <v>72.599999999999994</v>
      </c>
      <c r="M18" s="152"/>
      <c r="O18" s="2"/>
      <c r="P18" s="1"/>
      <c r="Q18" s="2"/>
      <c r="R18" s="1"/>
      <c r="S18" s="2"/>
    </row>
    <row r="19" spans="1:19" x14ac:dyDescent="0.2">
      <c r="A19" s="130"/>
      <c r="B19" s="131"/>
      <c r="C19" s="1"/>
      <c r="D19" s="1"/>
      <c r="E19" s="1"/>
      <c r="F19" s="1"/>
      <c r="G19" s="1"/>
      <c r="H19" s="1"/>
      <c r="I19" s="1"/>
      <c r="J19" s="1"/>
      <c r="K19" s="131"/>
      <c r="L19" s="2"/>
      <c r="M19" s="152"/>
      <c r="O19" s="1"/>
      <c r="P19" s="1"/>
      <c r="Q19" s="1"/>
      <c r="R19" s="1"/>
      <c r="S19" s="2"/>
    </row>
    <row r="20" spans="1:19" x14ac:dyDescent="0.2">
      <c r="A20" s="149" t="s">
        <v>9</v>
      </c>
      <c r="B20" s="150"/>
      <c r="C20" s="1"/>
      <c r="D20" s="1"/>
      <c r="E20" s="151">
        <v>3117.8</v>
      </c>
      <c r="F20" s="1"/>
      <c r="G20" s="1"/>
      <c r="H20" s="1"/>
      <c r="I20" s="1"/>
      <c r="J20" s="151">
        <v>3136.7000000000003</v>
      </c>
      <c r="K20" s="131"/>
      <c r="L20" s="151">
        <v>-18.900000000000091</v>
      </c>
      <c r="M20" s="152"/>
      <c r="O20" s="1"/>
      <c r="P20" s="2"/>
      <c r="Q20" s="1"/>
      <c r="R20" s="2"/>
      <c r="S20" s="2"/>
    </row>
    <row r="21" spans="1:19" x14ac:dyDescent="0.2">
      <c r="A21" s="149" t="s">
        <v>113</v>
      </c>
      <c r="B21" s="150"/>
      <c r="C21" s="2">
        <v>2982.4</v>
      </c>
      <c r="D21" s="1"/>
      <c r="E21" s="1"/>
      <c r="F21" s="1"/>
      <c r="G21" s="1"/>
      <c r="H21" s="2">
        <v>2969.3</v>
      </c>
      <c r="I21" s="1"/>
      <c r="J21" s="1"/>
      <c r="K21" s="131"/>
      <c r="L21" s="2">
        <v>13.099999999999909</v>
      </c>
      <c r="M21" s="152"/>
      <c r="O21" s="2"/>
      <c r="P21" s="1"/>
      <c r="Q21" s="2"/>
      <c r="R21" s="1"/>
      <c r="S21" s="2"/>
    </row>
    <row r="22" spans="1:19" x14ac:dyDescent="0.2">
      <c r="A22" s="149" t="s">
        <v>10</v>
      </c>
      <c r="B22" s="150"/>
      <c r="C22" s="2">
        <v>6.6</v>
      </c>
      <c r="D22" s="1"/>
      <c r="E22" s="1"/>
      <c r="F22" s="1"/>
      <c r="G22" s="1"/>
      <c r="H22" s="2">
        <v>11.6</v>
      </c>
      <c r="I22" s="1"/>
      <c r="J22" s="1"/>
      <c r="K22" s="131"/>
      <c r="L22" s="2">
        <v>-5</v>
      </c>
      <c r="M22" s="152"/>
      <c r="O22" s="2"/>
      <c r="P22" s="1"/>
      <c r="Q22" s="2"/>
      <c r="R22" s="1"/>
      <c r="S22" s="2"/>
    </row>
    <row r="23" spans="1:19" x14ac:dyDescent="0.2">
      <c r="A23" s="149" t="s">
        <v>8</v>
      </c>
      <c r="B23" s="150"/>
      <c r="C23" s="2">
        <v>128.80000000000001</v>
      </c>
      <c r="D23" s="1"/>
      <c r="E23" s="1"/>
      <c r="F23" s="1"/>
      <c r="G23" s="1"/>
      <c r="H23" s="2">
        <v>155.80000000000001</v>
      </c>
      <c r="I23" s="1"/>
      <c r="J23" s="1"/>
      <c r="K23" s="131"/>
      <c r="L23" s="2">
        <v>-27</v>
      </c>
      <c r="M23" s="152"/>
      <c r="O23" s="2"/>
      <c r="P23" s="1"/>
      <c r="Q23" s="2"/>
      <c r="R23" s="1"/>
      <c r="S23" s="2"/>
    </row>
    <row r="24" spans="1:19" x14ac:dyDescent="0.2">
      <c r="A24" s="130"/>
      <c r="B24" s="131"/>
      <c r="C24" s="1"/>
      <c r="D24" s="1"/>
      <c r="E24" s="1"/>
      <c r="F24" s="1"/>
      <c r="G24" s="1"/>
      <c r="H24" s="1"/>
      <c r="I24" s="1"/>
      <c r="J24" s="1"/>
      <c r="K24" s="131"/>
      <c r="L24" s="2"/>
      <c r="M24" s="152"/>
      <c r="O24" s="1"/>
      <c r="P24" s="1"/>
      <c r="Q24" s="1"/>
      <c r="R24" s="1"/>
      <c r="S24" s="2"/>
    </row>
    <row r="25" spans="1:19" s="156" customFormat="1" ht="15.75" x14ac:dyDescent="0.25">
      <c r="A25" s="153" t="s">
        <v>11</v>
      </c>
      <c r="B25" s="154"/>
      <c r="C25" s="3"/>
      <c r="D25" s="3"/>
      <c r="E25" s="155">
        <v>22694.7</v>
      </c>
      <c r="F25" s="3"/>
      <c r="G25" s="3"/>
      <c r="H25" s="3"/>
      <c r="I25" s="3"/>
      <c r="J25" s="155">
        <v>22264.399999999998</v>
      </c>
      <c r="K25" s="138"/>
      <c r="L25" s="155">
        <v>430.30000000000291</v>
      </c>
      <c r="M25" s="152"/>
      <c r="O25" s="3"/>
      <c r="P25" s="4"/>
      <c r="Q25" s="3"/>
      <c r="R25" s="4"/>
      <c r="S25" s="4"/>
    </row>
    <row r="26" spans="1:19" x14ac:dyDescent="0.2">
      <c r="A26" s="130"/>
      <c r="B26" s="131"/>
      <c r="C26" s="1"/>
      <c r="D26" s="1"/>
      <c r="E26" s="1"/>
      <c r="F26" s="1"/>
      <c r="G26" s="1"/>
      <c r="H26" s="1"/>
      <c r="I26" s="1"/>
      <c r="J26" s="1"/>
      <c r="K26" s="131"/>
      <c r="L26" s="2"/>
      <c r="M26" s="152"/>
      <c r="O26" s="1"/>
      <c r="P26" s="1"/>
      <c r="Q26" s="1"/>
      <c r="R26" s="1"/>
      <c r="S26" s="2"/>
    </row>
    <row r="27" spans="1:19" x14ac:dyDescent="0.2">
      <c r="A27" s="149" t="s">
        <v>12</v>
      </c>
      <c r="B27" s="150"/>
      <c r="C27" s="1"/>
      <c r="D27" s="1"/>
      <c r="E27" s="151">
        <v>-781.7</v>
      </c>
      <c r="F27" s="1"/>
      <c r="G27" s="1"/>
      <c r="H27" s="1"/>
      <c r="I27" s="1"/>
      <c r="J27" s="151">
        <v>-4933.7</v>
      </c>
      <c r="K27" s="131"/>
      <c r="L27" s="151">
        <v>4152</v>
      </c>
      <c r="M27" s="152"/>
      <c r="O27" s="1"/>
      <c r="P27" s="2"/>
      <c r="Q27" s="1"/>
      <c r="R27" s="2"/>
      <c r="S27" s="2"/>
    </row>
    <row r="28" spans="1:19" x14ac:dyDescent="0.2">
      <c r="A28" s="130"/>
      <c r="B28" s="131"/>
      <c r="C28" s="1"/>
      <c r="D28" s="1"/>
      <c r="E28" s="1"/>
      <c r="F28" s="1"/>
      <c r="G28" s="1"/>
      <c r="H28" s="1"/>
      <c r="I28" s="1"/>
      <c r="J28" s="1"/>
      <c r="K28" s="131"/>
      <c r="L28" s="2"/>
      <c r="M28" s="152"/>
      <c r="O28" s="1"/>
      <c r="P28" s="1"/>
      <c r="Q28" s="1"/>
      <c r="R28" s="1"/>
      <c r="S28" s="2"/>
    </row>
    <row r="29" spans="1:19" x14ac:dyDescent="0.2">
      <c r="A29" s="149" t="s">
        <v>13</v>
      </c>
      <c r="B29" s="150"/>
      <c r="C29" s="1"/>
      <c r="D29" s="1"/>
      <c r="E29" s="151">
        <v>1118.2</v>
      </c>
      <c r="F29" s="1"/>
      <c r="G29" s="1"/>
      <c r="H29" s="1"/>
      <c r="I29" s="1"/>
      <c r="J29" s="151">
        <v>116</v>
      </c>
      <c r="K29" s="131"/>
      <c r="L29" s="151">
        <v>1002.2</v>
      </c>
      <c r="M29" s="152"/>
      <c r="O29" s="1"/>
      <c r="P29" s="2"/>
      <c r="Q29" s="1"/>
      <c r="R29" s="2"/>
      <c r="S29" s="2"/>
    </row>
    <row r="30" spans="1:19" x14ac:dyDescent="0.2">
      <c r="A30" s="149" t="s">
        <v>14</v>
      </c>
      <c r="B30" s="150"/>
      <c r="C30" s="2">
        <v>0</v>
      </c>
      <c r="D30" s="1"/>
      <c r="E30" s="1"/>
      <c r="F30" s="1"/>
      <c r="G30" s="1"/>
      <c r="H30" s="2">
        <v>0</v>
      </c>
      <c r="I30" s="1"/>
      <c r="J30" s="1"/>
      <c r="K30" s="131"/>
      <c r="L30" s="2">
        <v>0</v>
      </c>
      <c r="M30" s="152"/>
      <c r="O30" s="2"/>
      <c r="P30" s="1"/>
      <c r="Q30" s="2"/>
      <c r="R30" s="1"/>
      <c r="S30" s="2"/>
    </row>
    <row r="31" spans="1:19" x14ac:dyDescent="0.2">
      <c r="A31" s="149" t="s">
        <v>15</v>
      </c>
      <c r="B31" s="150"/>
      <c r="C31" s="2">
        <v>1118.2</v>
      </c>
      <c r="D31" s="1"/>
      <c r="E31" s="1"/>
      <c r="F31" s="1"/>
      <c r="G31" s="1"/>
      <c r="H31" s="2">
        <v>116</v>
      </c>
      <c r="I31" s="1"/>
      <c r="J31" s="1"/>
      <c r="K31" s="131"/>
      <c r="L31" s="2">
        <v>1002.2</v>
      </c>
      <c r="M31" s="152"/>
      <c r="O31" s="2"/>
      <c r="P31" s="1"/>
      <c r="Q31" s="2"/>
      <c r="R31" s="1"/>
      <c r="S31" s="2"/>
    </row>
    <row r="32" spans="1:19" x14ac:dyDescent="0.2">
      <c r="A32" s="130"/>
      <c r="B32" s="131"/>
      <c r="C32" s="1"/>
      <c r="D32" s="1"/>
      <c r="E32" s="1"/>
      <c r="F32" s="1"/>
      <c r="G32" s="1"/>
      <c r="H32" s="1"/>
      <c r="I32" s="1"/>
      <c r="J32" s="1"/>
      <c r="K32" s="131"/>
      <c r="L32" s="2"/>
      <c r="M32" s="152"/>
      <c r="O32" s="1"/>
      <c r="P32" s="1"/>
      <c r="Q32" s="1"/>
      <c r="R32" s="1"/>
      <c r="S32" s="2"/>
    </row>
    <row r="33" spans="1:19" x14ac:dyDescent="0.2">
      <c r="A33" s="149" t="s">
        <v>16</v>
      </c>
      <c r="B33" s="150"/>
      <c r="C33" s="1"/>
      <c r="D33" s="1"/>
      <c r="E33" s="151">
        <v>1899.9</v>
      </c>
      <c r="F33" s="1"/>
      <c r="G33" s="1"/>
      <c r="H33" s="1"/>
      <c r="I33" s="1"/>
      <c r="J33" s="151">
        <v>5049.7</v>
      </c>
      <c r="K33" s="131"/>
      <c r="L33" s="151">
        <v>-3149.7999999999997</v>
      </c>
      <c r="M33" s="152"/>
      <c r="O33" s="1"/>
      <c r="P33" s="2"/>
      <c r="Q33" s="1"/>
      <c r="R33" s="2"/>
      <c r="S33" s="2"/>
    </row>
    <row r="34" spans="1:19" x14ac:dyDescent="0.2">
      <c r="A34" s="149" t="s">
        <v>17</v>
      </c>
      <c r="B34" s="150"/>
      <c r="C34" s="2">
        <v>933.1</v>
      </c>
      <c r="D34" s="1"/>
      <c r="E34" s="1"/>
      <c r="F34" s="1"/>
      <c r="G34" s="1"/>
      <c r="H34" s="2">
        <v>1446.2</v>
      </c>
      <c r="I34" s="1"/>
      <c r="J34" s="1"/>
      <c r="K34" s="131"/>
      <c r="L34" s="2">
        <v>-513.1</v>
      </c>
      <c r="M34" s="152"/>
      <c r="O34" s="2"/>
      <c r="P34" s="1"/>
      <c r="Q34" s="2"/>
      <c r="R34" s="1"/>
      <c r="S34" s="2"/>
    </row>
    <row r="35" spans="1:19" x14ac:dyDescent="0.2">
      <c r="A35" s="149" t="s">
        <v>15</v>
      </c>
      <c r="B35" s="150"/>
      <c r="C35" s="2">
        <v>966.80000000000007</v>
      </c>
      <c r="D35" s="1"/>
      <c r="E35" s="1"/>
      <c r="F35" s="1"/>
      <c r="G35" s="1"/>
      <c r="H35" s="2">
        <v>3603.5</v>
      </c>
      <c r="I35" s="1"/>
      <c r="J35" s="1"/>
      <c r="K35" s="131"/>
      <c r="L35" s="2">
        <v>-2636.7</v>
      </c>
      <c r="M35" s="152"/>
      <c r="O35" s="2"/>
      <c r="P35" s="1"/>
      <c r="Q35" s="2"/>
      <c r="R35" s="1"/>
      <c r="S35" s="2"/>
    </row>
    <row r="36" spans="1:19" ht="14.25" customHeight="1" x14ac:dyDescent="0.2">
      <c r="A36" s="130"/>
      <c r="B36" s="131"/>
      <c r="C36" s="1"/>
      <c r="D36" s="1"/>
      <c r="E36" s="1"/>
      <c r="F36" s="1"/>
      <c r="G36" s="1"/>
      <c r="H36" s="1"/>
      <c r="I36" s="1"/>
      <c r="J36" s="1"/>
      <c r="K36" s="131"/>
      <c r="L36" s="2"/>
      <c r="M36" s="152"/>
      <c r="O36" s="1"/>
      <c r="P36" s="1"/>
      <c r="Q36" s="1"/>
      <c r="R36" s="1"/>
      <c r="S36" s="2"/>
    </row>
    <row r="37" spans="1:19" ht="13.5" customHeight="1" x14ac:dyDescent="0.2">
      <c r="A37" s="149" t="s">
        <v>18</v>
      </c>
      <c r="B37" s="150"/>
      <c r="C37" s="1"/>
      <c r="D37" s="1"/>
      <c r="E37" s="1"/>
      <c r="F37" s="1"/>
      <c r="G37" s="1"/>
      <c r="H37" s="1"/>
      <c r="I37" s="1"/>
      <c r="J37" s="1"/>
      <c r="K37" s="131"/>
      <c r="L37" s="2"/>
      <c r="M37" s="152"/>
      <c r="O37" s="1"/>
      <c r="P37" s="1"/>
      <c r="Q37" s="1"/>
      <c r="R37" s="1"/>
      <c r="S37" s="2"/>
    </row>
    <row r="38" spans="1:19" x14ac:dyDescent="0.2">
      <c r="A38" s="149" t="s">
        <v>19</v>
      </c>
      <c r="B38" s="150"/>
      <c r="C38" s="1"/>
      <c r="D38" s="1"/>
      <c r="E38" s="151">
        <v>21913</v>
      </c>
      <c r="F38" s="1"/>
      <c r="G38" s="1"/>
      <c r="H38" s="1"/>
      <c r="I38" s="1"/>
      <c r="J38" s="151">
        <v>17330.699999999997</v>
      </c>
      <c r="K38" s="131"/>
      <c r="L38" s="151">
        <v>4582.3000000000029</v>
      </c>
      <c r="M38" s="152"/>
      <c r="O38" s="1"/>
      <c r="P38" s="2"/>
      <c r="Q38" s="1"/>
      <c r="R38" s="2"/>
      <c r="S38" s="2"/>
    </row>
    <row r="39" spans="1:19" ht="6" customHeight="1" x14ac:dyDescent="0.2">
      <c r="A39" s="130"/>
      <c r="B39" s="131"/>
      <c r="C39" s="1"/>
      <c r="D39" s="1"/>
      <c r="E39" s="1"/>
      <c r="F39" s="1"/>
      <c r="G39" s="1"/>
      <c r="H39" s="1"/>
      <c r="I39" s="1"/>
      <c r="J39" s="1"/>
      <c r="K39" s="131"/>
      <c r="L39" s="2"/>
      <c r="M39" s="152"/>
      <c r="O39" s="1"/>
      <c r="P39" s="1"/>
      <c r="Q39" s="1"/>
      <c r="R39" s="1"/>
      <c r="S39" s="2"/>
    </row>
    <row r="40" spans="1:19" x14ac:dyDescent="0.2">
      <c r="A40" s="149" t="s">
        <v>20</v>
      </c>
      <c r="B40" s="150"/>
      <c r="C40" s="1"/>
      <c r="D40" s="1"/>
      <c r="E40" s="2">
        <v>4233.2</v>
      </c>
      <c r="F40" s="1"/>
      <c r="G40" s="1"/>
      <c r="H40" s="1"/>
      <c r="I40" s="1"/>
      <c r="J40" s="2">
        <v>34732.300000000003</v>
      </c>
      <c r="K40" s="131"/>
      <c r="L40" s="2">
        <v>-30499.100000000002</v>
      </c>
      <c r="M40" s="152"/>
      <c r="O40" s="1"/>
      <c r="P40" s="2"/>
      <c r="Q40" s="1"/>
      <c r="R40" s="2"/>
      <c r="S40" s="2"/>
    </row>
    <row r="41" spans="1:19" x14ac:dyDescent="0.2">
      <c r="A41" s="149" t="s">
        <v>21</v>
      </c>
      <c r="B41" s="150"/>
      <c r="C41" s="2">
        <v>4195.3999999999996</v>
      </c>
      <c r="D41" s="1"/>
      <c r="E41" s="1"/>
      <c r="F41" s="1"/>
      <c r="G41" s="1"/>
      <c r="H41" s="2">
        <v>33250.9</v>
      </c>
      <c r="I41" s="1"/>
      <c r="J41" s="1"/>
      <c r="K41" s="131"/>
      <c r="L41" s="2">
        <v>-29055.5</v>
      </c>
      <c r="M41" s="152"/>
      <c r="O41" s="2"/>
      <c r="P41" s="1"/>
      <c r="Q41" s="2"/>
      <c r="R41" s="1"/>
      <c r="S41" s="2"/>
    </row>
    <row r="42" spans="1:19" x14ac:dyDescent="0.2">
      <c r="A42" s="157" t="s">
        <v>22</v>
      </c>
      <c r="B42" s="158"/>
      <c r="C42" s="2">
        <v>37.799999999999997</v>
      </c>
      <c r="D42" s="1"/>
      <c r="E42" s="1"/>
      <c r="F42" s="1"/>
      <c r="G42" s="1"/>
      <c r="H42" s="2">
        <v>1494.5</v>
      </c>
      <c r="I42" s="1"/>
      <c r="J42" s="1"/>
      <c r="K42" s="131"/>
      <c r="L42" s="2">
        <v>-1456.7</v>
      </c>
      <c r="M42" s="152"/>
      <c r="O42" s="2"/>
      <c r="P42" s="1"/>
      <c r="Q42" s="2"/>
      <c r="R42" s="1"/>
      <c r="S42" s="2"/>
    </row>
    <row r="43" spans="1:19" x14ac:dyDescent="0.2">
      <c r="A43" s="149" t="s">
        <v>24</v>
      </c>
      <c r="B43" s="150"/>
      <c r="C43" s="2">
        <v>0</v>
      </c>
      <c r="D43" s="1"/>
      <c r="E43" s="1"/>
      <c r="F43" s="1"/>
      <c r="G43" s="1"/>
      <c r="H43" s="2">
        <v>-13.1</v>
      </c>
      <c r="I43" s="1"/>
      <c r="J43" s="1"/>
      <c r="K43" s="131"/>
      <c r="L43" s="2">
        <v>13.1</v>
      </c>
      <c r="M43" s="152"/>
      <c r="O43" s="2"/>
      <c r="P43" s="1"/>
      <c r="Q43" s="2"/>
      <c r="R43" s="1"/>
      <c r="S43" s="2"/>
    </row>
    <row r="44" spans="1:19" ht="9" customHeight="1" x14ac:dyDescent="0.2">
      <c r="A44" s="130"/>
      <c r="B44" s="131"/>
      <c r="C44" s="1"/>
      <c r="D44" s="1"/>
      <c r="E44" s="1"/>
      <c r="F44" s="1"/>
      <c r="G44" s="1"/>
      <c r="H44" s="1"/>
      <c r="I44" s="1"/>
      <c r="J44" s="1"/>
      <c r="K44" s="131"/>
      <c r="L44" s="2"/>
      <c r="M44" s="152"/>
      <c r="O44" s="1"/>
      <c r="P44" s="1"/>
      <c r="Q44" s="1"/>
      <c r="R44" s="1"/>
      <c r="S44" s="2"/>
    </row>
    <row r="45" spans="1:19" x14ac:dyDescent="0.2">
      <c r="A45" s="149" t="s">
        <v>25</v>
      </c>
      <c r="B45" s="150"/>
      <c r="C45" s="1"/>
      <c r="D45" s="1"/>
      <c r="E45" s="151">
        <v>78.2</v>
      </c>
      <c r="F45" s="1"/>
      <c r="G45" s="1"/>
      <c r="H45" s="1"/>
      <c r="I45" s="1"/>
      <c r="J45" s="151">
        <v>95.8</v>
      </c>
      <c r="K45" s="131"/>
      <c r="L45" s="151">
        <v>-17.599999999999994</v>
      </c>
      <c r="M45" s="152"/>
      <c r="O45" s="1"/>
      <c r="P45" s="2"/>
      <c r="Q45" s="1"/>
      <c r="R45" s="2"/>
      <c r="S45" s="2"/>
    </row>
    <row r="46" spans="1:19" ht="7.5" customHeight="1" x14ac:dyDescent="0.2">
      <c r="A46" s="149" t="s">
        <v>26</v>
      </c>
      <c r="B46" s="150"/>
      <c r="C46" s="1"/>
      <c r="D46" s="1"/>
      <c r="E46" s="1"/>
      <c r="F46" s="1"/>
      <c r="G46" s="1"/>
      <c r="H46" s="1"/>
      <c r="I46" s="1"/>
      <c r="J46" s="1"/>
      <c r="K46" s="131"/>
      <c r="L46" s="2"/>
      <c r="M46" s="152"/>
      <c r="O46" s="1"/>
      <c r="P46" s="1"/>
      <c r="Q46" s="1"/>
      <c r="R46" s="1"/>
      <c r="S46" s="2"/>
    </row>
    <row r="47" spans="1:19" x14ac:dyDescent="0.2">
      <c r="A47" s="149" t="s">
        <v>27</v>
      </c>
      <c r="B47" s="150"/>
      <c r="C47" s="1"/>
      <c r="D47" s="1"/>
      <c r="E47" s="151">
        <v>143.5</v>
      </c>
      <c r="F47" s="1"/>
      <c r="G47" s="1"/>
      <c r="H47" s="1"/>
      <c r="I47" s="1"/>
      <c r="J47" s="151">
        <v>144.80000000000001</v>
      </c>
      <c r="K47" s="131"/>
      <c r="L47" s="151">
        <v>-1.3000000000000114</v>
      </c>
      <c r="M47" s="152"/>
      <c r="O47" s="1"/>
      <c r="P47" s="2"/>
      <c r="Q47" s="1"/>
      <c r="R47" s="2"/>
      <c r="S47" s="2"/>
    </row>
    <row r="48" spans="1:19" ht="6" customHeight="1" x14ac:dyDescent="0.2">
      <c r="A48" s="130"/>
      <c r="B48" s="131"/>
      <c r="C48" s="1"/>
      <c r="D48" s="1"/>
      <c r="E48" s="1"/>
      <c r="F48" s="1"/>
      <c r="G48" s="1"/>
      <c r="H48" s="1"/>
      <c r="I48" s="1"/>
      <c r="J48" s="1"/>
      <c r="K48" s="131"/>
      <c r="L48" s="2"/>
      <c r="M48" s="152"/>
      <c r="O48" s="1"/>
      <c r="P48" s="1"/>
      <c r="Q48" s="1"/>
      <c r="R48" s="1"/>
      <c r="S48" s="2"/>
    </row>
    <row r="49" spans="1:19" s="156" customFormat="1" ht="15.75" x14ac:dyDescent="0.25">
      <c r="A49" s="153" t="s">
        <v>28</v>
      </c>
      <c r="B49" s="154"/>
      <c r="C49" s="3"/>
      <c r="D49" s="3"/>
      <c r="E49" s="155">
        <v>17458.099999999999</v>
      </c>
      <c r="F49" s="3"/>
      <c r="G49" s="3"/>
      <c r="H49" s="3"/>
      <c r="I49" s="3"/>
      <c r="J49" s="155">
        <v>-17642.200000000004</v>
      </c>
      <c r="K49" s="138"/>
      <c r="L49" s="155">
        <v>35100.300000000003</v>
      </c>
      <c r="M49" s="152"/>
      <c r="O49" s="3"/>
      <c r="P49" s="4"/>
      <c r="Q49" s="3"/>
      <c r="R49" s="4"/>
      <c r="S49" s="4"/>
    </row>
    <row r="50" spans="1:19" ht="9.75" customHeight="1" x14ac:dyDescent="0.2">
      <c r="A50" s="130"/>
      <c r="B50" s="131"/>
      <c r="C50" s="1"/>
      <c r="D50" s="1"/>
      <c r="E50" s="1"/>
      <c r="F50" s="1"/>
      <c r="G50" s="1"/>
      <c r="H50" s="1"/>
      <c r="I50" s="1"/>
      <c r="J50" s="1"/>
      <c r="K50" s="131"/>
      <c r="L50" s="2"/>
      <c r="M50" s="152"/>
      <c r="O50" s="1"/>
      <c r="P50" s="1"/>
      <c r="Q50" s="1"/>
      <c r="R50" s="1"/>
      <c r="S50" s="2"/>
    </row>
    <row r="51" spans="1:19" x14ac:dyDescent="0.2">
      <c r="A51" s="149" t="s">
        <v>29</v>
      </c>
      <c r="B51" s="150"/>
      <c r="C51" s="1"/>
      <c r="D51" s="1"/>
      <c r="E51" s="151">
        <v>2559.3000000000002</v>
      </c>
      <c r="F51" s="1"/>
      <c r="G51" s="1"/>
      <c r="H51" s="1"/>
      <c r="I51" s="1"/>
      <c r="J51" s="151">
        <v>17041.400000000001</v>
      </c>
      <c r="K51" s="131"/>
      <c r="L51" s="151">
        <v>-14482.100000000002</v>
      </c>
      <c r="M51" s="152"/>
      <c r="O51" s="1">
        <v>-6156.3000000000029</v>
      </c>
      <c r="P51" s="2"/>
      <c r="Q51" s="1"/>
      <c r="R51" s="2"/>
      <c r="S51" s="2"/>
    </row>
    <row r="52" spans="1:19" x14ac:dyDescent="0.2">
      <c r="A52" s="149" t="s">
        <v>30</v>
      </c>
      <c r="B52" s="150"/>
      <c r="C52" s="2">
        <v>2559.3000000000002</v>
      </c>
      <c r="D52" s="1"/>
      <c r="E52" s="1"/>
      <c r="F52" s="1"/>
      <c r="G52" s="1"/>
      <c r="H52" s="2">
        <v>17041.400000000001</v>
      </c>
      <c r="I52" s="1"/>
      <c r="J52" s="1"/>
      <c r="K52" s="131"/>
      <c r="L52" s="2">
        <v>-14482.100000000002</v>
      </c>
      <c r="M52" s="152"/>
      <c r="O52" s="2"/>
      <c r="P52" s="1"/>
      <c r="Q52" s="2"/>
      <c r="R52" s="1"/>
      <c r="S52" s="2"/>
    </row>
    <row r="53" spans="1:19" ht="9.75" customHeight="1" x14ac:dyDescent="0.2">
      <c r="A53" s="130"/>
      <c r="B53" s="131"/>
      <c r="C53" s="1"/>
      <c r="D53" s="1"/>
      <c r="E53" s="1"/>
      <c r="F53" s="1"/>
      <c r="G53" s="1"/>
      <c r="H53" s="1"/>
      <c r="I53" s="1"/>
      <c r="J53" s="1"/>
      <c r="K53" s="131"/>
      <c r="L53" s="2"/>
      <c r="M53" s="152"/>
      <c r="O53" s="1"/>
      <c r="P53" s="1"/>
      <c r="Q53" s="1"/>
      <c r="R53" s="1"/>
      <c r="S53" s="2"/>
    </row>
    <row r="54" spans="1:19" x14ac:dyDescent="0.2">
      <c r="A54" s="149" t="s">
        <v>31</v>
      </c>
      <c r="B54" s="150"/>
      <c r="C54" s="1"/>
      <c r="D54" s="1"/>
      <c r="E54" s="151">
        <v>103.7</v>
      </c>
      <c r="F54" s="1"/>
      <c r="G54" s="1"/>
      <c r="H54" s="1"/>
      <c r="I54" s="1"/>
      <c r="J54" s="151">
        <v>8429.5</v>
      </c>
      <c r="K54" s="131"/>
      <c r="L54" s="151">
        <v>-8325.7999999999993</v>
      </c>
      <c r="M54" s="152"/>
      <c r="O54" s="1"/>
      <c r="P54" s="2"/>
      <c r="Q54" s="1"/>
      <c r="R54" s="2"/>
      <c r="S54" s="2"/>
    </row>
    <row r="55" spans="1:19" x14ac:dyDescent="0.2">
      <c r="A55" s="149" t="s">
        <v>32</v>
      </c>
      <c r="B55" s="150"/>
      <c r="C55" s="2">
        <v>103.7</v>
      </c>
      <c r="D55" s="1"/>
      <c r="E55" s="1"/>
      <c r="F55" s="1"/>
      <c r="G55" s="1"/>
      <c r="H55" s="2">
        <v>8429.5</v>
      </c>
      <c r="I55" s="1"/>
      <c r="J55" s="1"/>
      <c r="K55" s="131"/>
      <c r="L55" s="2">
        <v>-8325.7999999999993</v>
      </c>
      <c r="M55" s="152"/>
      <c r="O55" s="2"/>
      <c r="P55" s="1"/>
      <c r="Q55" s="2"/>
      <c r="R55" s="1"/>
      <c r="S55" s="2"/>
    </row>
    <row r="56" spans="1:19" x14ac:dyDescent="0.2">
      <c r="A56" s="130"/>
      <c r="B56" s="131"/>
      <c r="C56" s="1"/>
      <c r="D56" s="1"/>
      <c r="E56" s="1"/>
      <c r="F56" s="1"/>
      <c r="G56" s="1"/>
      <c r="H56" s="1"/>
      <c r="I56" s="1"/>
      <c r="J56" s="1"/>
      <c r="K56" s="131"/>
      <c r="L56" s="2"/>
      <c r="M56" s="152"/>
      <c r="O56" s="1"/>
      <c r="P56" s="1"/>
      <c r="Q56" s="1"/>
      <c r="R56" s="1"/>
      <c r="S56" s="2"/>
    </row>
    <row r="57" spans="1:19" s="156" customFormat="1" ht="15.75" x14ac:dyDescent="0.25">
      <c r="A57" s="153" t="s">
        <v>33</v>
      </c>
      <c r="B57" s="154"/>
      <c r="C57" s="1"/>
      <c r="D57" s="1"/>
      <c r="E57" s="155">
        <v>2455.6000000000004</v>
      </c>
      <c r="F57" s="3"/>
      <c r="G57" s="3"/>
      <c r="H57" s="1"/>
      <c r="I57" s="1"/>
      <c r="J57" s="155">
        <v>8611.9000000000015</v>
      </c>
      <c r="K57" s="138"/>
      <c r="L57" s="155">
        <v>-6156.3000000000011</v>
      </c>
      <c r="M57" s="152"/>
      <c r="O57" s="1"/>
      <c r="P57" s="4"/>
      <c r="Q57" s="3"/>
      <c r="R57" s="4"/>
      <c r="S57" s="4"/>
    </row>
    <row r="58" spans="1:19" hidden="1" x14ac:dyDescent="0.2">
      <c r="A58" s="130"/>
      <c r="B58" s="131"/>
      <c r="C58" s="1"/>
      <c r="D58" s="1"/>
      <c r="E58" s="3"/>
      <c r="F58" s="1"/>
      <c r="G58" s="1"/>
      <c r="H58" s="1"/>
      <c r="I58" s="1"/>
      <c r="J58" s="3"/>
      <c r="K58" s="131"/>
      <c r="L58" s="2"/>
      <c r="M58" s="152"/>
      <c r="O58" s="1"/>
      <c r="P58" s="3"/>
      <c r="Q58" s="1"/>
      <c r="R58" s="1"/>
      <c r="S58" s="2"/>
    </row>
    <row r="59" spans="1:19" hidden="1" x14ac:dyDescent="0.2">
      <c r="A59" s="153" t="s">
        <v>109</v>
      </c>
      <c r="B59" s="150"/>
      <c r="C59" s="1"/>
      <c r="D59" s="1"/>
      <c r="E59" s="155">
        <v>1691.8999999999996</v>
      </c>
      <c r="F59" s="3"/>
      <c r="G59" s="3"/>
      <c r="H59" s="1"/>
      <c r="I59" s="1"/>
      <c r="J59" s="155">
        <v>1691.8999999999996</v>
      </c>
      <c r="K59" s="131"/>
      <c r="L59" s="155">
        <v>0</v>
      </c>
      <c r="M59" s="152"/>
      <c r="O59" s="1"/>
      <c r="P59" s="4"/>
      <c r="Q59" s="3"/>
      <c r="R59" s="4"/>
      <c r="S59" s="4"/>
    </row>
    <row r="60" spans="1:19" x14ac:dyDescent="0.2">
      <c r="A60" s="130"/>
      <c r="B60" s="131"/>
      <c r="C60" s="1"/>
      <c r="D60" s="1"/>
      <c r="E60" s="3"/>
      <c r="F60" s="1"/>
      <c r="G60" s="1"/>
      <c r="H60" s="1"/>
      <c r="I60" s="1"/>
      <c r="J60" s="3"/>
      <c r="K60" s="131"/>
      <c r="L60" s="2"/>
      <c r="M60" s="152"/>
      <c r="O60" s="1"/>
      <c r="P60" s="3"/>
      <c r="Q60" s="1"/>
      <c r="R60" s="1"/>
      <c r="S60" s="2"/>
    </row>
    <row r="61" spans="1:19" x14ac:dyDescent="0.2">
      <c r="A61" s="153" t="s">
        <v>110</v>
      </c>
      <c r="B61" s="150"/>
      <c r="C61" s="1"/>
      <c r="D61" s="1"/>
      <c r="E61" s="155">
        <v>19913.699999999997</v>
      </c>
      <c r="F61" s="3"/>
      <c r="G61" s="3"/>
      <c r="H61" s="1"/>
      <c r="I61" s="1"/>
      <c r="J61" s="155">
        <v>-9030.3000000000029</v>
      </c>
      <c r="K61" s="138"/>
      <c r="L61" s="155">
        <v>28944</v>
      </c>
      <c r="M61" s="152"/>
      <c r="O61" s="1"/>
      <c r="P61" s="4"/>
      <c r="Q61" s="3"/>
      <c r="R61" s="4"/>
      <c r="S61" s="4"/>
    </row>
    <row r="62" spans="1:19" ht="15.75" thickBot="1" x14ac:dyDescent="0.25">
      <c r="A62" s="159"/>
      <c r="B62" s="160"/>
      <c r="C62" s="161"/>
      <c r="D62" s="161"/>
      <c r="E62" s="161"/>
      <c r="F62" s="161"/>
      <c r="G62" s="161"/>
      <c r="H62" s="161"/>
      <c r="I62" s="161"/>
      <c r="J62" s="162"/>
      <c r="K62" s="163"/>
      <c r="L62" s="164"/>
      <c r="M62" s="165"/>
    </row>
    <row r="63" spans="1:19" ht="15.75" thickTop="1" x14ac:dyDescent="0.2">
      <c r="L63" s="2"/>
      <c r="M63" s="2"/>
    </row>
    <row r="64" spans="1:19" x14ac:dyDescent="0.2">
      <c r="L64" s="2"/>
      <c r="M64" s="2"/>
    </row>
    <row r="65" spans="3:19" x14ac:dyDescent="0.2">
      <c r="C65" s="105"/>
      <c r="D65" s="105"/>
      <c r="E65" s="105"/>
      <c r="L65" s="2"/>
      <c r="M65" s="2"/>
      <c r="O65" s="105"/>
      <c r="P65" s="105"/>
      <c r="Q65" s="105"/>
      <c r="R65" s="105"/>
      <c r="S65" s="105"/>
    </row>
    <row r="66" spans="3:19" x14ac:dyDescent="0.2">
      <c r="C66" s="105"/>
      <c r="D66" s="105"/>
      <c r="E66" s="105"/>
      <c r="L66" s="2"/>
      <c r="M66" s="2"/>
      <c r="O66" s="105"/>
      <c r="P66" s="105"/>
      <c r="Q66" s="105"/>
      <c r="R66" s="105"/>
      <c r="S66" s="105"/>
    </row>
    <row r="67" spans="3:19" x14ac:dyDescent="0.2">
      <c r="C67" s="105"/>
      <c r="D67" s="105"/>
      <c r="E67" s="105"/>
      <c r="L67" s="2"/>
      <c r="M67" s="2"/>
      <c r="O67" s="105"/>
      <c r="P67" s="105"/>
      <c r="Q67" s="105"/>
      <c r="R67" s="105"/>
      <c r="S67" s="105"/>
    </row>
    <row r="68" spans="3:19" x14ac:dyDescent="0.2">
      <c r="C68" s="105"/>
      <c r="D68" s="105"/>
      <c r="E68" s="105"/>
      <c r="L68" s="2"/>
      <c r="M68" s="2"/>
      <c r="O68" s="105"/>
      <c r="P68" s="105"/>
      <c r="Q68" s="105"/>
      <c r="R68" s="105"/>
      <c r="S68" s="105"/>
    </row>
    <row r="69" spans="3:19" x14ac:dyDescent="0.2">
      <c r="C69" s="105"/>
      <c r="D69" s="105"/>
      <c r="E69" s="105"/>
      <c r="L69" s="2"/>
      <c r="M69" s="2"/>
      <c r="O69" s="105"/>
      <c r="P69" s="105"/>
      <c r="Q69" s="105"/>
      <c r="R69" s="105"/>
      <c r="S69" s="105"/>
    </row>
    <row r="70" spans="3:19" x14ac:dyDescent="0.2">
      <c r="C70" s="105"/>
      <c r="D70" s="105"/>
      <c r="E70" s="105"/>
      <c r="L70" s="2"/>
      <c r="M70" s="2"/>
      <c r="O70" s="105"/>
      <c r="P70" s="105"/>
      <c r="Q70" s="105"/>
      <c r="R70" s="105"/>
      <c r="S70" s="105"/>
    </row>
    <row r="71" spans="3:19" x14ac:dyDescent="0.2">
      <c r="C71" s="105"/>
      <c r="D71" s="105"/>
      <c r="E71" s="105"/>
      <c r="L71" s="2"/>
      <c r="M71" s="2"/>
      <c r="O71" s="105"/>
      <c r="P71" s="105"/>
      <c r="Q71" s="105"/>
      <c r="R71" s="105"/>
      <c r="S71" s="105"/>
    </row>
    <row r="72" spans="3:19" x14ac:dyDescent="0.2">
      <c r="C72" s="105"/>
      <c r="D72" s="105"/>
      <c r="E72" s="105"/>
      <c r="L72" s="2"/>
      <c r="M72" s="2"/>
      <c r="O72" s="105"/>
      <c r="P72" s="105"/>
      <c r="Q72" s="105"/>
      <c r="R72" s="105"/>
      <c r="S72" s="105"/>
    </row>
    <row r="73" spans="3:19" x14ac:dyDescent="0.2">
      <c r="C73" s="105"/>
      <c r="D73" s="105"/>
      <c r="E73" s="105"/>
      <c r="L73" s="2"/>
      <c r="M73" s="2"/>
      <c r="O73" s="105"/>
      <c r="P73" s="105"/>
      <c r="Q73" s="105"/>
      <c r="R73" s="105"/>
      <c r="S73" s="105"/>
    </row>
    <row r="74" spans="3:19" x14ac:dyDescent="0.2">
      <c r="C74" s="105"/>
      <c r="D74" s="105"/>
      <c r="E74" s="105"/>
      <c r="L74" s="2"/>
      <c r="M74" s="2"/>
      <c r="O74" s="105"/>
      <c r="P74" s="105"/>
      <c r="Q74" s="105"/>
      <c r="R74" s="105"/>
      <c r="S74" s="105"/>
    </row>
    <row r="75" spans="3:19" x14ac:dyDescent="0.2">
      <c r="C75" s="105"/>
      <c r="D75" s="105"/>
      <c r="E75" s="105"/>
      <c r="L75" s="2"/>
      <c r="M75" s="2"/>
      <c r="O75" s="105"/>
      <c r="P75" s="105"/>
      <c r="Q75" s="105"/>
      <c r="R75" s="105"/>
      <c r="S75" s="105"/>
    </row>
    <row r="76" spans="3:19" x14ac:dyDescent="0.2">
      <c r="C76" s="105"/>
      <c r="D76" s="105"/>
      <c r="E76" s="105"/>
      <c r="L76" s="2"/>
      <c r="M76" s="2"/>
      <c r="O76" s="105"/>
      <c r="P76" s="105"/>
      <c r="Q76" s="105"/>
      <c r="R76" s="105"/>
      <c r="S76" s="105"/>
    </row>
    <row r="77" spans="3:19" x14ac:dyDescent="0.2">
      <c r="C77" s="105"/>
      <c r="D77" s="105"/>
      <c r="E77" s="105"/>
      <c r="L77" s="2"/>
      <c r="M77" s="2"/>
      <c r="O77" s="105"/>
      <c r="P77" s="105"/>
      <c r="Q77" s="105"/>
      <c r="R77" s="105"/>
      <c r="S77" s="105"/>
    </row>
    <row r="78" spans="3:19" x14ac:dyDescent="0.2">
      <c r="C78" s="105"/>
      <c r="D78" s="105"/>
      <c r="E78" s="105"/>
      <c r="L78" s="2"/>
      <c r="M78" s="2"/>
      <c r="O78" s="105"/>
      <c r="P78" s="105"/>
      <c r="Q78" s="105"/>
      <c r="R78" s="105"/>
      <c r="S78" s="105"/>
    </row>
    <row r="79" spans="3:19" x14ac:dyDescent="0.2">
      <c r="C79" s="105"/>
      <c r="D79" s="105"/>
      <c r="E79" s="105"/>
      <c r="L79" s="2"/>
      <c r="M79" s="2"/>
      <c r="O79" s="105"/>
      <c r="P79" s="105"/>
      <c r="Q79" s="105"/>
      <c r="R79" s="105"/>
      <c r="S79" s="105"/>
    </row>
    <row r="80" spans="3:19" x14ac:dyDescent="0.2">
      <c r="C80" s="105"/>
      <c r="D80" s="105"/>
      <c r="E80" s="105"/>
      <c r="L80" s="2"/>
      <c r="M80" s="2"/>
      <c r="O80" s="105"/>
      <c r="P80" s="105"/>
      <c r="Q80" s="105"/>
      <c r="R80" s="105"/>
      <c r="S80" s="105"/>
    </row>
    <row r="81" spans="3:19" x14ac:dyDescent="0.2">
      <c r="C81" s="105"/>
      <c r="D81" s="105"/>
      <c r="E81" s="105"/>
      <c r="L81" s="2"/>
      <c r="M81" s="2"/>
      <c r="O81" s="105"/>
      <c r="P81" s="105"/>
      <c r="Q81" s="105"/>
      <c r="R81" s="105"/>
      <c r="S81" s="105"/>
    </row>
    <row r="82" spans="3:19" x14ac:dyDescent="0.2">
      <c r="C82" s="105"/>
      <c r="D82" s="105"/>
      <c r="E82" s="105"/>
      <c r="L82" s="2"/>
      <c r="M82" s="2"/>
      <c r="O82" s="105"/>
      <c r="P82" s="105"/>
      <c r="Q82" s="105"/>
      <c r="R82" s="105"/>
      <c r="S82" s="105"/>
    </row>
    <row r="83" spans="3:19" x14ac:dyDescent="0.2">
      <c r="C83" s="105"/>
      <c r="D83" s="105"/>
      <c r="E83" s="105"/>
      <c r="L83" s="2"/>
      <c r="M83" s="2"/>
      <c r="O83" s="105"/>
      <c r="P83" s="105"/>
      <c r="Q83" s="105"/>
      <c r="R83" s="105"/>
      <c r="S83" s="105"/>
    </row>
    <row r="84" spans="3:19" x14ac:dyDescent="0.2">
      <c r="C84" s="105"/>
      <c r="D84" s="105"/>
      <c r="E84" s="105"/>
      <c r="L84" s="2"/>
      <c r="M84" s="2"/>
      <c r="O84" s="105"/>
      <c r="P84" s="105"/>
      <c r="Q84" s="105"/>
      <c r="R84" s="105"/>
      <c r="S84" s="105"/>
    </row>
    <row r="85" spans="3:19" x14ac:dyDescent="0.2">
      <c r="C85" s="105"/>
      <c r="D85" s="105"/>
      <c r="E85" s="105"/>
      <c r="L85" s="2"/>
      <c r="M85" s="2"/>
      <c r="O85" s="105"/>
      <c r="P85" s="105"/>
      <c r="Q85" s="105"/>
      <c r="R85" s="105"/>
      <c r="S85" s="105"/>
    </row>
    <row r="86" spans="3:19" x14ac:dyDescent="0.2">
      <c r="C86" s="105"/>
      <c r="D86" s="105"/>
      <c r="E86" s="105"/>
      <c r="L86" s="2"/>
      <c r="M86" s="2"/>
      <c r="O86" s="105"/>
      <c r="P86" s="105"/>
      <c r="Q86" s="105"/>
      <c r="R86" s="105"/>
      <c r="S86" s="105"/>
    </row>
    <row r="87" spans="3:19" x14ac:dyDescent="0.2">
      <c r="C87" s="105"/>
      <c r="D87" s="105"/>
      <c r="E87" s="105"/>
      <c r="L87" s="2"/>
      <c r="M87" s="2"/>
      <c r="O87" s="105"/>
      <c r="P87" s="105"/>
      <c r="Q87" s="105"/>
      <c r="R87" s="105"/>
      <c r="S87" s="105"/>
    </row>
    <row r="88" spans="3:19" x14ac:dyDescent="0.2">
      <c r="C88" s="105"/>
      <c r="D88" s="105"/>
      <c r="E88" s="105"/>
      <c r="L88" s="2"/>
      <c r="M88" s="2"/>
      <c r="O88" s="105"/>
      <c r="P88" s="105"/>
      <c r="Q88" s="105"/>
      <c r="R88" s="105"/>
      <c r="S88" s="105"/>
    </row>
    <row r="89" spans="3:19" x14ac:dyDescent="0.2">
      <c r="C89" s="105"/>
      <c r="D89" s="105"/>
      <c r="E89" s="105"/>
      <c r="L89" s="2"/>
      <c r="M89" s="2"/>
      <c r="O89" s="105"/>
      <c r="P89" s="105"/>
      <c r="Q89" s="105"/>
      <c r="R89" s="105"/>
      <c r="S89" s="105"/>
    </row>
    <row r="90" spans="3:19" x14ac:dyDescent="0.2">
      <c r="C90" s="105"/>
      <c r="D90" s="105"/>
      <c r="E90" s="105"/>
      <c r="L90" s="2"/>
      <c r="M90" s="2"/>
      <c r="O90" s="105"/>
      <c r="P90" s="105"/>
      <c r="Q90" s="105"/>
      <c r="R90" s="105"/>
      <c r="S90" s="105"/>
    </row>
    <row r="91" spans="3:19" x14ac:dyDescent="0.2">
      <c r="C91" s="105"/>
      <c r="D91" s="105"/>
      <c r="E91" s="105"/>
      <c r="L91" s="2"/>
      <c r="M91" s="2"/>
      <c r="O91" s="105"/>
      <c r="P91" s="105"/>
      <c r="Q91" s="105"/>
      <c r="R91" s="105"/>
      <c r="S91" s="105"/>
    </row>
    <row r="92" spans="3:19" x14ac:dyDescent="0.2">
      <c r="C92" s="105"/>
      <c r="D92" s="105"/>
      <c r="E92" s="105"/>
      <c r="L92" s="2"/>
      <c r="M92" s="2"/>
      <c r="O92" s="105"/>
      <c r="P92" s="105"/>
      <c r="Q92" s="105"/>
      <c r="R92" s="105"/>
      <c r="S92" s="105"/>
    </row>
    <row r="93" spans="3:19" x14ac:dyDescent="0.2">
      <c r="C93" s="105"/>
      <c r="D93" s="105"/>
      <c r="E93" s="105"/>
      <c r="L93" s="2"/>
      <c r="M93" s="2"/>
      <c r="O93" s="105"/>
      <c r="P93" s="105"/>
      <c r="Q93" s="105"/>
      <c r="R93" s="105"/>
      <c r="S93" s="105"/>
    </row>
    <row r="94" spans="3:19" x14ac:dyDescent="0.2">
      <c r="C94" s="105"/>
      <c r="D94" s="105"/>
      <c r="E94" s="105"/>
      <c r="L94" s="2"/>
      <c r="M94" s="2"/>
      <c r="O94" s="105"/>
      <c r="P94" s="105"/>
      <c r="Q94" s="105"/>
      <c r="R94" s="105"/>
      <c r="S94" s="105"/>
    </row>
    <row r="95" spans="3:19" x14ac:dyDescent="0.2">
      <c r="C95" s="105"/>
      <c r="D95" s="105"/>
      <c r="E95" s="105"/>
      <c r="L95" s="2"/>
      <c r="M95" s="2"/>
      <c r="O95" s="105"/>
      <c r="P95" s="105"/>
      <c r="Q95" s="105"/>
      <c r="R95" s="105"/>
      <c r="S95" s="105"/>
    </row>
    <row r="96" spans="3:19" x14ac:dyDescent="0.2">
      <c r="C96" s="105"/>
      <c r="D96" s="105"/>
      <c r="E96" s="105"/>
      <c r="L96" s="2"/>
      <c r="M96" s="2"/>
      <c r="O96" s="105"/>
      <c r="P96" s="105"/>
      <c r="Q96" s="105"/>
      <c r="R96" s="105"/>
      <c r="S96" s="105"/>
    </row>
    <row r="97" spans="3:19" x14ac:dyDescent="0.2">
      <c r="C97" s="105"/>
      <c r="D97" s="105"/>
      <c r="E97" s="105"/>
      <c r="L97" s="2"/>
      <c r="M97" s="2"/>
      <c r="O97" s="105"/>
      <c r="P97" s="105"/>
      <c r="Q97" s="105"/>
      <c r="R97" s="105"/>
      <c r="S97" s="105"/>
    </row>
    <row r="98" spans="3:19" x14ac:dyDescent="0.2">
      <c r="C98" s="105"/>
      <c r="D98" s="105"/>
      <c r="E98" s="105"/>
      <c r="L98" s="2"/>
      <c r="M98" s="2"/>
      <c r="O98" s="105"/>
      <c r="P98" s="105"/>
      <c r="Q98" s="105"/>
      <c r="R98" s="105"/>
      <c r="S98" s="105"/>
    </row>
    <row r="99" spans="3:19" x14ac:dyDescent="0.2">
      <c r="C99" s="105"/>
      <c r="D99" s="105"/>
      <c r="E99" s="105"/>
      <c r="L99" s="2"/>
      <c r="M99" s="2"/>
      <c r="O99" s="105"/>
      <c r="P99" s="105"/>
      <c r="Q99" s="105"/>
      <c r="R99" s="105"/>
      <c r="S99" s="105"/>
    </row>
    <row r="100" spans="3:19" x14ac:dyDescent="0.2">
      <c r="C100" s="105"/>
      <c r="D100" s="105"/>
      <c r="E100" s="105"/>
      <c r="L100" s="2"/>
      <c r="M100" s="2"/>
      <c r="O100" s="105"/>
      <c r="P100" s="105"/>
      <c r="Q100" s="105"/>
      <c r="R100" s="105"/>
      <c r="S100" s="105"/>
    </row>
    <row r="101" spans="3:19" x14ac:dyDescent="0.2">
      <c r="C101" s="105"/>
      <c r="D101" s="105"/>
      <c r="E101" s="105"/>
      <c r="L101" s="2"/>
      <c r="M101" s="2"/>
      <c r="O101" s="105"/>
      <c r="P101" s="105"/>
      <c r="Q101" s="105"/>
      <c r="R101" s="105"/>
      <c r="S101" s="105"/>
    </row>
    <row r="102" spans="3:19" x14ac:dyDescent="0.2">
      <c r="C102" s="105"/>
      <c r="D102" s="105"/>
      <c r="E102" s="105"/>
      <c r="L102" s="2"/>
      <c r="M102" s="2"/>
      <c r="O102" s="105"/>
      <c r="P102" s="105"/>
      <c r="Q102" s="105"/>
      <c r="R102" s="105"/>
      <c r="S102" s="105"/>
    </row>
    <row r="103" spans="3:19" x14ac:dyDescent="0.2">
      <c r="C103" s="105"/>
      <c r="D103" s="105"/>
      <c r="E103" s="105"/>
      <c r="L103" s="2"/>
      <c r="M103" s="2"/>
      <c r="O103" s="105"/>
      <c r="P103" s="105"/>
      <c r="Q103" s="105"/>
      <c r="R103" s="105"/>
      <c r="S103" s="105"/>
    </row>
    <row r="104" spans="3:19" x14ac:dyDescent="0.2">
      <c r="C104" s="105"/>
      <c r="D104" s="105"/>
      <c r="E104" s="105"/>
      <c r="L104" s="2"/>
      <c r="M104" s="2"/>
      <c r="O104" s="105"/>
      <c r="P104" s="105"/>
      <c r="Q104" s="105"/>
      <c r="R104" s="105"/>
      <c r="S104" s="105"/>
    </row>
    <row r="105" spans="3:19" x14ac:dyDescent="0.2">
      <c r="C105" s="105"/>
      <c r="D105" s="105"/>
      <c r="E105" s="105"/>
      <c r="L105" s="2"/>
      <c r="M105" s="2"/>
      <c r="O105" s="105"/>
      <c r="P105" s="105"/>
      <c r="Q105" s="105"/>
      <c r="R105" s="105"/>
      <c r="S105" s="105"/>
    </row>
    <row r="106" spans="3:19" x14ac:dyDescent="0.2">
      <c r="C106" s="105"/>
      <c r="D106" s="105"/>
      <c r="E106" s="105"/>
      <c r="L106" s="2"/>
      <c r="M106" s="2"/>
      <c r="O106" s="105"/>
      <c r="P106" s="105"/>
      <c r="Q106" s="105"/>
      <c r="R106" s="105"/>
      <c r="S106" s="105"/>
    </row>
    <row r="107" spans="3:19" x14ac:dyDescent="0.2">
      <c r="C107" s="105"/>
      <c r="D107" s="105"/>
      <c r="E107" s="105"/>
      <c r="L107" s="2"/>
      <c r="M107" s="2"/>
      <c r="O107" s="105"/>
      <c r="P107" s="105"/>
      <c r="Q107" s="105"/>
      <c r="R107" s="105"/>
      <c r="S107" s="105"/>
    </row>
    <row r="108" spans="3:19" x14ac:dyDescent="0.2">
      <c r="C108" s="105"/>
      <c r="D108" s="105"/>
      <c r="E108" s="105"/>
      <c r="L108" s="2"/>
      <c r="M108" s="2"/>
      <c r="O108" s="105"/>
      <c r="P108" s="105"/>
      <c r="Q108" s="105"/>
      <c r="R108" s="105"/>
      <c r="S108" s="105"/>
    </row>
    <row r="109" spans="3:19" x14ac:dyDescent="0.2">
      <c r="C109" s="105"/>
      <c r="D109" s="105"/>
      <c r="E109" s="105"/>
      <c r="L109" s="2"/>
      <c r="M109" s="2"/>
      <c r="O109" s="105"/>
      <c r="P109" s="105"/>
      <c r="Q109" s="105"/>
      <c r="R109" s="105"/>
      <c r="S109" s="105"/>
    </row>
    <row r="110" spans="3:19" x14ac:dyDescent="0.2">
      <c r="C110" s="105"/>
      <c r="D110" s="105"/>
      <c r="E110" s="105"/>
      <c r="L110" s="2"/>
      <c r="M110" s="2"/>
      <c r="O110" s="105"/>
      <c r="P110" s="105"/>
      <c r="Q110" s="105"/>
      <c r="R110" s="105"/>
      <c r="S110" s="105"/>
    </row>
    <row r="111" spans="3:19" x14ac:dyDescent="0.2">
      <c r="C111" s="105"/>
      <c r="D111" s="105"/>
      <c r="E111" s="105"/>
      <c r="L111" s="2"/>
      <c r="M111" s="2"/>
      <c r="O111" s="105"/>
      <c r="P111" s="105"/>
      <c r="Q111" s="105"/>
      <c r="R111" s="105"/>
      <c r="S111" s="105"/>
    </row>
    <row r="112" spans="3:19" x14ac:dyDescent="0.2">
      <c r="C112" s="105"/>
      <c r="D112" s="105"/>
      <c r="E112" s="105"/>
      <c r="L112" s="2"/>
      <c r="M112" s="2"/>
      <c r="O112" s="105"/>
      <c r="P112" s="105"/>
      <c r="Q112" s="105"/>
      <c r="R112" s="105"/>
      <c r="S112" s="105"/>
    </row>
    <row r="113" spans="3:19" x14ac:dyDescent="0.2">
      <c r="C113" s="105"/>
      <c r="D113" s="105"/>
      <c r="E113" s="105"/>
      <c r="L113" s="2"/>
      <c r="M113" s="2"/>
      <c r="O113" s="105"/>
      <c r="P113" s="105"/>
      <c r="Q113" s="105"/>
      <c r="R113" s="105"/>
      <c r="S113" s="105"/>
    </row>
    <row r="114" spans="3:19" x14ac:dyDescent="0.2">
      <c r="C114" s="105"/>
      <c r="D114" s="105"/>
      <c r="E114" s="105"/>
      <c r="L114" s="2"/>
      <c r="M114" s="2"/>
      <c r="O114" s="105"/>
      <c r="P114" s="105"/>
      <c r="Q114" s="105"/>
      <c r="R114" s="105"/>
      <c r="S114" s="105"/>
    </row>
    <row r="115" spans="3:19" x14ac:dyDescent="0.2">
      <c r="C115" s="105"/>
      <c r="D115" s="105"/>
      <c r="E115" s="105"/>
      <c r="L115" s="2"/>
      <c r="M115" s="2"/>
      <c r="O115" s="105"/>
      <c r="P115" s="105"/>
      <c r="Q115" s="105"/>
      <c r="R115" s="105"/>
      <c r="S115" s="105"/>
    </row>
    <row r="116" spans="3:19" x14ac:dyDescent="0.2">
      <c r="C116" s="105"/>
      <c r="D116" s="105"/>
      <c r="E116" s="105"/>
      <c r="L116" s="2"/>
      <c r="M116" s="2"/>
      <c r="O116" s="105"/>
      <c r="P116" s="105"/>
      <c r="Q116" s="105"/>
      <c r="R116" s="105"/>
      <c r="S116" s="105"/>
    </row>
    <row r="117" spans="3:19" x14ac:dyDescent="0.2">
      <c r="C117" s="105"/>
      <c r="D117" s="105"/>
      <c r="E117" s="105"/>
      <c r="L117" s="2"/>
      <c r="M117" s="2"/>
      <c r="O117" s="105"/>
      <c r="P117" s="105"/>
      <c r="Q117" s="105"/>
      <c r="R117" s="105"/>
      <c r="S117" s="105"/>
    </row>
    <row r="118" spans="3:19" x14ac:dyDescent="0.2">
      <c r="C118" s="105"/>
      <c r="D118" s="105"/>
      <c r="E118" s="105"/>
      <c r="L118" s="2"/>
      <c r="M118" s="2"/>
      <c r="O118" s="105"/>
      <c r="P118" s="105"/>
      <c r="Q118" s="105"/>
      <c r="R118" s="105"/>
      <c r="S118" s="105"/>
    </row>
    <row r="119" spans="3:19" x14ac:dyDescent="0.2">
      <c r="C119" s="105"/>
      <c r="D119" s="105"/>
      <c r="E119" s="105"/>
      <c r="L119" s="2"/>
      <c r="M119" s="2"/>
      <c r="O119" s="105"/>
      <c r="P119" s="105"/>
      <c r="Q119" s="105"/>
      <c r="R119" s="105"/>
      <c r="S119" s="105"/>
    </row>
    <row r="120" spans="3:19" x14ac:dyDescent="0.2">
      <c r="C120" s="105"/>
      <c r="D120" s="105"/>
      <c r="E120" s="105"/>
      <c r="L120" s="2"/>
      <c r="M120" s="2"/>
      <c r="O120" s="105"/>
      <c r="P120" s="105"/>
      <c r="Q120" s="105"/>
      <c r="R120" s="105"/>
      <c r="S120" s="105"/>
    </row>
    <row r="121" spans="3:19" x14ac:dyDescent="0.2">
      <c r="C121" s="105"/>
      <c r="D121" s="105"/>
      <c r="E121" s="105"/>
      <c r="L121" s="2"/>
      <c r="M121" s="2"/>
      <c r="O121" s="105"/>
      <c r="P121" s="105"/>
      <c r="Q121" s="105"/>
      <c r="R121" s="105"/>
      <c r="S121" s="105"/>
    </row>
    <row r="122" spans="3:19" x14ac:dyDescent="0.2">
      <c r="C122" s="105"/>
      <c r="D122" s="105"/>
      <c r="E122" s="105"/>
      <c r="L122" s="2"/>
      <c r="M122" s="2"/>
      <c r="O122" s="105"/>
      <c r="P122" s="105"/>
      <c r="Q122" s="105"/>
      <c r="R122" s="105"/>
      <c r="S122" s="105"/>
    </row>
    <row r="123" spans="3:19" x14ac:dyDescent="0.2">
      <c r="C123" s="105"/>
      <c r="D123" s="105"/>
      <c r="E123" s="105"/>
      <c r="L123" s="2"/>
      <c r="M123" s="2"/>
      <c r="O123" s="105"/>
      <c r="P123" s="105"/>
      <c r="Q123" s="105"/>
      <c r="R123" s="105"/>
      <c r="S123" s="105"/>
    </row>
    <row r="124" spans="3:19" x14ac:dyDescent="0.2">
      <c r="C124" s="105"/>
      <c r="D124" s="105"/>
      <c r="E124" s="105"/>
      <c r="L124" s="2"/>
      <c r="M124" s="2"/>
      <c r="O124" s="105"/>
      <c r="P124" s="105"/>
      <c r="Q124" s="105"/>
      <c r="R124" s="105"/>
      <c r="S124" s="105"/>
    </row>
    <row r="125" spans="3:19" x14ac:dyDescent="0.2">
      <c r="C125" s="105"/>
      <c r="D125" s="105"/>
      <c r="E125" s="105"/>
      <c r="L125" s="2"/>
      <c r="M125" s="2"/>
      <c r="O125" s="105"/>
      <c r="P125" s="105"/>
      <c r="Q125" s="105"/>
      <c r="R125" s="105"/>
      <c r="S125" s="105"/>
    </row>
    <row r="126" spans="3:19" x14ac:dyDescent="0.2">
      <c r="C126" s="105"/>
      <c r="D126" s="105"/>
      <c r="E126" s="105"/>
      <c r="L126" s="2"/>
      <c r="M126" s="2"/>
      <c r="O126" s="105"/>
      <c r="P126" s="105"/>
      <c r="Q126" s="105"/>
      <c r="R126" s="105"/>
      <c r="S126" s="105"/>
    </row>
    <row r="127" spans="3:19" x14ac:dyDescent="0.2">
      <c r="C127" s="105"/>
      <c r="D127" s="105"/>
      <c r="E127" s="105"/>
      <c r="L127" s="2"/>
      <c r="M127" s="2"/>
      <c r="O127" s="105"/>
      <c r="P127" s="105"/>
      <c r="Q127" s="105"/>
      <c r="R127" s="105"/>
      <c r="S127" s="105"/>
    </row>
    <row r="128" spans="3:19" x14ac:dyDescent="0.2">
      <c r="C128" s="105"/>
      <c r="D128" s="105"/>
      <c r="E128" s="105"/>
      <c r="L128" s="2"/>
      <c r="M128" s="2"/>
      <c r="O128" s="105"/>
      <c r="P128" s="105"/>
      <c r="Q128" s="105"/>
      <c r="R128" s="105"/>
      <c r="S128" s="105"/>
    </row>
    <row r="129" spans="3:19" x14ac:dyDescent="0.2">
      <c r="C129" s="105"/>
      <c r="D129" s="105"/>
      <c r="E129" s="105"/>
      <c r="L129" s="2"/>
      <c r="M129" s="2"/>
      <c r="O129" s="105"/>
      <c r="P129" s="105"/>
      <c r="Q129" s="105"/>
      <c r="R129" s="105"/>
      <c r="S129" s="105"/>
    </row>
    <row r="130" spans="3:19" x14ac:dyDescent="0.2">
      <c r="C130" s="105"/>
      <c r="D130" s="105"/>
      <c r="E130" s="105"/>
      <c r="L130" s="2"/>
      <c r="M130" s="2"/>
      <c r="O130" s="105"/>
      <c r="P130" s="105"/>
      <c r="Q130" s="105"/>
      <c r="R130" s="105"/>
      <c r="S130" s="105"/>
    </row>
    <row r="131" spans="3:19" x14ac:dyDescent="0.2">
      <c r="C131" s="105"/>
      <c r="D131" s="105"/>
      <c r="E131" s="105"/>
      <c r="L131" s="2"/>
      <c r="M131" s="2"/>
      <c r="O131" s="105"/>
      <c r="P131" s="105"/>
      <c r="Q131" s="105"/>
      <c r="R131" s="105"/>
      <c r="S131" s="105"/>
    </row>
    <row r="132" spans="3:19" x14ac:dyDescent="0.2">
      <c r="C132" s="105"/>
      <c r="D132" s="105"/>
      <c r="E132" s="105"/>
      <c r="L132" s="2"/>
      <c r="M132" s="2"/>
      <c r="O132" s="105"/>
      <c r="P132" s="105"/>
      <c r="Q132" s="105"/>
      <c r="R132" s="105"/>
      <c r="S132" s="105"/>
    </row>
    <row r="133" spans="3:19" x14ac:dyDescent="0.2">
      <c r="C133" s="105"/>
      <c r="D133" s="105"/>
      <c r="E133" s="105"/>
      <c r="L133" s="2"/>
      <c r="M133" s="2"/>
      <c r="O133" s="105"/>
      <c r="P133" s="105"/>
      <c r="Q133" s="105"/>
      <c r="R133" s="105"/>
      <c r="S133" s="105"/>
    </row>
    <row r="134" spans="3:19" x14ac:dyDescent="0.2">
      <c r="C134" s="105"/>
      <c r="D134" s="105"/>
      <c r="E134" s="105"/>
      <c r="L134" s="2"/>
      <c r="M134" s="2"/>
      <c r="O134" s="105"/>
      <c r="P134" s="105"/>
      <c r="Q134" s="105"/>
      <c r="R134" s="105"/>
      <c r="S134" s="105"/>
    </row>
    <row r="135" spans="3:19" x14ac:dyDescent="0.2">
      <c r="C135" s="105"/>
      <c r="D135" s="105"/>
      <c r="E135" s="105"/>
      <c r="L135" s="2"/>
      <c r="M135" s="2"/>
      <c r="O135" s="105"/>
      <c r="P135" s="105"/>
      <c r="Q135" s="105"/>
      <c r="R135" s="105"/>
      <c r="S135" s="105"/>
    </row>
    <row r="136" spans="3:19" x14ac:dyDescent="0.2">
      <c r="C136" s="105"/>
      <c r="D136" s="105"/>
      <c r="E136" s="105"/>
      <c r="L136" s="2"/>
      <c r="M136" s="2"/>
      <c r="O136" s="105"/>
      <c r="P136" s="105"/>
      <c r="Q136" s="105"/>
      <c r="R136" s="105"/>
      <c r="S136" s="105"/>
    </row>
    <row r="137" spans="3:19" x14ac:dyDescent="0.2">
      <c r="C137" s="105"/>
      <c r="D137" s="105"/>
      <c r="E137" s="105"/>
      <c r="L137" s="2"/>
      <c r="M137" s="2"/>
      <c r="O137" s="105"/>
      <c r="P137" s="105"/>
      <c r="Q137" s="105"/>
      <c r="R137" s="105"/>
      <c r="S137" s="105"/>
    </row>
    <row r="138" spans="3:19" x14ac:dyDescent="0.2">
      <c r="C138" s="105"/>
      <c r="D138" s="105"/>
      <c r="E138" s="105"/>
      <c r="L138" s="2"/>
      <c r="M138" s="2"/>
      <c r="O138" s="105"/>
      <c r="P138" s="105"/>
      <c r="Q138" s="105"/>
      <c r="R138" s="105"/>
      <c r="S138" s="105"/>
    </row>
    <row r="139" spans="3:19" x14ac:dyDescent="0.2">
      <c r="C139" s="105"/>
      <c r="D139" s="105"/>
      <c r="E139" s="105"/>
      <c r="L139" s="2"/>
      <c r="M139" s="2"/>
      <c r="O139" s="105"/>
      <c r="P139" s="105"/>
      <c r="Q139" s="105"/>
      <c r="R139" s="105"/>
      <c r="S139" s="105"/>
    </row>
    <row r="140" spans="3:19" x14ac:dyDescent="0.2">
      <c r="C140" s="105"/>
      <c r="D140" s="105"/>
      <c r="E140" s="105"/>
      <c r="L140" s="2"/>
      <c r="M140" s="2"/>
      <c r="O140" s="105"/>
      <c r="P140" s="105"/>
      <c r="Q140" s="105"/>
      <c r="R140" s="105"/>
      <c r="S140" s="105"/>
    </row>
    <row r="141" spans="3:19" x14ac:dyDescent="0.2">
      <c r="C141" s="105"/>
      <c r="D141" s="105"/>
      <c r="E141" s="105"/>
      <c r="L141" s="2"/>
      <c r="M141" s="2"/>
      <c r="O141" s="105"/>
      <c r="P141" s="105"/>
      <c r="Q141" s="105"/>
      <c r="R141" s="105"/>
      <c r="S141" s="105"/>
    </row>
    <row r="142" spans="3:19" x14ac:dyDescent="0.2">
      <c r="C142" s="105"/>
      <c r="D142" s="105"/>
      <c r="E142" s="105"/>
      <c r="L142" s="2"/>
      <c r="M142" s="2"/>
      <c r="O142" s="105"/>
      <c r="P142" s="105"/>
      <c r="Q142" s="105"/>
      <c r="R142" s="105"/>
      <c r="S142" s="105"/>
    </row>
    <row r="143" spans="3:19" x14ac:dyDescent="0.2">
      <c r="C143" s="105"/>
      <c r="D143" s="105"/>
      <c r="E143" s="105"/>
      <c r="L143" s="2"/>
      <c r="M143" s="2"/>
      <c r="O143" s="105"/>
      <c r="P143" s="105"/>
      <c r="Q143" s="105"/>
      <c r="R143" s="105"/>
      <c r="S143" s="105"/>
    </row>
    <row r="144" spans="3:19" x14ac:dyDescent="0.2">
      <c r="C144" s="105"/>
      <c r="D144" s="105"/>
      <c r="E144" s="105"/>
      <c r="L144" s="2"/>
      <c r="M144" s="2"/>
      <c r="O144" s="105"/>
      <c r="P144" s="105"/>
      <c r="Q144" s="105"/>
      <c r="R144" s="105"/>
      <c r="S144" s="105"/>
    </row>
    <row r="145" spans="3:19" x14ac:dyDescent="0.2">
      <c r="C145" s="105"/>
      <c r="D145" s="105"/>
      <c r="E145" s="105"/>
      <c r="L145" s="2"/>
      <c r="M145" s="2"/>
      <c r="O145" s="105"/>
      <c r="P145" s="105"/>
      <c r="Q145" s="105"/>
      <c r="R145" s="105"/>
      <c r="S145" s="105"/>
    </row>
    <row r="146" spans="3:19" x14ac:dyDescent="0.2">
      <c r="C146" s="105"/>
      <c r="D146" s="105"/>
      <c r="E146" s="105"/>
      <c r="L146" s="2"/>
      <c r="M146" s="2"/>
      <c r="O146" s="105"/>
      <c r="P146" s="105"/>
      <c r="Q146" s="105"/>
      <c r="R146" s="105"/>
      <c r="S146" s="105"/>
    </row>
    <row r="147" spans="3:19" x14ac:dyDescent="0.2">
      <c r="C147" s="105"/>
      <c r="D147" s="105"/>
      <c r="E147" s="105"/>
      <c r="L147" s="2"/>
      <c r="M147" s="2"/>
      <c r="O147" s="105"/>
      <c r="P147" s="105"/>
      <c r="Q147" s="105"/>
      <c r="R147" s="105"/>
      <c r="S147" s="105"/>
    </row>
    <row r="148" spans="3:19" x14ac:dyDescent="0.2">
      <c r="C148" s="105"/>
      <c r="D148" s="105"/>
      <c r="E148" s="105"/>
      <c r="L148" s="2"/>
      <c r="M148" s="2"/>
      <c r="O148" s="105"/>
      <c r="P148" s="105"/>
      <c r="Q148" s="105"/>
      <c r="R148" s="105"/>
      <c r="S148" s="105"/>
    </row>
    <row r="149" spans="3:19" x14ac:dyDescent="0.2">
      <c r="C149" s="105"/>
      <c r="D149" s="105"/>
      <c r="E149" s="105"/>
      <c r="L149" s="2"/>
      <c r="M149" s="2"/>
      <c r="O149" s="105"/>
      <c r="P149" s="105"/>
      <c r="Q149" s="105"/>
      <c r="R149" s="105"/>
      <c r="S149" s="105"/>
    </row>
    <row r="150" spans="3:19" x14ac:dyDescent="0.2">
      <c r="C150" s="105"/>
      <c r="D150" s="105"/>
      <c r="E150" s="105"/>
      <c r="L150" s="2"/>
      <c r="M150" s="2"/>
      <c r="O150" s="105"/>
      <c r="P150" s="105"/>
      <c r="Q150" s="105"/>
      <c r="R150" s="105"/>
      <c r="S150" s="105"/>
    </row>
    <row r="151" spans="3:19" x14ac:dyDescent="0.2">
      <c r="C151" s="105"/>
      <c r="D151" s="105"/>
      <c r="E151" s="105"/>
      <c r="L151" s="2"/>
      <c r="M151" s="2"/>
      <c r="O151" s="105"/>
      <c r="P151" s="105"/>
      <c r="Q151" s="105"/>
      <c r="R151" s="105"/>
      <c r="S151" s="105"/>
    </row>
    <row r="152" spans="3:19" x14ac:dyDescent="0.2">
      <c r="C152" s="105"/>
      <c r="D152" s="105"/>
      <c r="E152" s="105"/>
      <c r="L152" s="2"/>
      <c r="M152" s="2"/>
      <c r="O152" s="105"/>
      <c r="P152" s="105"/>
      <c r="Q152" s="105"/>
      <c r="R152" s="105"/>
      <c r="S152" s="105"/>
    </row>
    <row r="153" spans="3:19" x14ac:dyDescent="0.2">
      <c r="C153" s="105"/>
      <c r="D153" s="105"/>
      <c r="E153" s="105"/>
      <c r="L153" s="2"/>
      <c r="M153" s="2"/>
      <c r="O153" s="105"/>
      <c r="P153" s="105"/>
      <c r="Q153" s="105"/>
      <c r="R153" s="105"/>
      <c r="S153" s="105"/>
    </row>
    <row r="154" spans="3:19" x14ac:dyDescent="0.2">
      <c r="C154" s="105"/>
      <c r="D154" s="105"/>
      <c r="E154" s="105"/>
      <c r="L154" s="2"/>
      <c r="M154" s="2"/>
      <c r="O154" s="105"/>
      <c r="P154" s="105"/>
      <c r="Q154" s="105"/>
      <c r="R154" s="105"/>
      <c r="S154" s="105"/>
    </row>
    <row r="155" spans="3:19" x14ac:dyDescent="0.2">
      <c r="C155" s="105"/>
      <c r="D155" s="105"/>
      <c r="E155" s="105"/>
      <c r="L155" s="2"/>
      <c r="M155" s="2"/>
      <c r="O155" s="105"/>
      <c r="P155" s="105"/>
      <c r="Q155" s="105"/>
      <c r="R155" s="105"/>
      <c r="S155" s="105"/>
    </row>
    <row r="156" spans="3:19" x14ac:dyDescent="0.2">
      <c r="C156" s="105"/>
      <c r="D156" s="105"/>
      <c r="E156" s="105"/>
      <c r="L156" s="2"/>
      <c r="M156" s="2"/>
      <c r="O156" s="105"/>
      <c r="P156" s="105"/>
      <c r="Q156" s="105"/>
      <c r="R156" s="105"/>
      <c r="S156" s="105"/>
    </row>
    <row r="157" spans="3:19" x14ac:dyDescent="0.2">
      <c r="C157" s="105"/>
      <c r="D157" s="105"/>
      <c r="E157" s="105"/>
      <c r="L157" s="2"/>
      <c r="M157" s="2"/>
      <c r="O157" s="105"/>
      <c r="P157" s="105"/>
      <c r="Q157" s="105"/>
      <c r="R157" s="105"/>
      <c r="S157" s="105"/>
    </row>
    <row r="158" spans="3:19" x14ac:dyDescent="0.2">
      <c r="C158" s="105"/>
      <c r="D158" s="105"/>
      <c r="E158" s="105"/>
      <c r="L158" s="2"/>
      <c r="M158" s="2"/>
      <c r="O158" s="105"/>
      <c r="P158" s="105"/>
      <c r="Q158" s="105"/>
      <c r="R158" s="105"/>
      <c r="S158" s="105"/>
    </row>
    <row r="159" spans="3:19" x14ac:dyDescent="0.2">
      <c r="C159" s="105"/>
      <c r="D159" s="105"/>
      <c r="E159" s="105"/>
      <c r="L159" s="2"/>
      <c r="M159" s="2"/>
      <c r="O159" s="105"/>
      <c r="P159" s="105"/>
      <c r="Q159" s="105"/>
      <c r="R159" s="105"/>
      <c r="S159" s="105"/>
    </row>
    <row r="160" spans="3:19" x14ac:dyDescent="0.2">
      <c r="C160" s="105"/>
      <c r="D160" s="105"/>
      <c r="E160" s="105"/>
      <c r="L160" s="2"/>
      <c r="M160" s="2"/>
      <c r="O160" s="105"/>
      <c r="P160" s="105"/>
      <c r="Q160" s="105"/>
      <c r="R160" s="105"/>
      <c r="S160" s="105"/>
    </row>
    <row r="161" spans="3:19" x14ac:dyDescent="0.2">
      <c r="C161" s="105"/>
      <c r="D161" s="105"/>
      <c r="E161" s="105"/>
      <c r="L161" s="2"/>
      <c r="M161" s="2"/>
      <c r="O161" s="105"/>
      <c r="P161" s="105"/>
      <c r="Q161" s="105"/>
      <c r="R161" s="105"/>
      <c r="S161" s="105"/>
    </row>
    <row r="162" spans="3:19" x14ac:dyDescent="0.2">
      <c r="C162" s="105"/>
      <c r="D162" s="105"/>
      <c r="E162" s="105"/>
      <c r="L162" s="2"/>
      <c r="M162" s="2"/>
      <c r="O162" s="105"/>
      <c r="P162" s="105"/>
      <c r="Q162" s="105"/>
      <c r="R162" s="105"/>
      <c r="S162" s="105"/>
    </row>
    <row r="163" spans="3:19" x14ac:dyDescent="0.2">
      <c r="C163" s="105"/>
      <c r="D163" s="105"/>
      <c r="E163" s="105"/>
      <c r="L163" s="2"/>
      <c r="M163" s="2"/>
      <c r="O163" s="105"/>
      <c r="P163" s="105"/>
      <c r="Q163" s="105"/>
      <c r="R163" s="105"/>
      <c r="S163" s="105"/>
    </row>
    <row r="164" spans="3:19" x14ac:dyDescent="0.2">
      <c r="C164" s="105"/>
      <c r="D164" s="105"/>
      <c r="E164" s="105"/>
      <c r="L164" s="2"/>
      <c r="M164" s="2"/>
      <c r="O164" s="105"/>
      <c r="P164" s="105"/>
      <c r="Q164" s="105"/>
      <c r="R164" s="105"/>
      <c r="S164" s="105"/>
    </row>
    <row r="165" spans="3:19" x14ac:dyDescent="0.2">
      <c r="C165" s="105"/>
      <c r="D165" s="105"/>
      <c r="E165" s="105"/>
      <c r="L165" s="2"/>
      <c r="M165" s="2"/>
      <c r="O165" s="105"/>
      <c r="P165" s="105"/>
      <c r="Q165" s="105"/>
      <c r="R165" s="105"/>
      <c r="S165" s="105"/>
    </row>
    <row r="166" spans="3:19" x14ac:dyDescent="0.2">
      <c r="C166" s="105"/>
      <c r="D166" s="105"/>
      <c r="E166" s="105"/>
      <c r="L166" s="2"/>
      <c r="M166" s="2"/>
      <c r="O166" s="105"/>
      <c r="P166" s="105"/>
      <c r="Q166" s="105"/>
      <c r="R166" s="105"/>
      <c r="S166" s="105"/>
    </row>
    <row r="167" spans="3:19" x14ac:dyDescent="0.2">
      <c r="C167" s="105"/>
      <c r="D167" s="105"/>
      <c r="E167" s="105"/>
      <c r="L167" s="2"/>
      <c r="M167" s="2"/>
      <c r="O167" s="105"/>
      <c r="P167" s="105"/>
      <c r="Q167" s="105"/>
      <c r="R167" s="105"/>
      <c r="S167" s="105"/>
    </row>
    <row r="168" spans="3:19" x14ac:dyDescent="0.2">
      <c r="C168" s="105"/>
      <c r="D168" s="105"/>
      <c r="E168" s="105"/>
      <c r="L168" s="2"/>
      <c r="M168" s="2"/>
      <c r="O168" s="105"/>
      <c r="P168" s="105"/>
      <c r="Q168" s="105"/>
      <c r="R168" s="105"/>
      <c r="S168" s="105"/>
    </row>
    <row r="169" spans="3:19" x14ac:dyDescent="0.2">
      <c r="C169" s="105"/>
      <c r="D169" s="105"/>
      <c r="E169" s="105"/>
      <c r="L169" s="2"/>
      <c r="M169" s="2"/>
      <c r="O169" s="105"/>
      <c r="P169" s="105"/>
      <c r="Q169" s="105"/>
      <c r="R169" s="105"/>
      <c r="S169" s="105"/>
    </row>
    <row r="170" spans="3:19" x14ac:dyDescent="0.2">
      <c r="C170" s="105"/>
      <c r="D170" s="105"/>
      <c r="E170" s="105"/>
      <c r="L170" s="2"/>
      <c r="M170" s="2"/>
      <c r="O170" s="105"/>
      <c r="P170" s="105"/>
      <c r="Q170" s="105"/>
      <c r="R170" s="105"/>
      <c r="S170" s="105"/>
    </row>
    <row r="171" spans="3:19" x14ac:dyDescent="0.2">
      <c r="C171" s="105"/>
      <c r="D171" s="105"/>
      <c r="E171" s="105"/>
      <c r="L171" s="2"/>
      <c r="M171" s="2"/>
      <c r="O171" s="105"/>
      <c r="P171" s="105"/>
      <c r="Q171" s="105"/>
      <c r="R171" s="105"/>
      <c r="S171" s="105"/>
    </row>
    <row r="172" spans="3:19" x14ac:dyDescent="0.2">
      <c r="C172" s="105"/>
      <c r="D172" s="105"/>
      <c r="E172" s="105"/>
      <c r="L172" s="2"/>
      <c r="M172" s="2"/>
      <c r="O172" s="105"/>
      <c r="P172" s="105"/>
      <c r="Q172" s="105"/>
      <c r="R172" s="105"/>
      <c r="S172" s="105"/>
    </row>
    <row r="173" spans="3:19" x14ac:dyDescent="0.2">
      <c r="C173" s="105"/>
      <c r="D173" s="105"/>
      <c r="E173" s="105"/>
      <c r="L173" s="2"/>
      <c r="M173" s="2"/>
      <c r="O173" s="105"/>
      <c r="P173" s="105"/>
      <c r="Q173" s="105"/>
      <c r="R173" s="105"/>
      <c r="S173" s="105"/>
    </row>
    <row r="174" spans="3:19" x14ac:dyDescent="0.2">
      <c r="C174" s="105"/>
      <c r="D174" s="105"/>
      <c r="E174" s="105"/>
      <c r="L174" s="2"/>
      <c r="M174" s="2"/>
      <c r="O174" s="105"/>
      <c r="P174" s="105"/>
      <c r="Q174" s="105"/>
      <c r="R174" s="105"/>
      <c r="S174" s="105"/>
    </row>
    <row r="175" spans="3:19" x14ac:dyDescent="0.2">
      <c r="C175" s="105"/>
      <c r="D175" s="105"/>
      <c r="E175" s="105"/>
      <c r="L175" s="2"/>
      <c r="M175" s="2"/>
      <c r="O175" s="105"/>
      <c r="P175" s="105"/>
      <c r="Q175" s="105"/>
      <c r="R175" s="105"/>
      <c r="S175" s="105"/>
    </row>
    <row r="176" spans="3:19" x14ac:dyDescent="0.2">
      <c r="C176" s="105"/>
      <c r="D176" s="105"/>
      <c r="E176" s="105"/>
      <c r="L176" s="2"/>
      <c r="M176" s="2"/>
      <c r="O176" s="105"/>
      <c r="P176" s="105"/>
      <c r="Q176" s="105"/>
      <c r="R176" s="105"/>
      <c r="S176" s="105"/>
    </row>
    <row r="177" spans="3:19" x14ac:dyDescent="0.2">
      <c r="C177" s="105"/>
      <c r="D177" s="105"/>
      <c r="E177" s="105"/>
      <c r="L177" s="2"/>
      <c r="M177" s="2"/>
      <c r="O177" s="105"/>
      <c r="P177" s="105"/>
      <c r="Q177" s="105"/>
      <c r="R177" s="105"/>
      <c r="S177" s="105"/>
    </row>
    <row r="178" spans="3:19" x14ac:dyDescent="0.2">
      <c r="C178" s="105"/>
      <c r="D178" s="105"/>
      <c r="E178" s="105"/>
      <c r="L178" s="2"/>
      <c r="M178" s="2"/>
      <c r="O178" s="105"/>
      <c r="P178" s="105"/>
      <c r="Q178" s="105"/>
      <c r="R178" s="105"/>
      <c r="S178" s="105"/>
    </row>
    <row r="179" spans="3:19" x14ac:dyDescent="0.2">
      <c r="C179" s="105"/>
      <c r="D179" s="105"/>
      <c r="E179" s="105"/>
      <c r="L179" s="2"/>
      <c r="M179" s="2"/>
      <c r="O179" s="105"/>
      <c r="P179" s="105"/>
      <c r="Q179" s="105"/>
      <c r="R179" s="105"/>
      <c r="S179" s="105"/>
    </row>
    <row r="180" spans="3:19" x14ac:dyDescent="0.2">
      <c r="C180" s="105"/>
      <c r="D180" s="105"/>
      <c r="E180" s="105"/>
      <c r="L180" s="2"/>
      <c r="M180" s="2"/>
      <c r="O180" s="105"/>
      <c r="P180" s="105"/>
      <c r="Q180" s="105"/>
      <c r="R180" s="105"/>
      <c r="S180" s="105"/>
    </row>
    <row r="181" spans="3:19" x14ac:dyDescent="0.2">
      <c r="C181" s="105"/>
      <c r="D181" s="105"/>
      <c r="E181" s="105"/>
      <c r="L181" s="2"/>
      <c r="M181" s="2"/>
      <c r="O181" s="105"/>
      <c r="P181" s="105"/>
      <c r="Q181" s="105"/>
      <c r="R181" s="105"/>
      <c r="S181" s="105"/>
    </row>
    <row r="182" spans="3:19" x14ac:dyDescent="0.2">
      <c r="C182" s="105"/>
      <c r="D182" s="105"/>
      <c r="E182" s="105"/>
      <c r="L182" s="2"/>
      <c r="M182" s="2"/>
      <c r="O182" s="105"/>
      <c r="P182" s="105"/>
      <c r="Q182" s="105"/>
      <c r="R182" s="105"/>
      <c r="S182" s="105"/>
    </row>
    <row r="183" spans="3:19" x14ac:dyDescent="0.2">
      <c r="C183" s="105"/>
      <c r="D183" s="105"/>
      <c r="E183" s="105"/>
      <c r="L183" s="2"/>
      <c r="M183" s="2"/>
      <c r="O183" s="105"/>
      <c r="P183" s="105"/>
      <c r="Q183" s="105"/>
      <c r="R183" s="105"/>
      <c r="S183" s="105"/>
    </row>
    <row r="184" spans="3:19" x14ac:dyDescent="0.2">
      <c r="C184" s="105"/>
      <c r="D184" s="105"/>
      <c r="E184" s="105"/>
      <c r="L184" s="2"/>
      <c r="M184" s="2"/>
      <c r="O184" s="105"/>
      <c r="P184" s="105"/>
      <c r="Q184" s="105"/>
      <c r="R184" s="105"/>
      <c r="S184" s="105"/>
    </row>
  </sheetData>
  <sheetProtection sheet="1" objects="1" scenarios="1" selectLockedCells="1" selectUnlockedCells="1"/>
  <printOptions horizontalCentered="1" verticalCentered="1"/>
  <pageMargins left="0.19685039370078741" right="0.19685039370078741" top="0.39370078740157483" bottom="0.39370078740157483" header="0.23622047244094491" footer="0"/>
  <pageSetup scale="68" orientation="landscape" r:id="rId1"/>
  <headerFooter alignWithMargins="0">
    <oddFooter>&amp;LDirección de Contabilidad&amp;RPágina 1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 codeName="Hoja2">
    <pageSetUpPr fitToPage="1"/>
  </sheetPr>
  <dimension ref="A1:S158"/>
  <sheetViews>
    <sheetView showGridLines="0" zoomScale="75" workbookViewId="0"/>
  </sheetViews>
  <sheetFormatPr baseColWidth="10" defaultColWidth="12.6640625" defaultRowHeight="15" x14ac:dyDescent="0.2"/>
  <cols>
    <col min="1" max="1" width="44.6640625" style="27" customWidth="1"/>
    <col min="2" max="2" width="7.88671875" style="27" customWidth="1"/>
    <col min="3" max="3" width="10.21875" style="27" customWidth="1"/>
    <col min="4" max="4" width="10" style="27" customWidth="1"/>
    <col min="5" max="5" width="5" style="27" customWidth="1"/>
    <col min="6" max="6" width="10.33203125" style="27" customWidth="1"/>
    <col min="7" max="7" width="11.21875" style="27" customWidth="1"/>
    <col min="8" max="8" width="1.88671875" style="27" customWidth="1"/>
    <col min="9" max="9" width="11.21875" style="27" customWidth="1"/>
    <col min="10" max="10" width="1.21875" style="27" customWidth="1"/>
    <col min="11" max="11" width="43.6640625" style="27" customWidth="1"/>
    <col min="12" max="12" width="1.88671875" style="27" customWidth="1"/>
    <col min="13" max="14" width="10" style="27" customWidth="1"/>
    <col min="15" max="15" width="3.44140625" style="27" customWidth="1"/>
    <col min="16" max="16" width="8.6640625" style="27" customWidth="1"/>
    <col min="17" max="17" width="10.33203125" style="27" customWidth="1"/>
    <col min="18" max="18" width="1.88671875" style="27" customWidth="1"/>
    <col min="19" max="19" width="12.5546875" style="27" customWidth="1"/>
    <col min="20" max="20" width="7.5546875" style="27" customWidth="1"/>
    <col min="21" max="21" width="5.77734375" style="27" customWidth="1"/>
    <col min="22" max="22" width="6.6640625" style="27" customWidth="1"/>
    <col min="23" max="16384" width="12.6640625" style="27"/>
  </cols>
  <sheetData>
    <row r="1" spans="1:19" s="9" customFormat="1" ht="19.5" customHeight="1" x14ac:dyDescent="0.25">
      <c r="A1" s="5"/>
      <c r="B1" s="5"/>
      <c r="C1" s="6"/>
      <c r="D1" s="6"/>
      <c r="E1" s="6"/>
      <c r="F1" s="7"/>
      <c r="G1" s="377"/>
      <c r="H1" s="377"/>
      <c r="I1" s="377"/>
      <c r="J1" s="377"/>
      <c r="K1" s="8"/>
      <c r="L1" s="6"/>
      <c r="M1" s="6"/>
      <c r="N1" s="6"/>
      <c r="O1" s="6"/>
      <c r="P1" s="6"/>
      <c r="Q1" s="6"/>
      <c r="R1" s="6"/>
      <c r="S1" s="6"/>
    </row>
    <row r="2" spans="1:19" s="13" customFormat="1" ht="23.25" x14ac:dyDescent="0.35">
      <c r="A2" s="10" t="s">
        <v>103</v>
      </c>
      <c r="B2" s="11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</row>
    <row r="3" spans="1:19" s="13" customFormat="1" ht="23.25" x14ac:dyDescent="0.35">
      <c r="A3" s="10" t="s">
        <v>115</v>
      </c>
      <c r="B3" s="14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</row>
    <row r="4" spans="1:19" s="13" customFormat="1" x14ac:dyDescent="0.2">
      <c r="A4" s="15"/>
      <c r="B4" s="16"/>
      <c r="C4" s="17"/>
      <c r="D4" s="17"/>
      <c r="E4" s="17"/>
      <c r="F4" s="17"/>
      <c r="G4" s="17"/>
      <c r="H4" s="17"/>
      <c r="I4" s="17"/>
      <c r="J4" s="15"/>
      <c r="K4" s="15"/>
      <c r="L4" s="18"/>
      <c r="M4" s="378"/>
      <c r="N4" s="378"/>
      <c r="S4" s="17"/>
    </row>
    <row r="5" spans="1:19" s="21" customFormat="1" ht="18" customHeight="1" x14ac:dyDescent="0.2">
      <c r="A5" s="19"/>
      <c r="B5" s="19"/>
      <c r="C5" s="20"/>
      <c r="D5" s="20"/>
      <c r="E5" s="20"/>
      <c r="F5" s="20"/>
      <c r="G5" s="20"/>
      <c r="H5" s="20"/>
      <c r="I5" s="20"/>
      <c r="L5" s="12"/>
    </row>
    <row r="6" spans="1:19" s="21" customFormat="1" ht="9.75" customHeight="1" x14ac:dyDescent="0.2">
      <c r="A6" s="19"/>
      <c r="B6" s="19"/>
      <c r="C6" s="20"/>
      <c r="D6" s="20"/>
      <c r="E6" s="20"/>
      <c r="F6" s="20"/>
      <c r="G6" s="20"/>
      <c r="H6" s="20"/>
      <c r="I6" s="20"/>
      <c r="L6" s="12"/>
    </row>
    <row r="7" spans="1:19" ht="13.5" customHeight="1" thickBot="1" x14ac:dyDescent="0.25">
      <c r="A7" s="22"/>
      <c r="B7" s="22"/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4"/>
      <c r="Q7" s="25"/>
      <c r="R7" s="26"/>
      <c r="S7" s="24" t="s">
        <v>35</v>
      </c>
    </row>
    <row r="8" spans="1:19" ht="15.75" thickTop="1" x14ac:dyDescent="0.2">
      <c r="A8" s="28" t="s">
        <v>36</v>
      </c>
      <c r="B8" s="29"/>
      <c r="C8" s="30"/>
      <c r="D8" s="30"/>
      <c r="E8" s="30"/>
      <c r="F8" s="30"/>
      <c r="G8" s="30"/>
      <c r="H8" s="30"/>
      <c r="I8" s="30"/>
      <c r="J8" s="31"/>
      <c r="K8" s="29" t="s">
        <v>37</v>
      </c>
      <c r="L8" s="29"/>
      <c r="M8" s="30"/>
      <c r="N8" s="30"/>
      <c r="O8" s="30"/>
      <c r="P8" s="30"/>
      <c r="Q8" s="30"/>
      <c r="R8" s="32"/>
      <c r="S8" s="33"/>
    </row>
    <row r="9" spans="1:19" x14ac:dyDescent="0.2">
      <c r="A9" s="34"/>
      <c r="B9" s="35"/>
      <c r="C9" s="36" t="s">
        <v>116</v>
      </c>
      <c r="D9" s="37"/>
      <c r="E9" s="35"/>
      <c r="F9" s="36" t="s">
        <v>114</v>
      </c>
      <c r="G9" s="37"/>
      <c r="H9" s="35"/>
      <c r="I9" s="38" t="s">
        <v>104</v>
      </c>
      <c r="J9" s="39"/>
      <c r="K9" s="35"/>
      <c r="L9" s="35"/>
      <c r="M9" s="40" t="s">
        <v>116</v>
      </c>
      <c r="N9" s="35"/>
      <c r="O9" s="35"/>
      <c r="P9" s="40" t="s">
        <v>114</v>
      </c>
      <c r="Q9" s="35"/>
      <c r="R9" s="41"/>
      <c r="S9" s="42" t="s">
        <v>104</v>
      </c>
    </row>
    <row r="10" spans="1:19" s="52" customFormat="1" ht="15.75" thickBot="1" x14ac:dyDescent="0.3">
      <c r="A10" s="43"/>
      <c r="B10" s="44"/>
      <c r="C10" s="379" t="s">
        <v>5</v>
      </c>
      <c r="D10" s="379"/>
      <c r="E10" s="45"/>
      <c r="F10" s="46" t="s">
        <v>5</v>
      </c>
      <c r="G10" s="47"/>
      <c r="H10" s="47"/>
      <c r="I10" s="47"/>
      <c r="J10" s="48"/>
      <c r="K10" s="44"/>
      <c r="L10" s="44"/>
      <c r="M10" s="379" t="s">
        <v>5</v>
      </c>
      <c r="N10" s="379"/>
      <c r="O10" s="45"/>
      <c r="P10" s="49" t="s">
        <v>5</v>
      </c>
      <c r="Q10" s="45"/>
      <c r="R10" s="50"/>
      <c r="S10" s="51"/>
    </row>
    <row r="11" spans="1:19" ht="8.25" customHeight="1" thickTop="1" x14ac:dyDescent="0.2">
      <c r="A11" s="34"/>
      <c r="B11" s="35"/>
      <c r="C11" s="35"/>
      <c r="D11" s="35"/>
      <c r="E11" s="35"/>
      <c r="F11" s="35"/>
      <c r="G11" s="35"/>
      <c r="H11" s="35"/>
      <c r="I11" s="53"/>
      <c r="J11" s="54"/>
      <c r="K11" s="35"/>
      <c r="L11" s="35"/>
      <c r="M11" s="35"/>
      <c r="N11" s="35"/>
      <c r="O11" s="35"/>
      <c r="P11" s="35"/>
      <c r="Q11" s="55"/>
      <c r="R11" s="41"/>
      <c r="S11" s="56"/>
    </row>
    <row r="12" spans="1:19" x14ac:dyDescent="0.2">
      <c r="A12" s="57" t="s">
        <v>38</v>
      </c>
      <c r="B12" s="58"/>
      <c r="C12" s="59"/>
      <c r="D12" s="60">
        <v>65490.400000000001</v>
      </c>
      <c r="E12" s="61"/>
      <c r="F12" s="59"/>
      <c r="G12" s="60">
        <v>88249.9</v>
      </c>
      <c r="H12" s="62"/>
      <c r="I12" s="63">
        <v>-22759.499999999993</v>
      </c>
      <c r="J12" s="64"/>
      <c r="K12" s="58" t="s">
        <v>39</v>
      </c>
      <c r="L12" s="58"/>
      <c r="M12" s="65"/>
      <c r="N12" s="63">
        <v>62962.9</v>
      </c>
      <c r="O12" s="58"/>
      <c r="P12" s="65"/>
      <c r="Q12" s="63">
        <v>60460.2</v>
      </c>
      <c r="R12" s="41"/>
      <c r="S12" s="66">
        <v>2502.7000000000044</v>
      </c>
    </row>
    <row r="13" spans="1:19" x14ac:dyDescent="0.2">
      <c r="A13" s="67" t="s">
        <v>40</v>
      </c>
      <c r="B13" s="68"/>
      <c r="C13" s="59"/>
      <c r="D13" s="170">
        <v>-22.5</v>
      </c>
      <c r="E13" s="69"/>
      <c r="F13" s="59"/>
      <c r="G13" s="167">
        <v>-22.5</v>
      </c>
      <c r="H13" s="70"/>
      <c r="I13" s="63">
        <v>0</v>
      </c>
      <c r="J13" s="64"/>
      <c r="K13" s="58" t="s">
        <v>44</v>
      </c>
      <c r="L13" s="58"/>
      <c r="M13" s="62">
        <v>62962.9</v>
      </c>
      <c r="N13" s="65"/>
      <c r="O13" s="71"/>
      <c r="P13" s="62">
        <v>60460.2</v>
      </c>
      <c r="Q13" s="65"/>
      <c r="R13" s="41"/>
      <c r="S13" s="72">
        <v>2502.7000000000044</v>
      </c>
    </row>
    <row r="14" spans="1:19" x14ac:dyDescent="0.2">
      <c r="A14" s="73"/>
      <c r="B14" s="71"/>
      <c r="C14" s="59"/>
      <c r="D14" s="59"/>
      <c r="E14" s="59"/>
      <c r="F14" s="59"/>
      <c r="G14" s="59"/>
      <c r="H14" s="71"/>
      <c r="I14" s="74"/>
      <c r="J14" s="64"/>
      <c r="K14" s="58"/>
      <c r="L14" s="58"/>
      <c r="M14" s="75"/>
      <c r="N14" s="65"/>
      <c r="O14" s="71"/>
      <c r="P14" s="75"/>
      <c r="Q14" s="65"/>
      <c r="R14" s="41"/>
      <c r="S14" s="72"/>
    </row>
    <row r="15" spans="1:19" x14ac:dyDescent="0.2">
      <c r="A15" s="76" t="s">
        <v>41</v>
      </c>
      <c r="B15" s="77"/>
      <c r="C15" s="78"/>
      <c r="D15" s="79">
        <v>0</v>
      </c>
      <c r="E15" s="61"/>
      <c r="F15" s="78"/>
      <c r="G15" s="79">
        <v>0</v>
      </c>
      <c r="H15" s="80"/>
      <c r="I15" s="80">
        <v>0</v>
      </c>
      <c r="J15" s="81"/>
      <c r="K15" s="58" t="s">
        <v>47</v>
      </c>
      <c r="L15" s="58"/>
      <c r="M15" s="65"/>
      <c r="N15" s="63">
        <v>471469</v>
      </c>
      <c r="O15" s="58"/>
      <c r="P15" s="65"/>
      <c r="Q15" s="63">
        <v>431413.2</v>
      </c>
      <c r="R15" s="41"/>
      <c r="S15" s="66">
        <v>40055.799999999988</v>
      </c>
    </row>
    <row r="16" spans="1:19" x14ac:dyDescent="0.2">
      <c r="A16" s="73"/>
      <c r="B16" s="71"/>
      <c r="C16" s="59"/>
      <c r="D16" s="59"/>
      <c r="E16" s="59"/>
      <c r="F16" s="59"/>
      <c r="G16" s="59"/>
      <c r="H16" s="71"/>
      <c r="I16" s="74"/>
      <c r="J16" s="64"/>
      <c r="K16" s="58" t="s">
        <v>48</v>
      </c>
      <c r="L16" s="58"/>
      <c r="M16" s="62">
        <v>471469</v>
      </c>
      <c r="N16" s="65"/>
      <c r="O16" s="71"/>
      <c r="P16" s="62">
        <v>431413.2</v>
      </c>
      <c r="Q16" s="65"/>
      <c r="R16" s="41"/>
      <c r="S16" s="72">
        <v>40055.799999999988</v>
      </c>
    </row>
    <row r="17" spans="1:19" x14ac:dyDescent="0.2">
      <c r="A17" s="57" t="s">
        <v>42</v>
      </c>
      <c r="B17" s="58"/>
      <c r="C17" s="59"/>
      <c r="D17" s="82">
        <v>73569</v>
      </c>
      <c r="E17" s="61"/>
      <c r="F17" s="59"/>
      <c r="G17" s="82">
        <v>22900.9</v>
      </c>
      <c r="H17" s="62"/>
      <c r="I17" s="63">
        <v>50668.1</v>
      </c>
      <c r="J17" s="64"/>
      <c r="K17" s="71"/>
      <c r="L17" s="71"/>
      <c r="M17" s="65"/>
      <c r="N17" s="65"/>
      <c r="O17" s="71"/>
      <c r="P17" s="65"/>
      <c r="Q17" s="65"/>
      <c r="R17" s="41"/>
      <c r="S17" s="72"/>
    </row>
    <row r="18" spans="1:19" x14ac:dyDescent="0.2">
      <c r="A18" s="57" t="s">
        <v>43</v>
      </c>
      <c r="B18" s="58"/>
      <c r="C18" s="83">
        <v>73569</v>
      </c>
      <c r="D18" s="59"/>
      <c r="E18" s="59"/>
      <c r="F18" s="83">
        <v>22900.9</v>
      </c>
      <c r="G18" s="59"/>
      <c r="H18" s="71"/>
      <c r="I18" s="74">
        <v>50668.1</v>
      </c>
      <c r="J18" s="64"/>
      <c r="K18" s="58" t="s">
        <v>51</v>
      </c>
      <c r="L18" s="58"/>
      <c r="M18" s="65"/>
      <c r="N18" s="63">
        <v>20016.599999999999</v>
      </c>
      <c r="O18" s="58"/>
      <c r="P18" s="65"/>
      <c r="Q18" s="63">
        <v>20530.400000000001</v>
      </c>
      <c r="R18" s="41"/>
      <c r="S18" s="66">
        <v>-513.80000000000291</v>
      </c>
    </row>
    <row r="19" spans="1:19" x14ac:dyDescent="0.2">
      <c r="A19" s="73"/>
      <c r="B19" s="71"/>
      <c r="C19" s="59"/>
      <c r="D19" s="59"/>
      <c r="E19" s="59"/>
      <c r="F19" s="59"/>
      <c r="G19" s="59"/>
      <c r="H19" s="71"/>
      <c r="I19" s="74"/>
      <c r="J19" s="64"/>
      <c r="K19" s="58" t="s">
        <v>53</v>
      </c>
      <c r="L19" s="58"/>
      <c r="M19" s="62">
        <v>10436.200000000001</v>
      </c>
      <c r="N19" s="65"/>
      <c r="O19" s="71"/>
      <c r="P19" s="62">
        <v>7461.6</v>
      </c>
      <c r="Q19" s="65"/>
      <c r="R19" s="41"/>
      <c r="S19" s="72">
        <v>2974.6000000000004</v>
      </c>
    </row>
    <row r="20" spans="1:19" x14ac:dyDescent="0.2">
      <c r="A20" s="57" t="s">
        <v>108</v>
      </c>
      <c r="B20" s="58"/>
      <c r="C20" s="59"/>
      <c r="D20" s="82">
        <v>2061554.6999999997</v>
      </c>
      <c r="E20" s="61"/>
      <c r="F20" s="59"/>
      <c r="G20" s="82">
        <v>2021872.4999999998</v>
      </c>
      <c r="H20" s="62"/>
      <c r="I20" s="63">
        <v>39682.199999999953</v>
      </c>
      <c r="J20" s="64"/>
      <c r="K20" s="58" t="s">
        <v>55</v>
      </c>
      <c r="L20" s="58"/>
      <c r="M20" s="62">
        <v>0.7</v>
      </c>
      <c r="N20" s="65"/>
      <c r="O20" s="71"/>
      <c r="P20" s="62">
        <v>0</v>
      </c>
      <c r="Q20" s="65"/>
      <c r="R20" s="41"/>
      <c r="S20" s="72">
        <v>0.7</v>
      </c>
    </row>
    <row r="21" spans="1:19" x14ac:dyDescent="0.2">
      <c r="A21" s="57"/>
      <c r="B21" s="58"/>
      <c r="C21" s="59"/>
      <c r="D21" s="59"/>
      <c r="E21" s="59"/>
      <c r="F21" s="59"/>
      <c r="G21" s="59"/>
      <c r="H21" s="71"/>
      <c r="I21" s="74"/>
      <c r="J21" s="64"/>
      <c r="K21" s="58" t="s">
        <v>57</v>
      </c>
      <c r="L21" s="58"/>
      <c r="M21" s="62">
        <v>9579.6999999999971</v>
      </c>
      <c r="N21" s="65"/>
      <c r="O21" s="71"/>
      <c r="P21" s="62">
        <v>13068.800000000001</v>
      </c>
      <c r="Q21" s="65"/>
      <c r="R21" s="41"/>
      <c r="S21" s="72">
        <v>-3489.100000000004</v>
      </c>
    </row>
    <row r="22" spans="1:19" x14ac:dyDescent="0.2">
      <c r="A22" s="57" t="s">
        <v>107</v>
      </c>
      <c r="B22" s="58"/>
      <c r="C22" s="83">
        <v>2061543.0999999996</v>
      </c>
      <c r="D22" s="59"/>
      <c r="E22" s="59"/>
      <c r="F22" s="83">
        <v>2021860.9999999998</v>
      </c>
      <c r="G22" s="59"/>
      <c r="H22" s="71"/>
      <c r="I22" s="74">
        <v>39682.09999999986</v>
      </c>
      <c r="J22" s="64"/>
      <c r="K22" s="71"/>
      <c r="L22" s="71"/>
      <c r="M22" s="65"/>
      <c r="N22" s="65"/>
      <c r="O22" s="71"/>
      <c r="P22" s="65"/>
      <c r="Q22" s="65"/>
      <c r="R22" s="41"/>
      <c r="S22" s="72"/>
    </row>
    <row r="23" spans="1:19" x14ac:dyDescent="0.2">
      <c r="A23" s="57" t="s">
        <v>49</v>
      </c>
      <c r="B23" s="58"/>
      <c r="C23" s="83">
        <v>2032140.9</v>
      </c>
      <c r="D23" s="59"/>
      <c r="E23" s="59"/>
      <c r="F23" s="83">
        <v>1986902</v>
      </c>
      <c r="G23" s="59"/>
      <c r="H23" s="71"/>
      <c r="I23" s="74">
        <v>45238.899999999907</v>
      </c>
      <c r="J23" s="64"/>
      <c r="K23" s="58" t="s">
        <v>58</v>
      </c>
      <c r="L23" s="58"/>
      <c r="M23" s="65"/>
      <c r="N23" s="63">
        <v>5334.8</v>
      </c>
      <c r="O23" s="58"/>
      <c r="P23" s="65"/>
      <c r="Q23" s="63">
        <v>5621.6</v>
      </c>
      <c r="R23" s="41"/>
      <c r="S23" s="66">
        <v>-286.80000000000018</v>
      </c>
    </row>
    <row r="24" spans="1:19" x14ac:dyDescent="0.2">
      <c r="A24" s="57" t="s">
        <v>50</v>
      </c>
      <c r="B24" s="58"/>
      <c r="C24" s="83">
        <v>57589</v>
      </c>
      <c r="D24" s="59"/>
      <c r="E24" s="59"/>
      <c r="F24" s="83">
        <v>60065.7</v>
      </c>
      <c r="G24" s="59"/>
      <c r="H24" s="71"/>
      <c r="I24" s="74">
        <v>-2476.6999999999971</v>
      </c>
      <c r="J24" s="64"/>
      <c r="K24" s="71"/>
      <c r="L24" s="71"/>
      <c r="M24" s="65"/>
      <c r="N24" s="65"/>
      <c r="O24" s="71"/>
      <c r="P24" s="65"/>
      <c r="Q24" s="65"/>
      <c r="R24" s="41"/>
      <c r="S24" s="72"/>
    </row>
    <row r="25" spans="1:19" x14ac:dyDescent="0.2">
      <c r="A25" s="57" t="s">
        <v>52</v>
      </c>
      <c r="B25" s="58"/>
      <c r="C25" s="83">
        <v>30985.8</v>
      </c>
      <c r="D25" s="59"/>
      <c r="E25" s="59"/>
      <c r="F25" s="83">
        <v>33292.6</v>
      </c>
      <c r="G25" s="59"/>
      <c r="H25" s="71"/>
      <c r="I25" s="74">
        <v>-2306.7999999999993</v>
      </c>
      <c r="J25" s="64"/>
      <c r="K25" s="58" t="s">
        <v>59</v>
      </c>
      <c r="L25" s="58"/>
      <c r="M25" s="65"/>
      <c r="N25" s="63">
        <v>197602.8</v>
      </c>
      <c r="O25" s="58"/>
      <c r="P25" s="65"/>
      <c r="Q25" s="63">
        <v>176697</v>
      </c>
      <c r="R25" s="41"/>
      <c r="S25" s="66">
        <v>20905.799999999988</v>
      </c>
    </row>
    <row r="26" spans="1:19" x14ac:dyDescent="0.2">
      <c r="A26" s="57" t="s">
        <v>54</v>
      </c>
      <c r="B26" s="58"/>
      <c r="C26" s="83">
        <v>52216.1</v>
      </c>
      <c r="D26" s="59"/>
      <c r="E26" s="59"/>
      <c r="F26" s="83">
        <v>50882.5</v>
      </c>
      <c r="G26" s="59"/>
      <c r="H26" s="71"/>
      <c r="I26" s="74">
        <v>1333.5999999999985</v>
      </c>
      <c r="J26" s="64"/>
      <c r="K26" s="58" t="s">
        <v>60</v>
      </c>
      <c r="L26" s="58"/>
      <c r="M26" s="62">
        <v>914.8</v>
      </c>
      <c r="N26" s="65"/>
      <c r="O26" s="71"/>
      <c r="P26" s="62">
        <v>964.7</v>
      </c>
      <c r="Q26" s="65"/>
      <c r="R26" s="41"/>
      <c r="S26" s="72">
        <v>-49.900000000000091</v>
      </c>
    </row>
    <row r="27" spans="1:19" x14ac:dyDescent="0.2">
      <c r="A27" s="57" t="s">
        <v>56</v>
      </c>
      <c r="B27" s="58"/>
      <c r="C27" s="83">
        <v>165053.4</v>
      </c>
      <c r="D27" s="59"/>
      <c r="E27" s="59"/>
      <c r="F27" s="83">
        <v>163399.4</v>
      </c>
      <c r="G27" s="59"/>
      <c r="H27" s="71"/>
      <c r="I27" s="74">
        <v>1654</v>
      </c>
      <c r="J27" s="64"/>
      <c r="K27" s="58" t="s">
        <v>61</v>
      </c>
      <c r="L27" s="58"/>
      <c r="M27" s="62">
        <v>13067.5</v>
      </c>
      <c r="N27" s="65"/>
      <c r="O27" s="71"/>
      <c r="P27" s="62">
        <v>13594.8</v>
      </c>
      <c r="Q27" s="65"/>
      <c r="R27" s="41"/>
      <c r="S27" s="72">
        <v>-527.29999999999927</v>
      </c>
    </row>
    <row r="28" spans="1:19" x14ac:dyDescent="0.2">
      <c r="A28" s="57" t="s">
        <v>46</v>
      </c>
      <c r="B28" s="58"/>
      <c r="C28" s="169">
        <v>-276442.09999999998</v>
      </c>
      <c r="D28" s="59"/>
      <c r="E28" s="59"/>
      <c r="F28" s="168">
        <v>-272681.2</v>
      </c>
      <c r="G28" s="59"/>
      <c r="H28" s="71"/>
      <c r="I28" s="74">
        <v>-3760.8999999999651</v>
      </c>
      <c r="J28" s="64"/>
      <c r="K28" s="58" t="s">
        <v>44</v>
      </c>
      <c r="L28" s="58"/>
      <c r="M28" s="62">
        <v>183620.5</v>
      </c>
      <c r="N28" s="65"/>
      <c r="O28" s="71"/>
      <c r="P28" s="62">
        <v>162137.5</v>
      </c>
      <c r="Q28" s="65"/>
      <c r="R28" s="41"/>
      <c r="S28" s="72">
        <v>21483</v>
      </c>
    </row>
    <row r="29" spans="1:19" x14ac:dyDescent="0.2">
      <c r="A29" s="57"/>
      <c r="B29" s="58"/>
      <c r="C29" s="59"/>
      <c r="D29" s="59"/>
      <c r="E29" s="59"/>
      <c r="F29" s="59"/>
      <c r="G29" s="59"/>
      <c r="H29" s="71"/>
      <c r="I29" s="74"/>
      <c r="J29" s="64"/>
      <c r="K29" s="71"/>
      <c r="L29" s="71"/>
      <c r="M29" s="65"/>
      <c r="N29" s="65"/>
      <c r="O29" s="71"/>
      <c r="P29" s="65"/>
      <c r="Q29" s="65"/>
      <c r="R29" s="41"/>
      <c r="S29" s="72"/>
    </row>
    <row r="30" spans="1:19" x14ac:dyDescent="0.2">
      <c r="A30" s="84" t="s">
        <v>106</v>
      </c>
      <c r="B30" s="85"/>
      <c r="C30" s="83">
        <v>11.6</v>
      </c>
      <c r="D30" s="59"/>
      <c r="E30" s="59"/>
      <c r="F30" s="83">
        <v>11.5</v>
      </c>
      <c r="G30" s="59"/>
      <c r="H30" s="71"/>
      <c r="I30" s="74">
        <v>9.9999999999999645E-2</v>
      </c>
      <c r="J30" s="64"/>
      <c r="K30" s="58" t="s">
        <v>63</v>
      </c>
      <c r="L30" s="58"/>
      <c r="M30" s="65"/>
      <c r="N30" s="63">
        <v>2124.8000000000002</v>
      </c>
      <c r="O30" s="58"/>
      <c r="P30" s="65"/>
      <c r="Q30" s="63">
        <v>2498.6</v>
      </c>
      <c r="R30" s="41"/>
      <c r="S30" s="66">
        <v>-373.79999999999973</v>
      </c>
    </row>
    <row r="31" spans="1:19" x14ac:dyDescent="0.2">
      <c r="A31" s="84" t="s">
        <v>49</v>
      </c>
      <c r="B31" s="85"/>
      <c r="C31" s="83">
        <v>11.5</v>
      </c>
      <c r="D31" s="59"/>
      <c r="E31" s="59"/>
      <c r="F31" s="83">
        <v>11.6</v>
      </c>
      <c r="G31" s="59"/>
      <c r="H31" s="71"/>
      <c r="I31" s="74">
        <v>-9.9999999999999645E-2</v>
      </c>
      <c r="J31" s="64"/>
      <c r="K31" s="58" t="s">
        <v>65</v>
      </c>
      <c r="L31" s="58"/>
      <c r="M31" s="62">
        <v>160.69999999999999</v>
      </c>
      <c r="N31" s="65"/>
      <c r="O31" s="71"/>
      <c r="P31" s="62">
        <v>0</v>
      </c>
      <c r="Q31" s="65"/>
      <c r="R31" s="41"/>
      <c r="S31" s="72">
        <v>160.69999999999999</v>
      </c>
    </row>
    <row r="32" spans="1:19" x14ac:dyDescent="0.2">
      <c r="A32" s="84" t="s">
        <v>46</v>
      </c>
      <c r="B32" s="85"/>
      <c r="C32" s="169">
        <v>-0.1</v>
      </c>
      <c r="D32" s="59"/>
      <c r="E32" s="86"/>
      <c r="F32" s="168">
        <v>-0.1</v>
      </c>
      <c r="G32" s="59"/>
      <c r="H32" s="71"/>
      <c r="I32" s="74">
        <v>0</v>
      </c>
      <c r="J32" s="64"/>
      <c r="K32" s="58" t="s">
        <v>67</v>
      </c>
      <c r="L32" s="58"/>
      <c r="M32" s="62">
        <v>577.1</v>
      </c>
      <c r="N32" s="65"/>
      <c r="O32" s="71"/>
      <c r="P32" s="62">
        <v>767.6</v>
      </c>
      <c r="Q32" s="65"/>
      <c r="R32" s="41"/>
      <c r="S32" s="72">
        <v>-190.5</v>
      </c>
    </row>
    <row r="33" spans="1:19" x14ac:dyDescent="0.2">
      <c r="A33" s="57"/>
      <c r="B33" s="58"/>
      <c r="C33" s="59"/>
      <c r="D33" s="59"/>
      <c r="E33" s="59"/>
      <c r="F33" s="59"/>
      <c r="G33" s="59"/>
      <c r="H33" s="71"/>
      <c r="I33" s="74"/>
      <c r="J33" s="64"/>
      <c r="K33" s="58" t="s">
        <v>44</v>
      </c>
      <c r="L33" s="58"/>
      <c r="M33" s="62">
        <v>1387</v>
      </c>
      <c r="N33" s="65"/>
      <c r="O33" s="71"/>
      <c r="P33" s="62">
        <v>1731</v>
      </c>
      <c r="Q33" s="65"/>
      <c r="R33" s="41"/>
      <c r="S33" s="72">
        <v>-344</v>
      </c>
    </row>
    <row r="34" spans="1:19" x14ac:dyDescent="0.2">
      <c r="A34" s="57" t="s">
        <v>62</v>
      </c>
      <c r="B34" s="58"/>
      <c r="C34" s="59"/>
      <c r="D34" s="167">
        <v>-23380</v>
      </c>
      <c r="E34" s="69"/>
      <c r="F34" s="59"/>
      <c r="G34" s="167">
        <v>-22945.599999999999</v>
      </c>
      <c r="H34" s="70"/>
      <c r="I34" s="63">
        <v>-434.40000000000146</v>
      </c>
      <c r="J34" s="64"/>
      <c r="K34" s="87"/>
      <c r="L34" s="58"/>
      <c r="M34" s="65"/>
      <c r="N34" s="65"/>
      <c r="O34" s="58"/>
      <c r="P34" s="65"/>
      <c r="Q34" s="65"/>
      <c r="R34" s="41"/>
      <c r="S34" s="72"/>
    </row>
    <row r="35" spans="1:19" x14ac:dyDescent="0.2">
      <c r="A35" s="57"/>
      <c r="B35" s="58"/>
      <c r="C35" s="59"/>
      <c r="D35" s="59"/>
      <c r="E35" s="59"/>
      <c r="F35" s="59"/>
      <c r="G35" s="59"/>
      <c r="H35" s="71"/>
      <c r="I35" s="74"/>
      <c r="J35" s="64"/>
      <c r="K35" s="58" t="s">
        <v>68</v>
      </c>
      <c r="L35" s="58"/>
      <c r="M35" s="65"/>
      <c r="N35" s="63">
        <v>759510.90000000014</v>
      </c>
      <c r="O35" s="58"/>
      <c r="P35" s="65"/>
      <c r="Q35" s="63">
        <v>697221</v>
      </c>
      <c r="R35" s="41"/>
      <c r="S35" s="66">
        <v>62289.90000000014</v>
      </c>
    </row>
    <row r="36" spans="1:19" ht="13.5" customHeight="1" x14ac:dyDescent="0.2">
      <c r="A36" s="57" t="s">
        <v>64</v>
      </c>
      <c r="B36" s="58"/>
      <c r="C36" s="59"/>
      <c r="D36" s="82">
        <v>24079.9</v>
      </c>
      <c r="E36" s="61"/>
      <c r="F36" s="59"/>
      <c r="G36" s="82">
        <v>10625.699999999999</v>
      </c>
      <c r="H36" s="62"/>
      <c r="I36" s="63">
        <v>13454.200000000003</v>
      </c>
      <c r="J36" s="64"/>
      <c r="K36" s="71"/>
      <c r="L36" s="71"/>
      <c r="M36" s="65"/>
      <c r="N36" s="65"/>
      <c r="O36" s="71"/>
      <c r="P36" s="65"/>
      <c r="Q36" s="65"/>
      <c r="R36" s="41"/>
      <c r="S36" s="72"/>
    </row>
    <row r="37" spans="1:19" x14ac:dyDescent="0.2">
      <c r="A37" s="57" t="s">
        <v>66</v>
      </c>
      <c r="B37" s="58"/>
      <c r="C37" s="83">
        <v>5170.2</v>
      </c>
      <c r="D37" s="59"/>
      <c r="E37" s="59"/>
      <c r="F37" s="83">
        <v>5111.8</v>
      </c>
      <c r="G37" s="59"/>
      <c r="H37" s="71"/>
      <c r="I37" s="74">
        <v>58.399999999999636</v>
      </c>
      <c r="J37" s="64"/>
      <c r="K37" s="71"/>
      <c r="L37" s="71"/>
      <c r="M37" s="65"/>
      <c r="N37" s="65"/>
      <c r="O37" s="71"/>
      <c r="P37" s="65"/>
      <c r="Q37" s="65"/>
      <c r="R37" s="41"/>
      <c r="S37" s="72"/>
    </row>
    <row r="38" spans="1:19" x14ac:dyDescent="0.2">
      <c r="A38" s="84" t="s">
        <v>69</v>
      </c>
      <c r="B38" s="85"/>
      <c r="C38" s="83">
        <v>3920.8</v>
      </c>
      <c r="D38" s="59"/>
      <c r="E38" s="59"/>
      <c r="F38" s="83">
        <v>3865.1</v>
      </c>
      <c r="G38" s="59"/>
      <c r="H38" s="71"/>
      <c r="I38" s="74">
        <v>55.700000000000273</v>
      </c>
      <c r="J38" s="64"/>
      <c r="K38" s="58" t="s">
        <v>70</v>
      </c>
      <c r="L38" s="58"/>
      <c r="M38" s="65"/>
      <c r="N38" s="63">
        <v>759510.90000000014</v>
      </c>
      <c r="O38" s="58"/>
      <c r="P38" s="65"/>
      <c r="Q38" s="63">
        <v>697221</v>
      </c>
      <c r="R38" s="41"/>
      <c r="S38" s="66">
        <v>62289.90000000014</v>
      </c>
    </row>
    <row r="39" spans="1:19" x14ac:dyDescent="0.2">
      <c r="A39" s="57" t="s">
        <v>24</v>
      </c>
      <c r="B39" s="58"/>
      <c r="C39" s="83">
        <v>26300.9</v>
      </c>
      <c r="D39" s="59"/>
      <c r="E39" s="59"/>
      <c r="F39" s="83">
        <v>14041.2</v>
      </c>
      <c r="G39" s="59"/>
      <c r="H39" s="71"/>
      <c r="I39" s="74">
        <v>12259.7</v>
      </c>
      <c r="J39" s="64"/>
      <c r="K39" s="71"/>
      <c r="L39" s="71"/>
      <c r="M39" s="65"/>
      <c r="N39" s="65"/>
      <c r="O39" s="71"/>
      <c r="P39" s="65"/>
      <c r="Q39" s="65"/>
      <c r="R39" s="41"/>
      <c r="S39" s="72"/>
    </row>
    <row r="40" spans="1:19" x14ac:dyDescent="0.2">
      <c r="A40" s="57" t="s">
        <v>46</v>
      </c>
      <c r="B40" s="58"/>
      <c r="C40" s="169">
        <v>-11312</v>
      </c>
      <c r="D40" s="59"/>
      <c r="E40" s="88"/>
      <c r="F40" s="168">
        <v>-12392.4</v>
      </c>
      <c r="G40" s="59"/>
      <c r="H40" s="71"/>
      <c r="I40" s="74">
        <v>1080.3999999999996</v>
      </c>
      <c r="J40" s="64"/>
      <c r="K40" s="71"/>
      <c r="L40" s="71"/>
      <c r="M40" s="65"/>
      <c r="N40" s="65"/>
      <c r="O40" s="71"/>
      <c r="P40" s="65"/>
      <c r="Q40" s="65"/>
      <c r="R40" s="41"/>
      <c r="S40" s="72"/>
    </row>
    <row r="41" spans="1:19" x14ac:dyDescent="0.2">
      <c r="A41" s="73"/>
      <c r="B41" s="71"/>
      <c r="C41" s="59"/>
      <c r="D41" s="59"/>
      <c r="E41" s="59"/>
      <c r="F41" s="59"/>
      <c r="G41" s="59"/>
      <c r="H41" s="71"/>
      <c r="I41" s="74"/>
      <c r="J41" s="64"/>
      <c r="K41" s="58" t="s">
        <v>71</v>
      </c>
      <c r="L41" s="58"/>
      <c r="M41" s="65"/>
      <c r="N41" s="63">
        <v>1477368.4999999998</v>
      </c>
      <c r="O41" s="58"/>
      <c r="P41" s="65"/>
      <c r="Q41" s="63">
        <v>1457454.8</v>
      </c>
      <c r="R41" s="41"/>
      <c r="S41" s="66">
        <v>19913.699999999721</v>
      </c>
    </row>
    <row r="42" spans="1:19" x14ac:dyDescent="0.2">
      <c r="A42" s="57" t="s">
        <v>105</v>
      </c>
      <c r="B42" s="58"/>
      <c r="C42" s="59"/>
      <c r="D42" s="82">
        <v>239.79999999999995</v>
      </c>
      <c r="E42" s="61"/>
      <c r="F42" s="59"/>
      <c r="G42" s="82">
        <v>239.79999999999995</v>
      </c>
      <c r="H42" s="62"/>
      <c r="I42" s="63">
        <v>0</v>
      </c>
      <c r="J42" s="64"/>
      <c r="K42" s="71"/>
      <c r="L42" s="71"/>
      <c r="M42" s="65"/>
      <c r="N42" s="65"/>
      <c r="O42" s="71"/>
      <c r="P42" s="65"/>
      <c r="Q42" s="65"/>
      <c r="R42" s="41"/>
      <c r="S42" s="72"/>
    </row>
    <row r="43" spans="1:19" x14ac:dyDescent="0.2">
      <c r="A43" s="84" t="s">
        <v>73</v>
      </c>
      <c r="B43" s="85"/>
      <c r="C43" s="83">
        <v>1323.2</v>
      </c>
      <c r="D43" s="59"/>
      <c r="E43" s="59"/>
      <c r="F43" s="83">
        <v>1323.2</v>
      </c>
      <c r="G43" s="59"/>
      <c r="H43" s="71"/>
      <c r="I43" s="74">
        <v>0</v>
      </c>
      <c r="J43" s="64"/>
      <c r="K43" s="58" t="s">
        <v>72</v>
      </c>
      <c r="L43" s="58"/>
      <c r="M43" s="65"/>
      <c r="N43" s="63">
        <v>505490.2</v>
      </c>
      <c r="O43" s="58"/>
      <c r="P43" s="65"/>
      <c r="Q43" s="63">
        <v>505490.2</v>
      </c>
      <c r="R43" s="41"/>
      <c r="S43" s="66">
        <v>0</v>
      </c>
    </row>
    <row r="44" spans="1:19" x14ac:dyDescent="0.2">
      <c r="A44" s="57" t="s">
        <v>46</v>
      </c>
      <c r="B44" s="89"/>
      <c r="C44" s="169">
        <v>-1083.4000000000001</v>
      </c>
      <c r="D44" s="59"/>
      <c r="E44" s="88"/>
      <c r="F44" s="168">
        <v>-1083.4000000000001</v>
      </c>
      <c r="G44" s="59"/>
      <c r="H44" s="71"/>
      <c r="I44" s="74">
        <v>0</v>
      </c>
      <c r="J44" s="64"/>
      <c r="K44" s="58" t="s">
        <v>74</v>
      </c>
      <c r="L44" s="58"/>
      <c r="M44" s="62">
        <v>505490.2</v>
      </c>
      <c r="N44" s="65"/>
      <c r="O44" s="71"/>
      <c r="P44" s="62">
        <v>505490.2</v>
      </c>
      <c r="Q44" s="65"/>
      <c r="R44" s="41"/>
      <c r="S44" s="72">
        <v>0</v>
      </c>
    </row>
    <row r="45" spans="1:19" x14ac:dyDescent="0.2">
      <c r="A45" s="73"/>
      <c r="B45" s="71"/>
      <c r="C45" s="59"/>
      <c r="D45" s="59"/>
      <c r="E45" s="59"/>
      <c r="F45" s="59"/>
      <c r="G45" s="59"/>
      <c r="H45" s="71"/>
      <c r="I45" s="74"/>
      <c r="J45" s="64"/>
      <c r="K45" s="71"/>
      <c r="L45" s="71"/>
      <c r="M45" s="65"/>
      <c r="N45" s="65"/>
      <c r="O45" s="71"/>
      <c r="P45" s="65"/>
      <c r="Q45" s="65"/>
      <c r="R45" s="41"/>
      <c r="S45" s="72"/>
    </row>
    <row r="46" spans="1:19" x14ac:dyDescent="0.2">
      <c r="A46" s="57" t="s">
        <v>75</v>
      </c>
      <c r="B46" s="58"/>
      <c r="C46" s="59"/>
      <c r="D46" s="82">
        <v>12975.999999999996</v>
      </c>
      <c r="E46" s="61"/>
      <c r="F46" s="59"/>
      <c r="G46" s="82">
        <v>12897.9</v>
      </c>
      <c r="H46" s="62"/>
      <c r="I46" s="63">
        <v>78.099999999996726</v>
      </c>
      <c r="J46" s="64"/>
      <c r="K46" s="71"/>
      <c r="L46" s="71"/>
      <c r="M46" s="65"/>
      <c r="N46" s="65"/>
      <c r="O46" s="71"/>
      <c r="P46" s="65"/>
      <c r="Q46" s="65"/>
      <c r="R46" s="41"/>
      <c r="S46" s="72"/>
    </row>
    <row r="47" spans="1:19" x14ac:dyDescent="0.2">
      <c r="A47" s="57" t="s">
        <v>76</v>
      </c>
      <c r="B47" s="58"/>
      <c r="C47" s="83">
        <v>11116.1</v>
      </c>
      <c r="D47" s="59"/>
      <c r="E47" s="59"/>
      <c r="F47" s="83">
        <v>11116.1</v>
      </c>
      <c r="G47" s="59"/>
      <c r="H47" s="71"/>
      <c r="I47" s="74">
        <v>0</v>
      </c>
      <c r="J47" s="64"/>
      <c r="K47" s="58" t="s">
        <v>78</v>
      </c>
      <c r="L47" s="58"/>
      <c r="M47" s="65"/>
      <c r="N47" s="63">
        <v>130017.3</v>
      </c>
      <c r="O47" s="58"/>
      <c r="P47" s="65"/>
      <c r="Q47" s="63">
        <v>130017.3</v>
      </c>
      <c r="R47" s="41"/>
      <c r="S47" s="66">
        <v>0</v>
      </c>
    </row>
    <row r="48" spans="1:19" x14ac:dyDescent="0.2">
      <c r="A48" s="57" t="s">
        <v>77</v>
      </c>
      <c r="B48" s="58"/>
      <c r="C48" s="83">
        <v>3174.9</v>
      </c>
      <c r="D48" s="59"/>
      <c r="E48" s="59"/>
      <c r="F48" s="83">
        <v>3146</v>
      </c>
      <c r="G48" s="59"/>
      <c r="H48" s="71"/>
      <c r="I48" s="74">
        <v>28.900000000000091</v>
      </c>
      <c r="J48" s="64"/>
      <c r="K48" s="58" t="s">
        <v>80</v>
      </c>
      <c r="L48" s="58"/>
      <c r="M48" s="62">
        <v>130017.3</v>
      </c>
      <c r="N48" s="65"/>
      <c r="O48" s="71"/>
      <c r="P48" s="62">
        <v>130017.3</v>
      </c>
      <c r="Q48" s="65"/>
      <c r="R48" s="41"/>
      <c r="S48" s="72">
        <v>0</v>
      </c>
    </row>
    <row r="49" spans="1:19" x14ac:dyDescent="0.2">
      <c r="A49" s="57" t="s">
        <v>79</v>
      </c>
      <c r="B49" s="58"/>
      <c r="C49" s="83">
        <v>5015.6000000000004</v>
      </c>
      <c r="D49" s="59"/>
      <c r="E49" s="59"/>
      <c r="F49" s="83">
        <v>4888.6000000000004</v>
      </c>
      <c r="G49" s="59"/>
      <c r="H49" s="71"/>
      <c r="I49" s="74">
        <v>127</v>
      </c>
      <c r="J49" s="64"/>
      <c r="K49" s="71"/>
      <c r="L49" s="71"/>
      <c r="M49" s="65"/>
      <c r="N49" s="65"/>
      <c r="O49" s="71"/>
      <c r="P49" s="65"/>
      <c r="Q49" s="65"/>
      <c r="R49" s="41"/>
      <c r="S49" s="72"/>
    </row>
    <row r="50" spans="1:19" x14ac:dyDescent="0.2">
      <c r="A50" s="57" t="s">
        <v>24</v>
      </c>
      <c r="B50" s="58"/>
      <c r="C50" s="83">
        <v>447.6</v>
      </c>
      <c r="D50" s="59"/>
      <c r="E50" s="59"/>
      <c r="F50" s="83">
        <v>447.6</v>
      </c>
      <c r="G50" s="59"/>
      <c r="H50" s="71"/>
      <c r="I50" s="74">
        <v>0</v>
      </c>
      <c r="J50" s="64"/>
      <c r="K50" s="71"/>
      <c r="L50" s="71"/>
      <c r="M50" s="65"/>
      <c r="N50" s="65"/>
      <c r="O50" s="71"/>
      <c r="P50" s="65"/>
      <c r="Q50" s="65"/>
      <c r="R50" s="41"/>
      <c r="S50" s="72"/>
    </row>
    <row r="51" spans="1:19" x14ac:dyDescent="0.2">
      <c r="A51" s="57" t="s">
        <v>81</v>
      </c>
      <c r="B51" s="58"/>
      <c r="C51" s="169">
        <v>-6344.1</v>
      </c>
      <c r="D51" s="59"/>
      <c r="E51" s="88"/>
      <c r="F51" s="168">
        <v>-6266.3</v>
      </c>
      <c r="G51" s="59"/>
      <c r="H51" s="71"/>
      <c r="I51" s="74">
        <v>-77.800000000000182</v>
      </c>
      <c r="J51" s="64"/>
      <c r="K51" s="58" t="s">
        <v>83</v>
      </c>
      <c r="L51" s="58"/>
      <c r="M51" s="65"/>
      <c r="N51" s="63">
        <v>107118.6</v>
      </c>
      <c r="O51" s="58"/>
      <c r="P51" s="65"/>
      <c r="Q51" s="63">
        <v>107118.6</v>
      </c>
      <c r="R51" s="41"/>
      <c r="S51" s="66">
        <v>0</v>
      </c>
    </row>
    <row r="52" spans="1:19" x14ac:dyDescent="0.2">
      <c r="A52" s="57" t="s">
        <v>82</v>
      </c>
      <c r="B52" s="58"/>
      <c r="C52" s="169">
        <v>-434.1</v>
      </c>
      <c r="D52" s="59"/>
      <c r="E52" s="88"/>
      <c r="F52" s="168">
        <v>-434.1</v>
      </c>
      <c r="G52" s="59"/>
      <c r="H52" s="71"/>
      <c r="I52" s="74">
        <v>0</v>
      </c>
      <c r="J52" s="64"/>
      <c r="K52" s="71"/>
      <c r="L52" s="71"/>
      <c r="M52" s="65"/>
      <c r="N52" s="65"/>
      <c r="O52" s="71"/>
      <c r="P52" s="65"/>
      <c r="Q52" s="65"/>
      <c r="R52" s="41"/>
      <c r="S52" s="72"/>
    </row>
    <row r="53" spans="1:19" x14ac:dyDescent="0.2">
      <c r="A53" s="73" t="s">
        <v>26</v>
      </c>
      <c r="B53" s="71"/>
      <c r="C53" s="59"/>
      <c r="D53" s="59"/>
      <c r="E53" s="59"/>
      <c r="F53" s="59"/>
      <c r="G53" s="59"/>
      <c r="H53" s="71"/>
      <c r="I53" s="74"/>
      <c r="J53" s="64"/>
      <c r="K53" s="58" t="s">
        <v>85</v>
      </c>
      <c r="L53" s="58"/>
      <c r="M53" s="62">
        <v>5373.3</v>
      </c>
      <c r="N53" s="65"/>
      <c r="O53" s="71"/>
      <c r="P53" s="62">
        <v>5373.3</v>
      </c>
      <c r="Q53" s="65"/>
      <c r="R53" s="41"/>
      <c r="S53" s="72">
        <v>0</v>
      </c>
    </row>
    <row r="54" spans="1:19" x14ac:dyDescent="0.2">
      <c r="A54" s="57" t="s">
        <v>84</v>
      </c>
      <c r="B54" s="58"/>
      <c r="C54" s="59"/>
      <c r="D54" s="82">
        <v>16998.800000000003</v>
      </c>
      <c r="E54" s="61"/>
      <c r="F54" s="59"/>
      <c r="G54" s="82">
        <v>15483.9</v>
      </c>
      <c r="H54" s="62"/>
      <c r="I54" s="63">
        <v>1514.9000000000033</v>
      </c>
      <c r="J54" s="64"/>
      <c r="K54" s="58" t="s">
        <v>87</v>
      </c>
      <c r="L54" s="58"/>
      <c r="M54" s="62">
        <v>100635.2</v>
      </c>
      <c r="N54" s="65"/>
      <c r="O54" s="71"/>
      <c r="P54" s="62">
        <v>100635.2</v>
      </c>
      <c r="Q54" s="65"/>
      <c r="R54" s="41"/>
      <c r="S54" s="72">
        <v>0</v>
      </c>
    </row>
    <row r="55" spans="1:19" x14ac:dyDescent="0.2">
      <c r="A55" s="57" t="s">
        <v>86</v>
      </c>
      <c r="B55" s="71"/>
      <c r="C55" s="83">
        <v>1572.7</v>
      </c>
      <c r="D55" s="59"/>
      <c r="E55" s="59"/>
      <c r="F55" s="83">
        <v>1755.4</v>
      </c>
      <c r="G55" s="59"/>
      <c r="H55" s="71"/>
      <c r="I55" s="74">
        <v>-182.70000000000005</v>
      </c>
      <c r="J55" s="64"/>
      <c r="K55" s="58" t="s">
        <v>44</v>
      </c>
      <c r="L55" s="58"/>
      <c r="M55" s="62">
        <v>1110.0999999999999</v>
      </c>
      <c r="N55" s="65"/>
      <c r="O55" s="71"/>
      <c r="P55" s="62">
        <v>1110.0999999999999</v>
      </c>
      <c r="Q55" s="65"/>
      <c r="R55" s="41"/>
      <c r="S55" s="72">
        <v>0</v>
      </c>
    </row>
    <row r="56" spans="1:19" x14ac:dyDescent="0.2">
      <c r="A56" s="57" t="s">
        <v>15</v>
      </c>
      <c r="B56" s="58"/>
      <c r="C56" s="83">
        <v>15427.2</v>
      </c>
      <c r="D56" s="59"/>
      <c r="E56" s="59"/>
      <c r="F56" s="83">
        <v>13729.6</v>
      </c>
      <c r="G56" s="59"/>
      <c r="H56" s="71"/>
      <c r="I56" s="74">
        <v>1697.6000000000004</v>
      </c>
      <c r="J56" s="64"/>
      <c r="K56" s="58"/>
      <c r="L56" s="58"/>
      <c r="M56" s="62"/>
      <c r="N56" s="65"/>
      <c r="O56" s="71"/>
      <c r="P56" s="62"/>
      <c r="Q56" s="65"/>
      <c r="R56" s="41"/>
      <c r="S56" s="72"/>
    </row>
    <row r="57" spans="1:19" x14ac:dyDescent="0.2">
      <c r="A57" s="57" t="s">
        <v>46</v>
      </c>
      <c r="B57" s="58"/>
      <c r="C57" s="169">
        <v>-1.1000000000000001</v>
      </c>
      <c r="D57" s="59"/>
      <c r="E57" s="88"/>
      <c r="F57" s="168">
        <v>-1.1000000000000001</v>
      </c>
      <c r="G57" s="59"/>
      <c r="H57" s="71"/>
      <c r="I57" s="74">
        <v>0</v>
      </c>
      <c r="J57" s="64"/>
      <c r="K57" s="58"/>
      <c r="L57" s="58"/>
      <c r="M57" s="62"/>
      <c r="N57" s="65"/>
      <c r="O57" s="71"/>
      <c r="P57" s="62"/>
      <c r="Q57" s="65"/>
      <c r="R57" s="41"/>
      <c r="S57" s="72"/>
    </row>
    <row r="58" spans="1:19" x14ac:dyDescent="0.2">
      <c r="A58" s="73"/>
      <c r="B58" s="71"/>
      <c r="C58" s="59"/>
      <c r="D58" s="59"/>
      <c r="E58" s="59"/>
      <c r="F58" s="59"/>
      <c r="G58" s="59"/>
      <c r="H58" s="71"/>
      <c r="I58" s="74"/>
      <c r="J58" s="64"/>
      <c r="K58" s="71"/>
      <c r="L58" s="71"/>
      <c r="M58" s="65"/>
      <c r="N58" s="65"/>
      <c r="O58" s="71"/>
      <c r="P58" s="65"/>
      <c r="Q58" s="65"/>
      <c r="R58" s="41"/>
      <c r="S58" s="72"/>
    </row>
    <row r="59" spans="1:19" x14ac:dyDescent="0.2">
      <c r="A59" s="57" t="s">
        <v>88</v>
      </c>
      <c r="B59" s="58"/>
      <c r="C59" s="59"/>
      <c r="D59" s="82">
        <v>5373.3</v>
      </c>
      <c r="E59" s="61"/>
      <c r="F59" s="59"/>
      <c r="G59" s="82">
        <v>5373.3</v>
      </c>
      <c r="H59" s="62"/>
      <c r="I59" s="63">
        <v>0</v>
      </c>
      <c r="J59" s="64"/>
      <c r="K59" s="58" t="s">
        <v>89</v>
      </c>
      <c r="L59" s="58"/>
      <c r="M59" s="65"/>
      <c r="N59" s="63">
        <v>714828.7</v>
      </c>
      <c r="O59" s="58"/>
      <c r="P59" s="65"/>
      <c r="Q59" s="63">
        <v>610953</v>
      </c>
      <c r="R59" s="41"/>
      <c r="S59" s="66">
        <v>103875.69999999995</v>
      </c>
    </row>
    <row r="60" spans="1:19" x14ac:dyDescent="0.2">
      <c r="A60" s="57" t="s">
        <v>45</v>
      </c>
      <c r="B60" s="58"/>
      <c r="C60" s="59"/>
      <c r="D60" s="59"/>
      <c r="E60" s="59"/>
      <c r="F60" s="59"/>
      <c r="G60" s="59"/>
      <c r="H60" s="71"/>
      <c r="I60" s="74"/>
      <c r="J60" s="64"/>
      <c r="K60" s="58"/>
      <c r="L60" s="58"/>
      <c r="M60" s="65"/>
      <c r="N60" s="75"/>
      <c r="O60" s="58"/>
      <c r="P60" s="65"/>
      <c r="Q60" s="75"/>
      <c r="R60" s="41"/>
      <c r="S60" s="72"/>
    </row>
    <row r="61" spans="1:19" x14ac:dyDescent="0.2">
      <c r="A61" s="57" t="s">
        <v>23</v>
      </c>
      <c r="B61" s="58"/>
      <c r="C61" s="83">
        <v>5373.3</v>
      </c>
      <c r="D61" s="59"/>
      <c r="E61" s="59"/>
      <c r="F61" s="83">
        <v>5373.3</v>
      </c>
      <c r="G61" s="59"/>
      <c r="H61" s="71"/>
      <c r="I61" s="74">
        <v>0</v>
      </c>
      <c r="J61" s="64"/>
      <c r="K61" s="58" t="s">
        <v>34</v>
      </c>
      <c r="L61" s="58"/>
      <c r="M61" s="65"/>
      <c r="N61" s="82">
        <v>19913.7</v>
      </c>
      <c r="O61" s="58"/>
      <c r="P61" s="65"/>
      <c r="Q61" s="82">
        <v>103875.7</v>
      </c>
      <c r="R61" s="41"/>
      <c r="S61" s="66">
        <v>-83962</v>
      </c>
    </row>
    <row r="62" spans="1:19" x14ac:dyDescent="0.2">
      <c r="A62" s="57" t="s">
        <v>26</v>
      </c>
      <c r="B62" s="58"/>
      <c r="C62" s="83"/>
      <c r="D62" s="59"/>
      <c r="E62" s="59"/>
      <c r="F62" s="83"/>
      <c r="G62" s="59"/>
      <c r="H62" s="71"/>
      <c r="I62" s="74"/>
      <c r="J62" s="64"/>
      <c r="K62" s="71"/>
      <c r="L62" s="71"/>
      <c r="M62" s="65"/>
      <c r="N62" s="65"/>
      <c r="O62" s="71"/>
      <c r="P62" s="65"/>
      <c r="Q62" s="65"/>
      <c r="R62" s="41"/>
      <c r="S62" s="72"/>
    </row>
    <row r="63" spans="1:19" x14ac:dyDescent="0.2">
      <c r="A63" s="73"/>
      <c r="B63" s="71"/>
      <c r="C63" s="59"/>
      <c r="D63" s="59"/>
      <c r="E63" s="59"/>
      <c r="F63" s="59"/>
      <c r="G63" s="59"/>
      <c r="H63" s="71"/>
      <c r="I63" s="74"/>
      <c r="J63" s="64"/>
      <c r="K63" s="58"/>
      <c r="L63" s="58"/>
      <c r="M63" s="65"/>
      <c r="N63" s="62"/>
      <c r="O63" s="58"/>
      <c r="P63" s="65"/>
      <c r="Q63" s="62"/>
      <c r="R63" s="41"/>
      <c r="S63" s="72"/>
    </row>
    <row r="64" spans="1:19" x14ac:dyDescent="0.2">
      <c r="A64" s="73"/>
      <c r="B64" s="71"/>
      <c r="C64" s="59"/>
      <c r="D64" s="59"/>
      <c r="E64" s="59"/>
      <c r="F64" s="59"/>
      <c r="G64" s="59"/>
      <c r="H64" s="71"/>
      <c r="I64" s="74"/>
      <c r="J64" s="64"/>
      <c r="K64" s="71"/>
      <c r="L64" s="71"/>
      <c r="M64" s="65"/>
      <c r="N64" s="65"/>
      <c r="O64" s="71"/>
      <c r="P64" s="65"/>
      <c r="Q64" s="65"/>
      <c r="R64" s="41"/>
      <c r="S64" s="72"/>
    </row>
    <row r="65" spans="1:19" x14ac:dyDescent="0.2">
      <c r="A65" s="57" t="s">
        <v>90</v>
      </c>
      <c r="B65" s="58"/>
      <c r="C65" s="59"/>
      <c r="D65" s="82">
        <v>2236879.399999999</v>
      </c>
      <c r="E65" s="61"/>
      <c r="F65" s="59"/>
      <c r="G65" s="82">
        <v>2154675.7999999993</v>
      </c>
      <c r="H65" s="62"/>
      <c r="I65" s="63">
        <v>82203.599999999627</v>
      </c>
      <c r="J65" s="64"/>
      <c r="K65" s="58" t="s">
        <v>91</v>
      </c>
      <c r="L65" s="58"/>
      <c r="M65" s="65"/>
      <c r="N65" s="63">
        <v>2236879.4</v>
      </c>
      <c r="O65" s="58"/>
      <c r="P65" s="65"/>
      <c r="Q65" s="63">
        <v>2154675.7999999998</v>
      </c>
      <c r="R65" s="41"/>
      <c r="S65" s="66">
        <v>82203.600000000093</v>
      </c>
    </row>
    <row r="66" spans="1:19" ht="15.75" thickBot="1" x14ac:dyDescent="0.25">
      <c r="A66" s="90"/>
      <c r="B66" s="91"/>
      <c r="C66" s="91"/>
      <c r="D66" s="91"/>
      <c r="E66" s="91"/>
      <c r="F66" s="91"/>
      <c r="G66" s="91"/>
      <c r="H66" s="91"/>
      <c r="I66" s="92"/>
      <c r="J66" s="93"/>
      <c r="K66" s="91"/>
      <c r="L66" s="91"/>
      <c r="M66" s="94"/>
      <c r="N66" s="94"/>
      <c r="O66" s="91"/>
      <c r="P66" s="94"/>
      <c r="Q66" s="94"/>
      <c r="R66" s="95"/>
      <c r="S66" s="96"/>
    </row>
    <row r="67" spans="1:19" ht="16.5" thickTop="1" x14ac:dyDescent="0.25">
      <c r="A67" s="374" t="s">
        <v>92</v>
      </c>
      <c r="B67" s="375"/>
      <c r="C67" s="375"/>
      <c r="D67" s="375"/>
      <c r="E67" s="375"/>
      <c r="F67" s="375"/>
      <c r="G67" s="375"/>
      <c r="H67" s="375"/>
      <c r="I67" s="375"/>
      <c r="J67" s="375"/>
      <c r="K67" s="375"/>
      <c r="L67" s="375"/>
      <c r="M67" s="375"/>
      <c r="N67" s="375"/>
      <c r="O67" s="375"/>
      <c r="P67" s="375"/>
      <c r="Q67" s="375"/>
      <c r="R67" s="375"/>
      <c r="S67" s="376"/>
    </row>
    <row r="68" spans="1:19" x14ac:dyDescent="0.2">
      <c r="A68" s="57" t="s">
        <v>93</v>
      </c>
      <c r="B68" s="58"/>
      <c r="C68" s="71"/>
      <c r="D68" s="63">
        <v>10662.7</v>
      </c>
      <c r="E68" s="58"/>
      <c r="F68" s="71"/>
      <c r="G68" s="63">
        <v>10662.7</v>
      </c>
      <c r="H68" s="62"/>
      <c r="I68" s="63">
        <v>0</v>
      </c>
      <c r="J68" s="97"/>
      <c r="K68" s="58" t="s">
        <v>94</v>
      </c>
      <c r="L68" s="58"/>
      <c r="M68" s="65"/>
      <c r="N68" s="63">
        <v>10662.7</v>
      </c>
      <c r="O68" s="58"/>
      <c r="P68" s="65"/>
      <c r="Q68" s="63">
        <v>10662.7</v>
      </c>
      <c r="R68" s="41"/>
      <c r="S68" s="66">
        <v>0</v>
      </c>
    </row>
    <row r="69" spans="1:19" x14ac:dyDescent="0.2">
      <c r="A69" s="73"/>
      <c r="B69" s="71"/>
      <c r="C69" s="71"/>
      <c r="D69" s="71"/>
      <c r="E69" s="71"/>
      <c r="F69" s="71"/>
      <c r="G69" s="65"/>
      <c r="H69" s="71"/>
      <c r="I69" s="74"/>
      <c r="J69" s="97"/>
      <c r="K69" s="58" t="s">
        <v>95</v>
      </c>
      <c r="L69" s="58"/>
      <c r="M69" s="62">
        <v>10662.7</v>
      </c>
      <c r="N69" s="65"/>
      <c r="O69" s="71"/>
      <c r="P69" s="62">
        <v>10662.7</v>
      </c>
      <c r="Q69" s="65"/>
      <c r="R69" s="41"/>
      <c r="S69" s="72">
        <v>0</v>
      </c>
    </row>
    <row r="70" spans="1:19" x14ac:dyDescent="0.2">
      <c r="A70" s="73"/>
      <c r="B70" s="71"/>
      <c r="C70" s="71"/>
      <c r="D70" s="71"/>
      <c r="E70" s="71"/>
      <c r="F70" s="71"/>
      <c r="G70" s="65"/>
      <c r="H70" s="71"/>
      <c r="I70" s="74"/>
      <c r="J70" s="97"/>
      <c r="K70" s="71"/>
      <c r="L70" s="71"/>
      <c r="M70" s="65"/>
      <c r="N70" s="65"/>
      <c r="O70" s="71"/>
      <c r="P70" s="65"/>
      <c r="Q70" s="65"/>
      <c r="R70" s="41"/>
      <c r="S70" s="72"/>
    </row>
    <row r="71" spans="1:19" x14ac:dyDescent="0.2">
      <c r="A71" s="57" t="s">
        <v>96</v>
      </c>
      <c r="B71" s="58"/>
      <c r="C71" s="71"/>
      <c r="D71" s="63">
        <v>177497.9</v>
      </c>
      <c r="E71" s="58"/>
      <c r="F71" s="71"/>
      <c r="G71" s="63">
        <v>196513.9</v>
      </c>
      <c r="H71" s="62"/>
      <c r="I71" s="63">
        <v>-19016</v>
      </c>
      <c r="J71" s="97"/>
      <c r="K71" s="58" t="s">
        <v>97</v>
      </c>
      <c r="L71" s="58"/>
      <c r="M71" s="65"/>
      <c r="N71" s="63">
        <v>177497.9</v>
      </c>
      <c r="O71" s="58"/>
      <c r="P71" s="65"/>
      <c r="Q71" s="63">
        <v>196513.9</v>
      </c>
      <c r="R71" s="41"/>
      <c r="S71" s="66">
        <v>-19016</v>
      </c>
    </row>
    <row r="72" spans="1:19" x14ac:dyDescent="0.2">
      <c r="A72" s="57" t="s">
        <v>24</v>
      </c>
      <c r="B72" s="58"/>
      <c r="C72" s="83">
        <v>177497.9</v>
      </c>
      <c r="D72" s="71"/>
      <c r="E72" s="71"/>
      <c r="F72" s="62">
        <v>196513.9</v>
      </c>
      <c r="G72" s="65"/>
      <c r="H72" s="71"/>
      <c r="I72" s="74">
        <v>-19016</v>
      </c>
      <c r="J72" s="97"/>
      <c r="K72" s="71"/>
      <c r="L72" s="71"/>
      <c r="M72" s="65"/>
      <c r="N72" s="65"/>
      <c r="O72" s="71"/>
      <c r="P72" s="65"/>
      <c r="Q72" s="65"/>
      <c r="R72" s="41"/>
      <c r="S72" s="72"/>
    </row>
    <row r="73" spans="1:19" x14ac:dyDescent="0.2">
      <c r="A73" s="73"/>
      <c r="B73" s="71"/>
      <c r="C73" s="71"/>
      <c r="D73" s="98"/>
      <c r="E73" s="71"/>
      <c r="F73" s="71"/>
      <c r="G73" s="65"/>
      <c r="H73" s="71"/>
      <c r="I73" s="74"/>
      <c r="J73" s="97"/>
      <c r="K73" s="71"/>
      <c r="L73" s="71"/>
      <c r="M73" s="65"/>
      <c r="N73" s="65"/>
      <c r="O73" s="71"/>
      <c r="P73" s="65"/>
      <c r="Q73" s="65"/>
      <c r="R73" s="41"/>
      <c r="S73" s="72"/>
    </row>
    <row r="74" spans="1:19" x14ac:dyDescent="0.2">
      <c r="A74" s="57" t="s">
        <v>98</v>
      </c>
      <c r="B74" s="58"/>
      <c r="C74" s="71"/>
      <c r="D74" s="63">
        <v>3126669.5</v>
      </c>
      <c r="E74" s="58"/>
      <c r="F74" s="71"/>
      <c r="G74" s="63">
        <v>3058329</v>
      </c>
      <c r="H74" s="62"/>
      <c r="I74" s="63">
        <v>68340.5</v>
      </c>
      <c r="J74" s="97"/>
      <c r="K74" s="58" t="s">
        <v>99</v>
      </c>
      <c r="L74" s="58"/>
      <c r="M74" s="65"/>
      <c r="N74" s="63">
        <v>3126669.5</v>
      </c>
      <c r="O74" s="58"/>
      <c r="P74" s="65"/>
      <c r="Q74" s="63">
        <v>3058329</v>
      </c>
      <c r="R74" s="41"/>
      <c r="S74" s="66">
        <v>68340.5</v>
      </c>
    </row>
    <row r="75" spans="1:19" x14ac:dyDescent="0.2">
      <c r="A75" s="73"/>
      <c r="B75" s="71"/>
      <c r="C75" s="71"/>
      <c r="D75" s="65"/>
      <c r="E75" s="71"/>
      <c r="F75" s="71"/>
      <c r="G75" s="65"/>
      <c r="H75" s="71"/>
      <c r="I75" s="74"/>
      <c r="J75" s="97"/>
      <c r="K75" s="71"/>
      <c r="L75" s="71"/>
      <c r="M75" s="65"/>
      <c r="N75" s="65"/>
      <c r="O75" s="71"/>
      <c r="P75" s="65"/>
      <c r="Q75" s="65"/>
      <c r="R75" s="41"/>
      <c r="S75" s="72"/>
    </row>
    <row r="76" spans="1:19" x14ac:dyDescent="0.2">
      <c r="A76" s="57" t="s">
        <v>100</v>
      </c>
      <c r="B76" s="58"/>
      <c r="C76" s="71"/>
      <c r="D76" s="63">
        <v>4088882.8</v>
      </c>
      <c r="E76" s="58"/>
      <c r="F76" s="71"/>
      <c r="G76" s="63">
        <v>4044453.8</v>
      </c>
      <c r="H76" s="62"/>
      <c r="I76" s="63">
        <v>44429</v>
      </c>
      <c r="J76" s="97"/>
      <c r="K76" s="58" t="s">
        <v>101</v>
      </c>
      <c r="L76" s="58"/>
      <c r="M76" s="65"/>
      <c r="N76" s="63">
        <v>4088882.8</v>
      </c>
      <c r="O76" s="58"/>
      <c r="P76" s="65"/>
      <c r="Q76" s="63">
        <v>4044453.8</v>
      </c>
      <c r="R76" s="41"/>
      <c r="S76" s="66">
        <v>44429</v>
      </c>
    </row>
    <row r="77" spans="1:19" ht="15.75" customHeight="1" x14ac:dyDescent="0.2">
      <c r="A77" s="73"/>
      <c r="B77" s="71"/>
      <c r="C77" s="71"/>
      <c r="D77" s="71"/>
      <c r="E77" s="71"/>
      <c r="F77" s="71"/>
      <c r="G77" s="65"/>
      <c r="H77" s="71"/>
      <c r="I77" s="74"/>
      <c r="J77" s="97"/>
      <c r="K77" s="71"/>
      <c r="L77" s="71"/>
      <c r="M77" s="65"/>
      <c r="N77" s="65"/>
      <c r="O77" s="71"/>
      <c r="P77" s="65"/>
      <c r="Q77" s="65"/>
      <c r="R77" s="41"/>
      <c r="S77" s="72"/>
    </row>
    <row r="78" spans="1:19" x14ac:dyDescent="0.2">
      <c r="A78" s="57" t="s">
        <v>102</v>
      </c>
      <c r="B78" s="71"/>
      <c r="C78" s="71"/>
      <c r="D78" s="63">
        <v>7403712.9000000004</v>
      </c>
      <c r="E78" s="58"/>
      <c r="F78" s="71"/>
      <c r="G78" s="63">
        <v>7309959.4000000004</v>
      </c>
      <c r="H78" s="62"/>
      <c r="I78" s="63">
        <v>93753.5</v>
      </c>
      <c r="J78" s="97"/>
      <c r="K78" s="58" t="s">
        <v>102</v>
      </c>
      <c r="L78" s="58"/>
      <c r="M78" s="65"/>
      <c r="N78" s="63">
        <v>7403712.9000000004</v>
      </c>
      <c r="O78" s="58"/>
      <c r="P78" s="65"/>
      <c r="Q78" s="63">
        <v>7309959.4000000004</v>
      </c>
      <c r="R78" s="41"/>
      <c r="S78" s="66">
        <v>93753.5</v>
      </c>
    </row>
    <row r="79" spans="1:19" ht="15.75" thickBot="1" x14ac:dyDescent="0.25">
      <c r="A79" s="90"/>
      <c r="B79" s="91"/>
      <c r="C79" s="91"/>
      <c r="D79" s="91"/>
      <c r="E79" s="91"/>
      <c r="F79" s="91"/>
      <c r="G79" s="91"/>
      <c r="H79" s="91"/>
      <c r="I79" s="91"/>
      <c r="J79" s="99"/>
      <c r="K79" s="91"/>
      <c r="L79" s="91"/>
      <c r="M79" s="91"/>
      <c r="N79" s="91"/>
      <c r="O79" s="91"/>
      <c r="P79" s="91"/>
      <c r="Q79" s="91"/>
      <c r="R79" s="95"/>
      <c r="S79" s="100"/>
    </row>
    <row r="80" spans="1:19" ht="15.75" thickTop="1" x14ac:dyDescent="0.2"/>
    <row r="83" ht="14.25" customHeight="1" x14ac:dyDescent="0.2"/>
    <row r="91" ht="16.5" customHeight="1" x14ac:dyDescent="0.2"/>
    <row r="92" ht="18" customHeight="1" x14ac:dyDescent="0.2"/>
    <row r="103" ht="13.5" customHeight="1" x14ac:dyDescent="0.2"/>
    <row r="104" ht="13.5" customHeight="1" x14ac:dyDescent="0.2"/>
    <row r="110" ht="9.75" customHeight="1" x14ac:dyDescent="0.2"/>
    <row r="111" ht="10.5" customHeight="1" x14ac:dyDescent="0.2"/>
    <row r="116" ht="9" customHeight="1" x14ac:dyDescent="0.2"/>
    <row r="117" ht="12.75" customHeight="1" x14ac:dyDescent="0.2"/>
    <row r="120" ht="9.75" customHeight="1" x14ac:dyDescent="0.2"/>
    <row r="121" ht="12.75" customHeight="1" x14ac:dyDescent="0.2"/>
    <row r="124" ht="12" customHeight="1" x14ac:dyDescent="0.2"/>
    <row r="125" ht="14.25" customHeight="1" x14ac:dyDescent="0.2"/>
    <row r="126" ht="11.1" customHeight="1" x14ac:dyDescent="0.2"/>
    <row r="130" ht="10.5" customHeight="1" x14ac:dyDescent="0.2"/>
    <row r="139" ht="6" customHeight="1" x14ac:dyDescent="0.2"/>
    <row r="145" ht="3.75" customHeight="1" x14ac:dyDescent="0.2"/>
    <row r="147" ht="3.75" customHeight="1" x14ac:dyDescent="0.2"/>
    <row r="149" ht="3.75" customHeight="1" x14ac:dyDescent="0.2"/>
    <row r="150" ht="18" customHeight="1" x14ac:dyDescent="0.2"/>
    <row r="151" ht="9.75" customHeight="1" x14ac:dyDescent="0.2"/>
    <row r="157" ht="9" customHeight="1" x14ac:dyDescent="0.2"/>
    <row r="158" ht="26.25" customHeight="1" x14ac:dyDescent="0.2"/>
  </sheetData>
  <sheetProtection sheet="1" objects="1" scenarios="1" selectLockedCells="1" selectUnlockedCells="1"/>
  <mergeCells count="5">
    <mergeCell ref="A67:S67"/>
    <mergeCell ref="G1:J1"/>
    <mergeCell ref="M4:N4"/>
    <mergeCell ref="C10:D10"/>
    <mergeCell ref="M10:N10"/>
  </mergeCells>
  <phoneticPr fontId="2" type="noConversion"/>
  <printOptions horizontalCentered="1" verticalCentered="1"/>
  <pageMargins left="0.23622047244094491" right="0.35433070866141736" top="0.19685039370078741" bottom="0.43307086614173229" header="0.15748031496062992" footer="0"/>
  <pageSetup scale="50" orientation="landscape" r:id="rId1"/>
  <headerFooter alignWithMargins="0">
    <oddFooter>&amp;LDirección de Contabilidad&amp;RPágina 2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 codeName="Hoja3">
    <pageSetUpPr fitToPage="1"/>
  </sheetPr>
  <dimension ref="A1:S184"/>
  <sheetViews>
    <sheetView showGridLines="0" zoomScale="75" workbookViewId="0">
      <selection activeCell="C16" sqref="C16"/>
    </sheetView>
  </sheetViews>
  <sheetFormatPr baseColWidth="10" defaultColWidth="12.6640625" defaultRowHeight="15" x14ac:dyDescent="0.2"/>
  <cols>
    <col min="1" max="1" width="50.5546875" style="105" customWidth="1"/>
    <col min="2" max="2" width="8.33203125" style="105" customWidth="1"/>
    <col min="3" max="3" width="11.21875" style="166" customWidth="1"/>
    <col min="4" max="4" width="3.33203125" style="166" customWidth="1"/>
    <col min="5" max="5" width="12.77734375" style="166" customWidth="1"/>
    <col min="6" max="6" width="3.109375" style="105" customWidth="1"/>
    <col min="7" max="7" width="7.77734375" style="105" customWidth="1"/>
    <col min="8" max="8" width="10.88671875" style="105" customWidth="1"/>
    <col min="9" max="9" width="3.6640625" style="105" customWidth="1"/>
    <col min="10" max="10" width="12.109375" style="105" customWidth="1"/>
    <col min="11" max="11" width="2.77734375" style="105" customWidth="1"/>
    <col min="12" max="12" width="12.6640625" style="105"/>
    <col min="13" max="13" width="1.5546875" style="105" customWidth="1"/>
    <col min="14" max="14" width="12.6640625" style="105"/>
    <col min="15" max="19" width="12.6640625" style="106"/>
    <col min="20" max="16384" width="12.6640625" style="105"/>
  </cols>
  <sheetData>
    <row r="1" spans="1:19" ht="17.100000000000001" customHeight="1" x14ac:dyDescent="0.2">
      <c r="A1" s="101"/>
      <c r="B1" s="101"/>
      <c r="C1" s="102"/>
      <c r="D1" s="102"/>
      <c r="E1" s="102"/>
      <c r="F1" s="103"/>
      <c r="G1" s="103"/>
      <c r="H1" s="103"/>
      <c r="I1" s="103"/>
      <c r="J1" s="103"/>
      <c r="K1" s="103"/>
      <c r="L1" s="103"/>
      <c r="M1" s="104"/>
    </row>
    <row r="2" spans="1:19" ht="12" customHeight="1" x14ac:dyDescent="0.2">
      <c r="A2" s="103"/>
      <c r="B2" s="103"/>
      <c r="C2" s="102"/>
      <c r="D2" s="102"/>
      <c r="E2" s="102"/>
      <c r="F2" s="103"/>
      <c r="G2" s="103"/>
      <c r="H2" s="103"/>
      <c r="I2" s="103"/>
      <c r="J2" s="103"/>
      <c r="K2" s="103"/>
      <c r="L2" s="103"/>
      <c r="M2" s="103"/>
    </row>
    <row r="3" spans="1:19" ht="20.25" x14ac:dyDescent="0.3">
      <c r="A3" s="107"/>
      <c r="B3" s="107"/>
      <c r="C3" s="108"/>
      <c r="D3" s="108"/>
      <c r="E3" s="108"/>
      <c r="F3" s="109"/>
      <c r="G3" s="109"/>
      <c r="H3" s="109"/>
      <c r="I3" s="109"/>
      <c r="J3" s="109"/>
      <c r="K3" s="109"/>
      <c r="L3" s="109"/>
      <c r="M3" s="109"/>
    </row>
    <row r="4" spans="1:19" s="113" customFormat="1" ht="23.25" x14ac:dyDescent="0.35">
      <c r="A4" s="110" t="s">
        <v>0</v>
      </c>
      <c r="B4" s="110"/>
      <c r="C4" s="111"/>
      <c r="D4" s="111"/>
      <c r="E4" s="111"/>
      <c r="F4" s="112"/>
      <c r="G4" s="112"/>
      <c r="H4" s="112"/>
      <c r="I4" s="112"/>
      <c r="J4" s="112"/>
      <c r="K4" s="112"/>
      <c r="L4" s="112"/>
      <c r="M4" s="112"/>
      <c r="O4" s="114"/>
      <c r="P4" s="114"/>
      <c r="Q4" s="114"/>
      <c r="R4" s="114"/>
      <c r="S4" s="114"/>
    </row>
    <row r="5" spans="1:19" s="113" customFormat="1" ht="23.25" x14ac:dyDescent="0.35">
      <c r="A5" s="110" t="s">
        <v>117</v>
      </c>
      <c r="B5" s="115"/>
      <c r="C5" s="111"/>
      <c r="D5" s="111"/>
      <c r="E5" s="111"/>
      <c r="F5" s="112"/>
      <c r="G5" s="112"/>
      <c r="H5" s="112"/>
      <c r="I5" s="112"/>
      <c r="J5" s="112"/>
      <c r="K5" s="112"/>
      <c r="L5" s="112"/>
      <c r="M5" s="112"/>
      <c r="O5" s="114"/>
      <c r="P5" s="114"/>
      <c r="Q5" s="114"/>
      <c r="R5" s="114"/>
      <c r="S5" s="114"/>
    </row>
    <row r="6" spans="1:19" ht="6.75" customHeight="1" x14ac:dyDescent="0.2">
      <c r="A6" s="116"/>
      <c r="B6" s="116"/>
      <c r="C6" s="117"/>
      <c r="D6" s="117"/>
      <c r="E6" s="117"/>
      <c r="F6" s="118"/>
      <c r="G6" s="118"/>
      <c r="H6" s="118"/>
      <c r="I6" s="118"/>
      <c r="J6" s="118"/>
      <c r="K6" s="119"/>
      <c r="L6" s="2"/>
      <c r="M6" s="106"/>
    </row>
    <row r="7" spans="1:19" ht="9" customHeight="1" x14ac:dyDescent="0.2">
      <c r="A7" s="116"/>
      <c r="B7" s="116"/>
      <c r="C7" s="117"/>
      <c r="D7" s="117"/>
      <c r="E7" s="117"/>
      <c r="F7" s="118"/>
      <c r="G7" s="118"/>
      <c r="H7" s="118"/>
      <c r="I7" s="118"/>
      <c r="J7" s="118"/>
      <c r="K7" s="119"/>
      <c r="L7" s="2"/>
      <c r="M7" s="106"/>
    </row>
    <row r="8" spans="1:19" ht="15.75" thickBot="1" x14ac:dyDescent="0.25">
      <c r="A8" s="120"/>
      <c r="B8" s="120"/>
      <c r="C8" s="121"/>
      <c r="D8" s="121"/>
      <c r="E8" s="121"/>
      <c r="F8" s="120"/>
      <c r="G8" s="120"/>
      <c r="H8" s="120"/>
      <c r="I8" s="120"/>
      <c r="J8" s="122"/>
      <c r="L8" s="122" t="s">
        <v>1</v>
      </c>
    </row>
    <row r="9" spans="1:19" ht="24" customHeight="1" thickTop="1" x14ac:dyDescent="0.2">
      <c r="A9" s="123"/>
      <c r="B9" s="124"/>
      <c r="C9" s="125" t="s">
        <v>2</v>
      </c>
      <c r="D9" s="126"/>
      <c r="E9" s="126"/>
      <c r="F9" s="127"/>
      <c r="G9" s="127"/>
      <c r="H9" s="127"/>
      <c r="I9" s="127"/>
      <c r="J9" s="127"/>
      <c r="K9" s="128"/>
      <c r="L9" s="128"/>
      <c r="M9" s="129"/>
    </row>
    <row r="10" spans="1:19" ht="8.25" customHeight="1" x14ac:dyDescent="0.2">
      <c r="A10" s="130"/>
      <c r="B10" s="131"/>
      <c r="C10" s="132"/>
      <c r="D10" s="132"/>
      <c r="E10" s="132"/>
      <c r="F10" s="131"/>
      <c r="G10" s="131"/>
      <c r="H10" s="131"/>
      <c r="I10" s="131"/>
      <c r="J10" s="131"/>
      <c r="K10" s="131"/>
      <c r="L10" s="131"/>
      <c r="M10" s="133"/>
    </row>
    <row r="11" spans="1:19" x14ac:dyDescent="0.2">
      <c r="A11" s="130"/>
      <c r="B11" s="134" t="s">
        <v>3</v>
      </c>
      <c r="C11" s="135">
        <v>41306</v>
      </c>
      <c r="D11" s="136" t="s">
        <v>4</v>
      </c>
      <c r="E11" s="137">
        <v>41333</v>
      </c>
      <c r="F11" s="131"/>
      <c r="G11" s="134" t="s">
        <v>3</v>
      </c>
      <c r="H11" s="135">
        <v>41275</v>
      </c>
      <c r="I11" s="136" t="s">
        <v>4</v>
      </c>
      <c r="J11" s="137">
        <v>41305</v>
      </c>
      <c r="K11" s="131"/>
      <c r="L11" s="138" t="s">
        <v>111</v>
      </c>
      <c r="M11" s="133"/>
    </row>
    <row r="12" spans="1:19" s="147" customFormat="1" ht="11.25" customHeight="1" x14ac:dyDescent="0.25">
      <c r="A12" s="139"/>
      <c r="B12" s="140"/>
      <c r="C12" s="141" t="s">
        <v>5</v>
      </c>
      <c r="D12" s="142"/>
      <c r="E12" s="143" t="s">
        <v>5</v>
      </c>
      <c r="F12" s="140"/>
      <c r="G12" s="140"/>
      <c r="H12" s="144" t="s">
        <v>5</v>
      </c>
      <c r="I12" s="140"/>
      <c r="J12" s="145" t="s">
        <v>5</v>
      </c>
      <c r="K12" s="140"/>
      <c r="L12" s="140"/>
      <c r="M12" s="146"/>
      <c r="O12" s="148"/>
      <c r="P12" s="148"/>
      <c r="Q12" s="148"/>
      <c r="R12" s="148"/>
      <c r="S12" s="148"/>
    </row>
    <row r="13" spans="1:19" x14ac:dyDescent="0.2">
      <c r="A13" s="130"/>
      <c r="B13" s="131"/>
      <c r="C13" s="132"/>
      <c r="D13" s="132"/>
      <c r="E13" s="132"/>
      <c r="F13" s="131"/>
      <c r="G13" s="131"/>
      <c r="H13" s="131"/>
      <c r="I13" s="131"/>
      <c r="J13" s="131"/>
      <c r="K13" s="131"/>
      <c r="L13" s="131"/>
      <c r="M13" s="133"/>
    </row>
    <row r="14" spans="1:19" x14ac:dyDescent="0.2">
      <c r="A14" s="149" t="s">
        <v>6</v>
      </c>
      <c r="B14" s="150"/>
      <c r="C14" s="1"/>
      <c r="D14" s="1"/>
      <c r="E14" s="151">
        <v>26251.599999999999</v>
      </c>
      <c r="F14" s="1"/>
      <c r="G14" s="1"/>
      <c r="H14" s="1"/>
      <c r="I14" s="1"/>
      <c r="J14" s="151">
        <v>25812.5</v>
      </c>
      <c r="K14" s="131"/>
      <c r="L14" s="151">
        <v>439.09999999999854</v>
      </c>
      <c r="M14" s="152"/>
      <c r="O14" s="1"/>
      <c r="P14" s="2"/>
      <c r="Q14" s="1"/>
      <c r="R14" s="2"/>
      <c r="S14" s="2"/>
    </row>
    <row r="15" spans="1:19" x14ac:dyDescent="0.2">
      <c r="A15" s="149" t="s">
        <v>7</v>
      </c>
      <c r="B15" s="150"/>
      <c r="C15" s="2">
        <v>23997.7</v>
      </c>
      <c r="D15" s="1"/>
      <c r="E15" s="1"/>
      <c r="F15" s="1"/>
      <c r="G15" s="1"/>
      <c r="H15" s="2">
        <v>23752.5</v>
      </c>
      <c r="I15" s="1"/>
      <c r="J15" s="1"/>
      <c r="K15" s="131"/>
      <c r="L15" s="2">
        <v>245.20000000000073</v>
      </c>
      <c r="M15" s="152"/>
      <c r="O15" s="2"/>
      <c r="P15" s="1"/>
      <c r="Q15" s="2"/>
      <c r="R15" s="1"/>
      <c r="S15" s="2"/>
    </row>
    <row r="16" spans="1:19" x14ac:dyDescent="0.2">
      <c r="A16" s="149" t="s">
        <v>112</v>
      </c>
      <c r="B16" s="150"/>
      <c r="C16" s="2">
        <v>456.1</v>
      </c>
      <c r="D16" s="1"/>
      <c r="E16" s="1"/>
      <c r="F16" s="1"/>
      <c r="G16" s="1"/>
      <c r="H16" s="2">
        <v>310.3</v>
      </c>
      <c r="I16" s="1"/>
      <c r="J16" s="1"/>
      <c r="K16" s="131"/>
      <c r="L16" s="2">
        <v>145.80000000000001</v>
      </c>
      <c r="M16" s="152"/>
      <c r="O16" s="2"/>
      <c r="P16" s="1"/>
      <c r="Q16" s="2"/>
      <c r="R16" s="1"/>
      <c r="S16" s="2"/>
    </row>
    <row r="17" spans="1:19" x14ac:dyDescent="0.2">
      <c r="A17" s="149" t="s">
        <v>10</v>
      </c>
      <c r="B17" s="150"/>
      <c r="C17" s="2">
        <v>1507.3</v>
      </c>
      <c r="D17" s="1"/>
      <c r="E17" s="1"/>
      <c r="F17" s="1"/>
      <c r="G17" s="1"/>
      <c r="H17" s="2">
        <v>1563</v>
      </c>
      <c r="I17" s="1"/>
      <c r="J17" s="1"/>
      <c r="K17" s="131"/>
      <c r="L17" s="2">
        <v>-55.700000000000045</v>
      </c>
      <c r="M17" s="152"/>
      <c r="O17" s="2"/>
      <c r="P17" s="1"/>
      <c r="Q17" s="2"/>
      <c r="R17" s="1"/>
      <c r="S17" s="2"/>
    </row>
    <row r="18" spans="1:19" x14ac:dyDescent="0.2">
      <c r="A18" s="149" t="s">
        <v>8</v>
      </c>
      <c r="B18" s="150"/>
      <c r="C18" s="2">
        <v>290.5</v>
      </c>
      <c r="D18" s="1"/>
      <c r="E18" s="1"/>
      <c r="F18" s="1"/>
      <c r="G18" s="1"/>
      <c r="H18" s="2">
        <v>186.7</v>
      </c>
      <c r="I18" s="1"/>
      <c r="J18" s="1"/>
      <c r="K18" s="131"/>
      <c r="L18" s="2">
        <v>103.80000000000001</v>
      </c>
      <c r="M18" s="152"/>
      <c r="O18" s="2"/>
      <c r="P18" s="1"/>
      <c r="Q18" s="2"/>
      <c r="R18" s="1"/>
      <c r="S18" s="2"/>
    </row>
    <row r="19" spans="1:19" x14ac:dyDescent="0.2">
      <c r="A19" s="130"/>
      <c r="B19" s="131"/>
      <c r="C19" s="1"/>
      <c r="D19" s="1"/>
      <c r="E19" s="1"/>
      <c r="F19" s="1"/>
      <c r="G19" s="1"/>
      <c r="H19" s="1"/>
      <c r="I19" s="1"/>
      <c r="J19" s="1"/>
      <c r="K19" s="131"/>
      <c r="L19" s="2"/>
      <c r="M19" s="152"/>
      <c r="O19" s="1"/>
      <c r="P19" s="1"/>
      <c r="Q19" s="1"/>
      <c r="R19" s="1"/>
      <c r="S19" s="2"/>
    </row>
    <row r="20" spans="1:19" x14ac:dyDescent="0.2">
      <c r="A20" s="149" t="s">
        <v>9</v>
      </c>
      <c r="B20" s="150"/>
      <c r="C20" s="1"/>
      <c r="D20" s="1"/>
      <c r="E20" s="151">
        <v>3164.5000000000005</v>
      </c>
      <c r="F20" s="1"/>
      <c r="G20" s="1"/>
      <c r="H20" s="1"/>
      <c r="I20" s="1"/>
      <c r="J20" s="151">
        <v>3117.8</v>
      </c>
      <c r="K20" s="131"/>
      <c r="L20" s="151">
        <v>46.700000000000273</v>
      </c>
      <c r="M20" s="152"/>
      <c r="O20" s="1"/>
      <c r="P20" s="2"/>
      <c r="Q20" s="1"/>
      <c r="R20" s="2"/>
      <c r="S20" s="2"/>
    </row>
    <row r="21" spans="1:19" x14ac:dyDescent="0.2">
      <c r="A21" s="149" t="s">
        <v>113</v>
      </c>
      <c r="B21" s="150"/>
      <c r="C21" s="2">
        <v>2814.6000000000004</v>
      </c>
      <c r="D21" s="1"/>
      <c r="E21" s="1"/>
      <c r="F21" s="1"/>
      <c r="G21" s="1"/>
      <c r="H21" s="2">
        <v>2982.4</v>
      </c>
      <c r="I21" s="1"/>
      <c r="J21" s="1"/>
      <c r="K21" s="131"/>
      <c r="L21" s="2">
        <v>-167.79999999999973</v>
      </c>
      <c r="M21" s="152"/>
      <c r="O21" s="2"/>
      <c r="P21" s="1"/>
      <c r="Q21" s="2"/>
      <c r="R21" s="1"/>
      <c r="S21" s="2"/>
    </row>
    <row r="22" spans="1:19" x14ac:dyDescent="0.2">
      <c r="A22" s="149" t="s">
        <v>10</v>
      </c>
      <c r="B22" s="150"/>
      <c r="C22" s="2">
        <v>16.5</v>
      </c>
      <c r="D22" s="1"/>
      <c r="E22" s="1"/>
      <c r="F22" s="1"/>
      <c r="G22" s="1"/>
      <c r="H22" s="2">
        <v>6.6</v>
      </c>
      <c r="I22" s="1"/>
      <c r="J22" s="1"/>
      <c r="K22" s="131"/>
      <c r="L22" s="2">
        <v>9.9</v>
      </c>
      <c r="M22" s="152"/>
      <c r="O22" s="2"/>
      <c r="P22" s="1"/>
      <c r="Q22" s="2"/>
      <c r="R22" s="1"/>
      <c r="S22" s="2"/>
    </row>
    <row r="23" spans="1:19" x14ac:dyDescent="0.2">
      <c r="A23" s="149" t="s">
        <v>8</v>
      </c>
      <c r="B23" s="150"/>
      <c r="C23" s="2">
        <v>333.4</v>
      </c>
      <c r="D23" s="1"/>
      <c r="E23" s="1"/>
      <c r="F23" s="1"/>
      <c r="G23" s="1"/>
      <c r="H23" s="2">
        <v>128.80000000000001</v>
      </c>
      <c r="I23" s="1"/>
      <c r="J23" s="1"/>
      <c r="K23" s="131"/>
      <c r="L23" s="2">
        <v>204.59999999999997</v>
      </c>
      <c r="M23" s="152"/>
      <c r="O23" s="2"/>
      <c r="P23" s="1"/>
      <c r="Q23" s="2"/>
      <c r="R23" s="1"/>
      <c r="S23" s="2"/>
    </row>
    <row r="24" spans="1:19" x14ac:dyDescent="0.2">
      <c r="A24" s="130"/>
      <c r="B24" s="131"/>
      <c r="C24" s="1"/>
      <c r="D24" s="1"/>
      <c r="E24" s="1"/>
      <c r="F24" s="1"/>
      <c r="G24" s="1"/>
      <c r="H24" s="1"/>
      <c r="I24" s="1"/>
      <c r="J24" s="1"/>
      <c r="K24" s="131"/>
      <c r="L24" s="2"/>
      <c r="M24" s="152"/>
      <c r="O24" s="1"/>
      <c r="P24" s="1"/>
      <c r="Q24" s="1"/>
      <c r="R24" s="1"/>
      <c r="S24" s="2"/>
    </row>
    <row r="25" spans="1:19" s="156" customFormat="1" ht="15.75" x14ac:dyDescent="0.25">
      <c r="A25" s="153" t="s">
        <v>11</v>
      </c>
      <c r="B25" s="154"/>
      <c r="C25" s="3"/>
      <c r="D25" s="3"/>
      <c r="E25" s="155">
        <v>23087.1</v>
      </c>
      <c r="F25" s="3"/>
      <c r="G25" s="3"/>
      <c r="H25" s="3"/>
      <c r="I25" s="3"/>
      <c r="J25" s="155">
        <v>22694.7</v>
      </c>
      <c r="K25" s="138"/>
      <c r="L25" s="155">
        <v>392.39999999999782</v>
      </c>
      <c r="M25" s="152"/>
      <c r="O25" s="3"/>
      <c r="P25" s="4"/>
      <c r="Q25" s="3"/>
      <c r="R25" s="4"/>
      <c r="S25" s="4"/>
    </row>
    <row r="26" spans="1:19" x14ac:dyDescent="0.2">
      <c r="A26" s="130"/>
      <c r="B26" s="131"/>
      <c r="C26" s="1"/>
      <c r="D26" s="1"/>
      <c r="E26" s="1"/>
      <c r="F26" s="1"/>
      <c r="G26" s="1"/>
      <c r="H26" s="1"/>
      <c r="I26" s="1"/>
      <c r="J26" s="1"/>
      <c r="K26" s="131"/>
      <c r="L26" s="2"/>
      <c r="M26" s="152"/>
      <c r="O26" s="1"/>
      <c r="P26" s="1"/>
      <c r="Q26" s="1"/>
      <c r="R26" s="1"/>
      <c r="S26" s="2"/>
    </row>
    <row r="27" spans="1:19" x14ac:dyDescent="0.2">
      <c r="A27" s="149" t="s">
        <v>12</v>
      </c>
      <c r="B27" s="150"/>
      <c r="C27" s="1"/>
      <c r="D27" s="1"/>
      <c r="E27" s="151">
        <v>-4120.3999999999996</v>
      </c>
      <c r="F27" s="1"/>
      <c r="G27" s="1"/>
      <c r="H27" s="1"/>
      <c r="I27" s="1"/>
      <c r="J27" s="151">
        <v>-781.7</v>
      </c>
      <c r="K27" s="131"/>
      <c r="L27" s="151">
        <v>-3338.7</v>
      </c>
      <c r="M27" s="152"/>
      <c r="O27" s="1"/>
      <c r="P27" s="2"/>
      <c r="Q27" s="1"/>
      <c r="R27" s="2"/>
      <c r="S27" s="2"/>
    </row>
    <row r="28" spans="1:19" x14ac:dyDescent="0.2">
      <c r="A28" s="130"/>
      <c r="B28" s="131"/>
      <c r="C28" s="1"/>
      <c r="D28" s="1"/>
      <c r="E28" s="1"/>
      <c r="F28" s="1"/>
      <c r="G28" s="1"/>
      <c r="H28" s="1"/>
      <c r="I28" s="1"/>
      <c r="J28" s="1"/>
      <c r="K28" s="131"/>
      <c r="L28" s="2"/>
      <c r="M28" s="152"/>
      <c r="O28" s="1"/>
      <c r="P28" s="1"/>
      <c r="Q28" s="1"/>
      <c r="R28" s="1"/>
      <c r="S28" s="2"/>
    </row>
    <row r="29" spans="1:19" x14ac:dyDescent="0.2">
      <c r="A29" s="149" t="s">
        <v>13</v>
      </c>
      <c r="B29" s="150"/>
      <c r="C29" s="1"/>
      <c r="D29" s="1"/>
      <c r="E29" s="151">
        <v>0</v>
      </c>
      <c r="F29" s="1"/>
      <c r="G29" s="1"/>
      <c r="H29" s="1"/>
      <c r="I29" s="1"/>
      <c r="J29" s="151">
        <v>1118.2</v>
      </c>
      <c r="K29" s="131"/>
      <c r="L29" s="151">
        <v>-1118.2</v>
      </c>
      <c r="M29" s="152"/>
      <c r="O29" s="1"/>
      <c r="P29" s="2"/>
      <c r="Q29" s="1"/>
      <c r="R29" s="2"/>
      <c r="S29" s="2"/>
    </row>
    <row r="30" spans="1:19" x14ac:dyDescent="0.2">
      <c r="A30" s="149" t="s">
        <v>14</v>
      </c>
      <c r="B30" s="150"/>
      <c r="C30" s="2">
        <v>0</v>
      </c>
      <c r="D30" s="1"/>
      <c r="E30" s="1"/>
      <c r="F30" s="1"/>
      <c r="G30" s="1"/>
      <c r="H30" s="2">
        <v>0</v>
      </c>
      <c r="I30" s="1"/>
      <c r="J30" s="1"/>
      <c r="K30" s="131"/>
      <c r="L30" s="2">
        <v>0</v>
      </c>
      <c r="M30" s="152"/>
      <c r="O30" s="2"/>
      <c r="P30" s="1"/>
      <c r="Q30" s="2"/>
      <c r="R30" s="1"/>
      <c r="S30" s="2"/>
    </row>
    <row r="31" spans="1:19" x14ac:dyDescent="0.2">
      <c r="A31" s="149" t="s">
        <v>15</v>
      </c>
      <c r="B31" s="150"/>
      <c r="C31" s="2">
        <v>0</v>
      </c>
      <c r="D31" s="1"/>
      <c r="E31" s="1"/>
      <c r="F31" s="1"/>
      <c r="G31" s="1"/>
      <c r="H31" s="2">
        <v>1118.2</v>
      </c>
      <c r="I31" s="1"/>
      <c r="J31" s="1"/>
      <c r="K31" s="131"/>
      <c r="L31" s="2">
        <v>-1118.2</v>
      </c>
      <c r="M31" s="152"/>
      <c r="O31" s="2"/>
      <c r="P31" s="1"/>
      <c r="Q31" s="2"/>
      <c r="R31" s="1"/>
      <c r="S31" s="2"/>
    </row>
    <row r="32" spans="1:19" x14ac:dyDescent="0.2">
      <c r="A32" s="130"/>
      <c r="B32" s="131"/>
      <c r="C32" s="1"/>
      <c r="D32" s="1"/>
      <c r="E32" s="1"/>
      <c r="F32" s="1"/>
      <c r="G32" s="1"/>
      <c r="H32" s="1"/>
      <c r="I32" s="1"/>
      <c r="J32" s="1"/>
      <c r="K32" s="131"/>
      <c r="L32" s="2"/>
      <c r="M32" s="152"/>
      <c r="O32" s="1"/>
      <c r="P32" s="1"/>
      <c r="Q32" s="1"/>
      <c r="R32" s="1"/>
      <c r="S32" s="2"/>
    </row>
    <row r="33" spans="1:19" x14ac:dyDescent="0.2">
      <c r="A33" s="149" t="s">
        <v>16</v>
      </c>
      <c r="B33" s="150"/>
      <c r="C33" s="1"/>
      <c r="D33" s="1"/>
      <c r="E33" s="151">
        <v>4120.3999999999996</v>
      </c>
      <c r="F33" s="1"/>
      <c r="G33" s="1"/>
      <c r="H33" s="1"/>
      <c r="I33" s="1"/>
      <c r="J33" s="151">
        <v>1899.9</v>
      </c>
      <c r="K33" s="131"/>
      <c r="L33" s="151">
        <v>2220.4999999999995</v>
      </c>
      <c r="M33" s="152"/>
      <c r="O33" s="1"/>
      <c r="P33" s="2"/>
      <c r="Q33" s="1"/>
      <c r="R33" s="2"/>
      <c r="S33" s="2"/>
    </row>
    <row r="34" spans="1:19" x14ac:dyDescent="0.2">
      <c r="A34" s="149" t="s">
        <v>17</v>
      </c>
      <c r="B34" s="150"/>
      <c r="C34" s="2">
        <v>1118.3</v>
      </c>
      <c r="D34" s="1"/>
      <c r="E34" s="1"/>
      <c r="F34" s="1"/>
      <c r="G34" s="1"/>
      <c r="H34" s="2">
        <v>933.1</v>
      </c>
      <c r="I34" s="1"/>
      <c r="J34" s="1"/>
      <c r="K34" s="131"/>
      <c r="L34" s="2">
        <v>185.19999999999993</v>
      </c>
      <c r="M34" s="152"/>
      <c r="O34" s="2"/>
      <c r="P34" s="1"/>
      <c r="Q34" s="2"/>
      <c r="R34" s="1"/>
      <c r="S34" s="2"/>
    </row>
    <row r="35" spans="1:19" x14ac:dyDescent="0.2">
      <c r="A35" s="149" t="s">
        <v>15</v>
      </c>
      <c r="B35" s="150"/>
      <c r="C35" s="2">
        <v>3002.0999999999995</v>
      </c>
      <c r="D35" s="1"/>
      <c r="E35" s="1"/>
      <c r="F35" s="1"/>
      <c r="G35" s="1"/>
      <c r="H35" s="2">
        <v>966.8</v>
      </c>
      <c r="I35" s="1"/>
      <c r="J35" s="1"/>
      <c r="K35" s="131"/>
      <c r="L35" s="2">
        <v>2035.2999999999995</v>
      </c>
      <c r="M35" s="152"/>
      <c r="O35" s="2"/>
      <c r="P35" s="1"/>
      <c r="Q35" s="2"/>
      <c r="R35" s="1"/>
      <c r="S35" s="2"/>
    </row>
    <row r="36" spans="1:19" ht="14.25" customHeight="1" x14ac:dyDescent="0.2">
      <c r="A36" s="130"/>
      <c r="B36" s="131"/>
      <c r="C36" s="1"/>
      <c r="D36" s="1"/>
      <c r="E36" s="1"/>
      <c r="F36" s="1"/>
      <c r="G36" s="1"/>
      <c r="H36" s="1"/>
      <c r="I36" s="1"/>
      <c r="J36" s="1"/>
      <c r="K36" s="131"/>
      <c r="L36" s="2"/>
      <c r="M36" s="152"/>
      <c r="O36" s="1"/>
      <c r="P36" s="1"/>
      <c r="Q36" s="1"/>
      <c r="R36" s="1"/>
      <c r="S36" s="2"/>
    </row>
    <row r="37" spans="1:19" ht="13.5" customHeight="1" x14ac:dyDescent="0.2">
      <c r="A37" s="149" t="s">
        <v>18</v>
      </c>
      <c r="B37" s="150"/>
      <c r="C37" s="1"/>
      <c r="D37" s="1"/>
      <c r="E37" s="1"/>
      <c r="F37" s="1"/>
      <c r="G37" s="1"/>
      <c r="H37" s="1"/>
      <c r="I37" s="1"/>
      <c r="J37" s="1"/>
      <c r="K37" s="131"/>
      <c r="L37" s="2"/>
      <c r="M37" s="152"/>
      <c r="O37" s="1"/>
      <c r="P37" s="1"/>
      <c r="Q37" s="1"/>
      <c r="R37" s="1"/>
      <c r="S37" s="2"/>
    </row>
    <row r="38" spans="1:19" x14ac:dyDescent="0.2">
      <c r="A38" s="149" t="s">
        <v>19</v>
      </c>
      <c r="B38" s="150"/>
      <c r="C38" s="1"/>
      <c r="D38" s="1"/>
      <c r="E38" s="151">
        <v>18966.699999999997</v>
      </c>
      <c r="F38" s="1"/>
      <c r="G38" s="1"/>
      <c r="H38" s="1"/>
      <c r="I38" s="1"/>
      <c r="J38" s="151">
        <v>21913</v>
      </c>
      <c r="K38" s="131"/>
      <c r="L38" s="151">
        <v>-2946.3000000000029</v>
      </c>
      <c r="M38" s="152"/>
      <c r="O38" s="1"/>
      <c r="P38" s="2"/>
      <c r="Q38" s="1"/>
      <c r="R38" s="2"/>
      <c r="S38" s="2"/>
    </row>
    <row r="39" spans="1:19" ht="6" customHeight="1" x14ac:dyDescent="0.2">
      <c r="A39" s="130"/>
      <c r="B39" s="131"/>
      <c r="C39" s="1"/>
      <c r="D39" s="1"/>
      <c r="E39" s="1"/>
      <c r="F39" s="1"/>
      <c r="G39" s="1"/>
      <c r="H39" s="1"/>
      <c r="I39" s="1"/>
      <c r="J39" s="1"/>
      <c r="K39" s="131"/>
      <c r="L39" s="2"/>
      <c r="M39" s="152"/>
      <c r="O39" s="1"/>
      <c r="P39" s="1"/>
      <c r="Q39" s="1"/>
      <c r="R39" s="1"/>
      <c r="S39" s="2"/>
    </row>
    <row r="40" spans="1:19" x14ac:dyDescent="0.2">
      <c r="A40" s="149" t="s">
        <v>20</v>
      </c>
      <c r="B40" s="150"/>
      <c r="C40" s="1"/>
      <c r="D40" s="1"/>
      <c r="E40" s="2">
        <v>5809.2000000000007</v>
      </c>
      <c r="F40" s="1"/>
      <c r="G40" s="1"/>
      <c r="H40" s="1"/>
      <c r="I40" s="1"/>
      <c r="J40" s="2">
        <v>4233.2</v>
      </c>
      <c r="K40" s="131"/>
      <c r="L40" s="2">
        <v>1576.0000000000009</v>
      </c>
      <c r="M40" s="152"/>
      <c r="O40" s="1"/>
      <c r="P40" s="2"/>
      <c r="Q40" s="1"/>
      <c r="R40" s="2"/>
      <c r="S40" s="2"/>
    </row>
    <row r="41" spans="1:19" x14ac:dyDescent="0.2">
      <c r="A41" s="149" t="s">
        <v>21</v>
      </c>
      <c r="B41" s="150"/>
      <c r="C41" s="2">
        <v>5823.1</v>
      </c>
      <c r="D41" s="1"/>
      <c r="E41" s="1"/>
      <c r="F41" s="1"/>
      <c r="G41" s="1"/>
      <c r="H41" s="2">
        <v>4195.3999999999996</v>
      </c>
      <c r="I41" s="1"/>
      <c r="J41" s="1"/>
      <c r="K41" s="131"/>
      <c r="L41" s="2">
        <v>1627.7000000000007</v>
      </c>
      <c r="M41" s="152"/>
      <c r="O41" s="2"/>
      <c r="P41" s="1"/>
      <c r="Q41" s="2"/>
      <c r="R41" s="1"/>
      <c r="S41" s="2"/>
    </row>
    <row r="42" spans="1:19" x14ac:dyDescent="0.2">
      <c r="A42" s="157" t="s">
        <v>22</v>
      </c>
      <c r="B42" s="158"/>
      <c r="C42" s="2">
        <v>-13.9</v>
      </c>
      <c r="D42" s="1"/>
      <c r="E42" s="1"/>
      <c r="F42" s="1"/>
      <c r="G42" s="1"/>
      <c r="H42" s="2">
        <v>37.799999999999997</v>
      </c>
      <c r="I42" s="1"/>
      <c r="J42" s="1"/>
      <c r="K42" s="131"/>
      <c r="L42" s="2">
        <v>-51.699999999999996</v>
      </c>
      <c r="M42" s="152"/>
      <c r="O42" s="2"/>
      <c r="P42" s="1"/>
      <c r="Q42" s="2"/>
      <c r="R42" s="1"/>
      <c r="S42" s="2"/>
    </row>
    <row r="43" spans="1:19" x14ac:dyDescent="0.2">
      <c r="A43" s="149" t="s">
        <v>24</v>
      </c>
      <c r="B43" s="150"/>
      <c r="C43" s="2">
        <v>0</v>
      </c>
      <c r="D43" s="1"/>
      <c r="E43" s="1"/>
      <c r="F43" s="1"/>
      <c r="G43" s="1"/>
      <c r="H43" s="2">
        <v>0</v>
      </c>
      <c r="I43" s="1"/>
      <c r="J43" s="1"/>
      <c r="K43" s="131"/>
      <c r="L43" s="2">
        <v>0</v>
      </c>
      <c r="M43" s="152"/>
      <c r="O43" s="2"/>
      <c r="P43" s="1"/>
      <c r="Q43" s="2"/>
      <c r="R43" s="1"/>
      <c r="S43" s="2"/>
    </row>
    <row r="44" spans="1:19" ht="9" customHeight="1" x14ac:dyDescent="0.2">
      <c r="A44" s="130"/>
      <c r="B44" s="131"/>
      <c r="C44" s="1"/>
      <c r="D44" s="1"/>
      <c r="E44" s="1"/>
      <c r="F44" s="1"/>
      <c r="G44" s="1"/>
      <c r="H44" s="1"/>
      <c r="I44" s="1"/>
      <c r="J44" s="1"/>
      <c r="K44" s="131"/>
      <c r="L44" s="2"/>
      <c r="M44" s="152"/>
      <c r="O44" s="1"/>
      <c r="P44" s="1"/>
      <c r="Q44" s="1"/>
      <c r="R44" s="1"/>
      <c r="S44" s="2"/>
    </row>
    <row r="45" spans="1:19" x14ac:dyDescent="0.2">
      <c r="A45" s="149" t="s">
        <v>25</v>
      </c>
      <c r="B45" s="150"/>
      <c r="C45" s="1"/>
      <c r="D45" s="1"/>
      <c r="E45" s="151">
        <v>78.599999999999994</v>
      </c>
      <c r="F45" s="1"/>
      <c r="G45" s="1"/>
      <c r="H45" s="1"/>
      <c r="I45" s="1"/>
      <c r="J45" s="151">
        <v>78.2</v>
      </c>
      <c r="K45" s="131"/>
      <c r="L45" s="151">
        <v>0.39999999999999147</v>
      </c>
      <c r="M45" s="152"/>
      <c r="O45" s="1"/>
      <c r="P45" s="2"/>
      <c r="Q45" s="1"/>
      <c r="R45" s="2"/>
      <c r="S45" s="2"/>
    </row>
    <row r="46" spans="1:19" ht="7.5" customHeight="1" x14ac:dyDescent="0.2">
      <c r="A46" s="149" t="s">
        <v>26</v>
      </c>
      <c r="B46" s="150"/>
      <c r="C46" s="1"/>
      <c r="D46" s="1"/>
      <c r="E46" s="1"/>
      <c r="F46" s="1"/>
      <c r="G46" s="1"/>
      <c r="H46" s="1"/>
      <c r="I46" s="1"/>
      <c r="J46" s="1"/>
      <c r="K46" s="131"/>
      <c r="L46" s="2"/>
      <c r="M46" s="152"/>
      <c r="O46" s="1"/>
      <c r="P46" s="1"/>
      <c r="Q46" s="1"/>
      <c r="R46" s="1"/>
      <c r="S46" s="2"/>
    </row>
    <row r="47" spans="1:19" x14ac:dyDescent="0.2">
      <c r="A47" s="149" t="s">
        <v>27</v>
      </c>
      <c r="B47" s="150"/>
      <c r="C47" s="1"/>
      <c r="D47" s="1"/>
      <c r="E47" s="151">
        <v>145</v>
      </c>
      <c r="F47" s="1"/>
      <c r="G47" s="1"/>
      <c r="H47" s="1"/>
      <c r="I47" s="1"/>
      <c r="J47" s="151">
        <v>143.5</v>
      </c>
      <c r="K47" s="131"/>
      <c r="L47" s="151">
        <v>1.5</v>
      </c>
      <c r="M47" s="152"/>
      <c r="O47" s="1"/>
      <c r="P47" s="2"/>
      <c r="Q47" s="1"/>
      <c r="R47" s="2"/>
      <c r="S47" s="2"/>
    </row>
    <row r="48" spans="1:19" ht="6" customHeight="1" x14ac:dyDescent="0.2">
      <c r="A48" s="130"/>
      <c r="B48" s="131"/>
      <c r="C48" s="1"/>
      <c r="D48" s="1"/>
      <c r="E48" s="1"/>
      <c r="F48" s="1"/>
      <c r="G48" s="1"/>
      <c r="H48" s="1"/>
      <c r="I48" s="1"/>
      <c r="J48" s="1"/>
      <c r="K48" s="131"/>
      <c r="L48" s="2"/>
      <c r="M48" s="152"/>
      <c r="O48" s="1"/>
      <c r="P48" s="1"/>
      <c r="Q48" s="1"/>
      <c r="R48" s="1"/>
      <c r="S48" s="2"/>
    </row>
    <row r="49" spans="1:19" s="156" customFormat="1" ht="15.75" x14ac:dyDescent="0.25">
      <c r="A49" s="153" t="s">
        <v>28</v>
      </c>
      <c r="B49" s="154"/>
      <c r="C49" s="3"/>
      <c r="D49" s="3"/>
      <c r="E49" s="155">
        <v>12933.899999999996</v>
      </c>
      <c r="F49" s="3"/>
      <c r="G49" s="3"/>
      <c r="H49" s="3"/>
      <c r="I49" s="3"/>
      <c r="J49" s="155">
        <v>17458.099999999999</v>
      </c>
      <c r="K49" s="138"/>
      <c r="L49" s="155">
        <v>-4524.2000000000025</v>
      </c>
      <c r="M49" s="152"/>
      <c r="O49" s="3"/>
      <c r="P49" s="4"/>
      <c r="Q49" s="3"/>
      <c r="R49" s="4"/>
      <c r="S49" s="4"/>
    </row>
    <row r="50" spans="1:19" ht="9.75" customHeight="1" x14ac:dyDescent="0.2">
      <c r="A50" s="130"/>
      <c r="B50" s="131"/>
      <c r="C50" s="1"/>
      <c r="D50" s="1"/>
      <c r="E50" s="1"/>
      <c r="F50" s="1"/>
      <c r="G50" s="1"/>
      <c r="H50" s="1"/>
      <c r="I50" s="1"/>
      <c r="J50" s="1"/>
      <c r="K50" s="131"/>
      <c r="L50" s="2"/>
      <c r="M50" s="152"/>
      <c r="O50" s="1"/>
      <c r="P50" s="1"/>
      <c r="Q50" s="1"/>
      <c r="R50" s="1"/>
      <c r="S50" s="2"/>
    </row>
    <row r="51" spans="1:19" x14ac:dyDescent="0.2">
      <c r="A51" s="149" t="s">
        <v>29</v>
      </c>
      <c r="B51" s="150"/>
      <c r="C51" s="1"/>
      <c r="D51" s="1"/>
      <c r="E51" s="151">
        <v>2036.8</v>
      </c>
      <c r="F51" s="1"/>
      <c r="G51" s="1"/>
      <c r="H51" s="1"/>
      <c r="I51" s="1"/>
      <c r="J51" s="151">
        <v>2559.3000000000002</v>
      </c>
      <c r="K51" s="131"/>
      <c r="L51" s="151">
        <v>-522.50000000000023</v>
      </c>
      <c r="M51" s="152"/>
      <c r="O51" s="1"/>
      <c r="P51" s="2"/>
      <c r="Q51" s="1"/>
      <c r="R51" s="2"/>
      <c r="S51" s="2"/>
    </row>
    <row r="52" spans="1:19" x14ac:dyDescent="0.2">
      <c r="A52" s="149" t="s">
        <v>30</v>
      </c>
      <c r="B52" s="150"/>
      <c r="C52" s="2">
        <v>2036.8</v>
      </c>
      <c r="D52" s="1"/>
      <c r="E52" s="1"/>
      <c r="F52" s="1"/>
      <c r="G52" s="1"/>
      <c r="H52" s="2">
        <v>2559.3000000000002</v>
      </c>
      <c r="I52" s="1"/>
      <c r="J52" s="1"/>
      <c r="K52" s="131"/>
      <c r="L52" s="2">
        <v>-522.50000000000023</v>
      </c>
      <c r="M52" s="152"/>
      <c r="O52" s="2"/>
      <c r="P52" s="1"/>
      <c r="Q52" s="2"/>
      <c r="R52" s="1"/>
      <c r="S52" s="2"/>
    </row>
    <row r="53" spans="1:19" ht="9.75" customHeight="1" x14ac:dyDescent="0.2">
      <c r="A53" s="130"/>
      <c r="B53" s="131"/>
      <c r="C53" s="1"/>
      <c r="D53" s="1"/>
      <c r="E53" s="1"/>
      <c r="F53" s="1"/>
      <c r="G53" s="1"/>
      <c r="H53" s="1"/>
      <c r="I53" s="1"/>
      <c r="J53" s="1"/>
      <c r="K53" s="131"/>
      <c r="L53" s="2"/>
      <c r="M53" s="152"/>
      <c r="O53" s="1"/>
      <c r="P53" s="1"/>
      <c r="Q53" s="1"/>
      <c r="R53" s="1"/>
      <c r="S53" s="2"/>
    </row>
    <row r="54" spans="1:19" x14ac:dyDescent="0.2">
      <c r="A54" s="149" t="s">
        <v>31</v>
      </c>
      <c r="B54" s="150"/>
      <c r="C54" s="1"/>
      <c r="D54" s="1"/>
      <c r="E54" s="151">
        <v>534.20000000000005</v>
      </c>
      <c r="F54" s="1"/>
      <c r="G54" s="1"/>
      <c r="H54" s="1"/>
      <c r="I54" s="1"/>
      <c r="J54" s="151">
        <v>103.7</v>
      </c>
      <c r="K54" s="131"/>
      <c r="L54" s="151">
        <v>430.50000000000006</v>
      </c>
      <c r="M54" s="152"/>
      <c r="O54" s="1"/>
      <c r="P54" s="2"/>
      <c r="Q54" s="1"/>
      <c r="R54" s="2"/>
      <c r="S54" s="2"/>
    </row>
    <row r="55" spans="1:19" x14ac:dyDescent="0.2">
      <c r="A55" s="149" t="s">
        <v>32</v>
      </c>
      <c r="B55" s="150"/>
      <c r="C55" s="2">
        <v>534.20000000000005</v>
      </c>
      <c r="D55" s="1"/>
      <c r="E55" s="1"/>
      <c r="F55" s="1"/>
      <c r="G55" s="1"/>
      <c r="H55" s="2">
        <v>103.7</v>
      </c>
      <c r="I55" s="1"/>
      <c r="J55" s="1"/>
      <c r="K55" s="131"/>
      <c r="L55" s="2">
        <v>430.50000000000006</v>
      </c>
      <c r="M55" s="152"/>
      <c r="O55" s="2"/>
      <c r="P55" s="1"/>
      <c r="Q55" s="2"/>
      <c r="R55" s="1"/>
      <c r="S55" s="2"/>
    </row>
    <row r="56" spans="1:19" x14ac:dyDescent="0.2">
      <c r="A56" s="130"/>
      <c r="B56" s="131"/>
      <c r="C56" s="1"/>
      <c r="D56" s="1"/>
      <c r="E56" s="1"/>
      <c r="F56" s="1"/>
      <c r="G56" s="1"/>
      <c r="H56" s="1"/>
      <c r="I56" s="1"/>
      <c r="J56" s="1"/>
      <c r="K56" s="131"/>
      <c r="L56" s="2"/>
      <c r="M56" s="152"/>
      <c r="O56" s="1"/>
      <c r="P56" s="1"/>
      <c r="Q56" s="1"/>
      <c r="R56" s="1"/>
      <c r="S56" s="2"/>
    </row>
    <row r="57" spans="1:19" s="156" customFormat="1" ht="15.75" x14ac:dyDescent="0.25">
      <c r="A57" s="153" t="s">
        <v>33</v>
      </c>
      <c r="B57" s="154"/>
      <c r="C57" s="1"/>
      <c r="D57" s="1"/>
      <c r="E57" s="155">
        <v>1502.6</v>
      </c>
      <c r="F57" s="3"/>
      <c r="G57" s="3"/>
      <c r="H57" s="1"/>
      <c r="I57" s="1"/>
      <c r="J57" s="155">
        <v>2455.6000000000004</v>
      </c>
      <c r="K57" s="138"/>
      <c r="L57" s="155">
        <v>-953.00000000000045</v>
      </c>
      <c r="M57" s="152"/>
      <c r="O57" s="1"/>
      <c r="P57" s="4"/>
      <c r="Q57" s="3"/>
      <c r="R57" s="4"/>
      <c r="S57" s="4"/>
    </row>
    <row r="58" spans="1:19" hidden="1" x14ac:dyDescent="0.2">
      <c r="A58" s="130"/>
      <c r="B58" s="131"/>
      <c r="C58" s="1"/>
      <c r="D58" s="1"/>
      <c r="E58" s="3"/>
      <c r="F58" s="1"/>
      <c r="G58" s="1"/>
      <c r="H58" s="1"/>
      <c r="I58" s="1"/>
      <c r="J58" s="3"/>
      <c r="K58" s="131"/>
      <c r="L58" s="2"/>
      <c r="M58" s="152"/>
      <c r="O58" s="1"/>
      <c r="P58" s="3"/>
      <c r="Q58" s="1"/>
      <c r="R58" s="1"/>
      <c r="S58" s="2"/>
    </row>
    <row r="59" spans="1:19" hidden="1" x14ac:dyDescent="0.2">
      <c r="A59" s="153" t="s">
        <v>109</v>
      </c>
      <c r="B59" s="150"/>
      <c r="C59" s="1"/>
      <c r="D59" s="1"/>
      <c r="E59" s="155">
        <v>1691.8999999999996</v>
      </c>
      <c r="F59" s="3"/>
      <c r="G59" s="3"/>
      <c r="H59" s="1"/>
      <c r="I59" s="1"/>
      <c r="J59" s="155">
        <v>1691.8999999999996</v>
      </c>
      <c r="K59" s="131"/>
      <c r="L59" s="155">
        <v>0</v>
      </c>
      <c r="M59" s="152"/>
      <c r="O59" s="1"/>
      <c r="P59" s="4"/>
      <c r="Q59" s="3"/>
      <c r="R59" s="4"/>
      <c r="S59" s="4"/>
    </row>
    <row r="60" spans="1:19" x14ac:dyDescent="0.2">
      <c r="A60" s="130"/>
      <c r="B60" s="131"/>
      <c r="C60" s="1"/>
      <c r="D60" s="1"/>
      <c r="E60" s="3"/>
      <c r="F60" s="1"/>
      <c r="G60" s="1"/>
      <c r="H60" s="1"/>
      <c r="I60" s="1"/>
      <c r="J60" s="3"/>
      <c r="K60" s="131"/>
      <c r="L60" s="2"/>
      <c r="M60" s="152"/>
      <c r="O60" s="1"/>
      <c r="P60" s="3"/>
      <c r="Q60" s="1"/>
      <c r="R60" s="1"/>
      <c r="S60" s="2"/>
    </row>
    <row r="61" spans="1:19" x14ac:dyDescent="0.2">
      <c r="A61" s="153" t="s">
        <v>110</v>
      </c>
      <c r="B61" s="150"/>
      <c r="C61" s="1"/>
      <c r="D61" s="1"/>
      <c r="E61" s="155">
        <v>14436.499999999996</v>
      </c>
      <c r="F61" s="3"/>
      <c r="G61" s="3"/>
      <c r="H61" s="1"/>
      <c r="I61" s="1"/>
      <c r="J61" s="155">
        <v>19913.699999999997</v>
      </c>
      <c r="K61" s="138"/>
      <c r="L61" s="155">
        <v>-5477.2000000000007</v>
      </c>
      <c r="M61" s="152"/>
      <c r="O61" s="1"/>
      <c r="P61" s="4"/>
      <c r="Q61" s="3"/>
      <c r="R61" s="4"/>
      <c r="S61" s="4"/>
    </row>
    <row r="62" spans="1:19" ht="15.75" thickBot="1" x14ac:dyDescent="0.25">
      <c r="A62" s="159"/>
      <c r="B62" s="160"/>
      <c r="C62" s="161"/>
      <c r="D62" s="161"/>
      <c r="E62" s="161"/>
      <c r="F62" s="161"/>
      <c r="G62" s="161"/>
      <c r="H62" s="161"/>
      <c r="I62" s="161"/>
      <c r="J62" s="162"/>
      <c r="K62" s="163"/>
      <c r="L62" s="164"/>
      <c r="M62" s="165"/>
      <c r="N62" s="175"/>
    </row>
    <row r="63" spans="1:19" ht="15.75" thickTop="1" x14ac:dyDescent="0.2">
      <c r="L63" s="2"/>
      <c r="M63" s="2"/>
    </row>
    <row r="64" spans="1:19" x14ac:dyDescent="0.2">
      <c r="L64" s="2"/>
      <c r="M64" s="2"/>
    </row>
    <row r="65" spans="3:19" x14ac:dyDescent="0.2">
      <c r="C65" s="105"/>
      <c r="D65" s="105"/>
      <c r="E65" s="105"/>
      <c r="L65" s="2"/>
      <c r="M65" s="2"/>
      <c r="O65" s="105"/>
      <c r="P65" s="105"/>
      <c r="Q65" s="105"/>
      <c r="R65" s="105"/>
      <c r="S65" s="105"/>
    </row>
    <row r="66" spans="3:19" x14ac:dyDescent="0.2">
      <c r="C66" s="105"/>
      <c r="D66" s="105"/>
      <c r="E66" s="105"/>
      <c r="L66" s="2"/>
      <c r="M66" s="2"/>
      <c r="O66" s="105"/>
      <c r="P66" s="105"/>
      <c r="Q66" s="105"/>
      <c r="R66" s="105"/>
      <c r="S66" s="105"/>
    </row>
    <row r="67" spans="3:19" x14ac:dyDescent="0.2">
      <c r="C67" s="105"/>
      <c r="D67" s="105"/>
      <c r="E67" s="105"/>
      <c r="L67" s="2"/>
      <c r="M67" s="2"/>
      <c r="O67" s="105"/>
      <c r="P67" s="105"/>
      <c r="Q67" s="105"/>
      <c r="R67" s="105"/>
      <c r="S67" s="105"/>
    </row>
    <row r="68" spans="3:19" x14ac:dyDescent="0.2">
      <c r="C68" s="105"/>
      <c r="D68" s="105"/>
      <c r="E68" s="105"/>
      <c r="L68" s="2"/>
      <c r="M68" s="2"/>
      <c r="O68" s="105"/>
      <c r="P68" s="105"/>
      <c r="Q68" s="105"/>
      <c r="R68" s="105"/>
      <c r="S68" s="105"/>
    </row>
    <row r="69" spans="3:19" x14ac:dyDescent="0.2">
      <c r="C69" s="105"/>
      <c r="D69" s="105"/>
      <c r="E69" s="105"/>
      <c r="L69" s="2"/>
      <c r="M69" s="2"/>
      <c r="O69" s="105"/>
      <c r="P69" s="105"/>
      <c r="Q69" s="105"/>
      <c r="R69" s="105"/>
      <c r="S69" s="105"/>
    </row>
    <row r="70" spans="3:19" x14ac:dyDescent="0.2">
      <c r="C70" s="105"/>
      <c r="D70" s="105"/>
      <c r="E70" s="105"/>
      <c r="L70" s="2"/>
      <c r="M70" s="2"/>
      <c r="O70" s="105"/>
      <c r="P70" s="105"/>
      <c r="Q70" s="105"/>
      <c r="R70" s="105"/>
      <c r="S70" s="105"/>
    </row>
    <row r="71" spans="3:19" x14ac:dyDescent="0.2">
      <c r="C71" s="105"/>
      <c r="D71" s="105"/>
      <c r="E71" s="105"/>
      <c r="L71" s="2"/>
      <c r="M71" s="2"/>
      <c r="O71" s="105"/>
      <c r="P71" s="105"/>
      <c r="Q71" s="105"/>
      <c r="R71" s="105"/>
      <c r="S71" s="105"/>
    </row>
    <row r="72" spans="3:19" x14ac:dyDescent="0.2">
      <c r="C72" s="105"/>
      <c r="D72" s="105"/>
      <c r="E72" s="105"/>
      <c r="L72" s="2"/>
      <c r="M72" s="2"/>
      <c r="O72" s="105"/>
      <c r="P72" s="105"/>
      <c r="Q72" s="105"/>
      <c r="R72" s="105"/>
      <c r="S72" s="105"/>
    </row>
    <row r="73" spans="3:19" x14ac:dyDescent="0.2">
      <c r="C73" s="105"/>
      <c r="D73" s="105"/>
      <c r="E73" s="105"/>
      <c r="L73" s="2"/>
      <c r="M73" s="2"/>
      <c r="O73" s="105"/>
      <c r="P73" s="105"/>
      <c r="Q73" s="105"/>
      <c r="R73" s="105"/>
      <c r="S73" s="105"/>
    </row>
    <row r="74" spans="3:19" x14ac:dyDescent="0.2">
      <c r="C74" s="105"/>
      <c r="D74" s="105"/>
      <c r="E74" s="105"/>
      <c r="L74" s="2"/>
      <c r="M74" s="2"/>
      <c r="O74" s="105"/>
      <c r="P74" s="105"/>
      <c r="Q74" s="105"/>
      <c r="R74" s="105"/>
      <c r="S74" s="105"/>
    </row>
    <row r="75" spans="3:19" x14ac:dyDescent="0.2">
      <c r="C75" s="105"/>
      <c r="D75" s="105"/>
      <c r="E75" s="105"/>
      <c r="L75" s="2"/>
      <c r="M75" s="2"/>
      <c r="O75" s="105"/>
      <c r="P75" s="105"/>
      <c r="Q75" s="105"/>
      <c r="R75" s="105"/>
      <c r="S75" s="105"/>
    </row>
    <row r="76" spans="3:19" x14ac:dyDescent="0.2">
      <c r="C76" s="105"/>
      <c r="D76" s="105"/>
      <c r="E76" s="105"/>
      <c r="L76" s="2"/>
      <c r="M76" s="2"/>
      <c r="O76" s="105"/>
      <c r="P76" s="105"/>
      <c r="Q76" s="105"/>
      <c r="R76" s="105"/>
      <c r="S76" s="105"/>
    </row>
    <row r="77" spans="3:19" x14ac:dyDescent="0.2">
      <c r="C77" s="105"/>
      <c r="D77" s="105"/>
      <c r="E77" s="105"/>
      <c r="L77" s="2"/>
      <c r="M77" s="2"/>
      <c r="O77" s="105"/>
      <c r="P77" s="105"/>
      <c r="Q77" s="105"/>
      <c r="R77" s="105"/>
      <c r="S77" s="105"/>
    </row>
    <row r="78" spans="3:19" x14ac:dyDescent="0.2">
      <c r="C78" s="105"/>
      <c r="D78" s="105"/>
      <c r="E78" s="105"/>
      <c r="L78" s="2"/>
      <c r="M78" s="2"/>
      <c r="O78" s="105"/>
      <c r="P78" s="105"/>
      <c r="Q78" s="105"/>
      <c r="R78" s="105"/>
      <c r="S78" s="105"/>
    </row>
    <row r="79" spans="3:19" x14ac:dyDescent="0.2">
      <c r="C79" s="105"/>
      <c r="D79" s="105"/>
      <c r="E79" s="105"/>
      <c r="L79" s="2"/>
      <c r="M79" s="2"/>
      <c r="O79" s="105"/>
      <c r="P79" s="105"/>
      <c r="Q79" s="105"/>
      <c r="R79" s="105"/>
      <c r="S79" s="105"/>
    </row>
    <row r="80" spans="3:19" x14ac:dyDescent="0.2">
      <c r="C80" s="105"/>
      <c r="D80" s="105"/>
      <c r="E80" s="105"/>
      <c r="L80" s="2"/>
      <c r="M80" s="2"/>
      <c r="O80" s="105"/>
      <c r="P80" s="105"/>
      <c r="Q80" s="105"/>
      <c r="R80" s="105"/>
      <c r="S80" s="105"/>
    </row>
    <row r="81" spans="3:19" x14ac:dyDescent="0.2">
      <c r="C81" s="105"/>
      <c r="D81" s="105"/>
      <c r="E81" s="105"/>
      <c r="L81" s="2"/>
      <c r="M81" s="2"/>
      <c r="O81" s="105"/>
      <c r="P81" s="105"/>
      <c r="Q81" s="105"/>
      <c r="R81" s="105"/>
      <c r="S81" s="105"/>
    </row>
    <row r="82" spans="3:19" x14ac:dyDescent="0.2">
      <c r="C82" s="105"/>
      <c r="D82" s="105"/>
      <c r="E82" s="105"/>
      <c r="L82" s="2"/>
      <c r="M82" s="2"/>
      <c r="O82" s="105"/>
      <c r="P82" s="105"/>
      <c r="Q82" s="105"/>
      <c r="R82" s="105"/>
      <c r="S82" s="105"/>
    </row>
    <row r="83" spans="3:19" x14ac:dyDescent="0.2">
      <c r="C83" s="105"/>
      <c r="D83" s="105"/>
      <c r="E83" s="105"/>
      <c r="L83" s="2"/>
      <c r="M83" s="2"/>
      <c r="O83" s="105"/>
      <c r="P83" s="105"/>
      <c r="Q83" s="105"/>
      <c r="R83" s="105"/>
      <c r="S83" s="105"/>
    </row>
    <row r="84" spans="3:19" x14ac:dyDescent="0.2">
      <c r="C84" s="105"/>
      <c r="D84" s="105"/>
      <c r="E84" s="105"/>
      <c r="L84" s="2"/>
      <c r="M84" s="2"/>
      <c r="O84" s="105"/>
      <c r="P84" s="105"/>
      <c r="Q84" s="105"/>
      <c r="R84" s="105"/>
      <c r="S84" s="105"/>
    </row>
    <row r="85" spans="3:19" x14ac:dyDescent="0.2">
      <c r="C85" s="105"/>
      <c r="D85" s="105"/>
      <c r="E85" s="105"/>
      <c r="L85" s="2"/>
      <c r="M85" s="2"/>
      <c r="O85" s="105"/>
      <c r="P85" s="105"/>
      <c r="Q85" s="105"/>
      <c r="R85" s="105"/>
      <c r="S85" s="105"/>
    </row>
    <row r="86" spans="3:19" x14ac:dyDescent="0.2">
      <c r="C86" s="105"/>
      <c r="D86" s="105"/>
      <c r="E86" s="105"/>
      <c r="L86" s="2"/>
      <c r="M86" s="2"/>
      <c r="O86" s="105"/>
      <c r="P86" s="105"/>
      <c r="Q86" s="105"/>
      <c r="R86" s="105"/>
      <c r="S86" s="105"/>
    </row>
    <row r="87" spans="3:19" x14ac:dyDescent="0.2">
      <c r="C87" s="105"/>
      <c r="D87" s="105"/>
      <c r="E87" s="105"/>
      <c r="L87" s="2"/>
      <c r="M87" s="2"/>
      <c r="O87" s="105"/>
      <c r="P87" s="105"/>
      <c r="Q87" s="105"/>
      <c r="R87" s="105"/>
      <c r="S87" s="105"/>
    </row>
    <row r="88" spans="3:19" x14ac:dyDescent="0.2">
      <c r="C88" s="105"/>
      <c r="D88" s="105"/>
      <c r="E88" s="105"/>
      <c r="L88" s="2"/>
      <c r="M88" s="2"/>
      <c r="O88" s="105"/>
      <c r="P88" s="105"/>
      <c r="Q88" s="105"/>
      <c r="R88" s="105"/>
      <c r="S88" s="105"/>
    </row>
    <row r="89" spans="3:19" x14ac:dyDescent="0.2">
      <c r="C89" s="105"/>
      <c r="D89" s="105"/>
      <c r="E89" s="105"/>
      <c r="L89" s="2"/>
      <c r="M89" s="2"/>
      <c r="O89" s="105"/>
      <c r="P89" s="105"/>
      <c r="Q89" s="105"/>
      <c r="R89" s="105"/>
      <c r="S89" s="105"/>
    </row>
    <row r="90" spans="3:19" x14ac:dyDescent="0.2">
      <c r="C90" s="105"/>
      <c r="D90" s="105"/>
      <c r="E90" s="105"/>
      <c r="L90" s="2"/>
      <c r="M90" s="2"/>
      <c r="O90" s="105"/>
      <c r="P90" s="105"/>
      <c r="Q90" s="105"/>
      <c r="R90" s="105"/>
      <c r="S90" s="105"/>
    </row>
    <row r="91" spans="3:19" x14ac:dyDescent="0.2">
      <c r="C91" s="105"/>
      <c r="D91" s="105"/>
      <c r="E91" s="105"/>
      <c r="L91" s="2"/>
      <c r="M91" s="2"/>
      <c r="O91" s="105"/>
      <c r="P91" s="105"/>
      <c r="Q91" s="105"/>
      <c r="R91" s="105"/>
      <c r="S91" s="105"/>
    </row>
    <row r="92" spans="3:19" x14ac:dyDescent="0.2">
      <c r="C92" s="105"/>
      <c r="D92" s="105"/>
      <c r="E92" s="105"/>
      <c r="L92" s="2"/>
      <c r="M92" s="2"/>
      <c r="O92" s="105"/>
      <c r="P92" s="105"/>
      <c r="Q92" s="105"/>
      <c r="R92" s="105"/>
      <c r="S92" s="105"/>
    </row>
    <row r="93" spans="3:19" x14ac:dyDescent="0.2">
      <c r="C93" s="105"/>
      <c r="D93" s="105"/>
      <c r="E93" s="105"/>
      <c r="L93" s="2"/>
      <c r="M93" s="2"/>
      <c r="O93" s="105"/>
      <c r="P93" s="105"/>
      <c r="Q93" s="105"/>
      <c r="R93" s="105"/>
      <c r="S93" s="105"/>
    </row>
    <row r="94" spans="3:19" x14ac:dyDescent="0.2">
      <c r="C94" s="105"/>
      <c r="D94" s="105"/>
      <c r="E94" s="105"/>
      <c r="L94" s="2"/>
      <c r="M94" s="2"/>
      <c r="O94" s="105"/>
      <c r="P94" s="105"/>
      <c r="Q94" s="105"/>
      <c r="R94" s="105"/>
      <c r="S94" s="105"/>
    </row>
    <row r="95" spans="3:19" x14ac:dyDescent="0.2">
      <c r="C95" s="105"/>
      <c r="D95" s="105"/>
      <c r="E95" s="105"/>
      <c r="L95" s="2"/>
      <c r="M95" s="2"/>
      <c r="O95" s="105"/>
      <c r="P95" s="105"/>
      <c r="Q95" s="105"/>
      <c r="R95" s="105"/>
      <c r="S95" s="105"/>
    </row>
    <row r="96" spans="3:19" x14ac:dyDescent="0.2">
      <c r="C96" s="105"/>
      <c r="D96" s="105"/>
      <c r="E96" s="105"/>
      <c r="L96" s="2"/>
      <c r="M96" s="2"/>
      <c r="O96" s="105"/>
      <c r="P96" s="105"/>
      <c r="Q96" s="105"/>
      <c r="R96" s="105"/>
      <c r="S96" s="105"/>
    </row>
    <row r="97" spans="3:19" x14ac:dyDescent="0.2">
      <c r="C97" s="105"/>
      <c r="D97" s="105"/>
      <c r="E97" s="105"/>
      <c r="L97" s="2"/>
      <c r="M97" s="2"/>
      <c r="O97" s="105"/>
      <c r="P97" s="105"/>
      <c r="Q97" s="105"/>
      <c r="R97" s="105"/>
      <c r="S97" s="105"/>
    </row>
    <row r="98" spans="3:19" x14ac:dyDescent="0.2">
      <c r="C98" s="105"/>
      <c r="D98" s="105"/>
      <c r="E98" s="105"/>
      <c r="L98" s="2"/>
      <c r="M98" s="2"/>
      <c r="O98" s="105"/>
      <c r="P98" s="105"/>
      <c r="Q98" s="105"/>
      <c r="R98" s="105"/>
      <c r="S98" s="105"/>
    </row>
    <row r="99" spans="3:19" x14ac:dyDescent="0.2">
      <c r="C99" s="105"/>
      <c r="D99" s="105"/>
      <c r="E99" s="105"/>
      <c r="L99" s="2"/>
      <c r="M99" s="2"/>
      <c r="O99" s="105"/>
      <c r="P99" s="105"/>
      <c r="Q99" s="105"/>
      <c r="R99" s="105"/>
      <c r="S99" s="105"/>
    </row>
    <row r="100" spans="3:19" x14ac:dyDescent="0.2">
      <c r="C100" s="105"/>
      <c r="D100" s="105"/>
      <c r="E100" s="105"/>
      <c r="L100" s="2"/>
      <c r="M100" s="2"/>
      <c r="O100" s="105"/>
      <c r="P100" s="105"/>
      <c r="Q100" s="105"/>
      <c r="R100" s="105"/>
      <c r="S100" s="105"/>
    </row>
    <row r="101" spans="3:19" x14ac:dyDescent="0.2">
      <c r="C101" s="105"/>
      <c r="D101" s="105"/>
      <c r="E101" s="105"/>
      <c r="L101" s="2"/>
      <c r="M101" s="2"/>
      <c r="O101" s="105"/>
      <c r="P101" s="105"/>
      <c r="Q101" s="105"/>
      <c r="R101" s="105"/>
      <c r="S101" s="105"/>
    </row>
    <row r="102" spans="3:19" x14ac:dyDescent="0.2">
      <c r="C102" s="105"/>
      <c r="D102" s="105"/>
      <c r="E102" s="105"/>
      <c r="L102" s="2"/>
      <c r="M102" s="2"/>
      <c r="O102" s="105"/>
      <c r="P102" s="105"/>
      <c r="Q102" s="105"/>
      <c r="R102" s="105"/>
      <c r="S102" s="105"/>
    </row>
    <row r="103" spans="3:19" x14ac:dyDescent="0.2">
      <c r="C103" s="105"/>
      <c r="D103" s="105"/>
      <c r="E103" s="105"/>
      <c r="L103" s="2"/>
      <c r="M103" s="2"/>
      <c r="O103" s="105"/>
      <c r="P103" s="105"/>
      <c r="Q103" s="105"/>
      <c r="R103" s="105"/>
      <c r="S103" s="105"/>
    </row>
    <row r="104" spans="3:19" x14ac:dyDescent="0.2">
      <c r="C104" s="105"/>
      <c r="D104" s="105"/>
      <c r="E104" s="105"/>
      <c r="L104" s="2"/>
      <c r="M104" s="2"/>
      <c r="O104" s="105"/>
      <c r="P104" s="105"/>
      <c r="Q104" s="105"/>
      <c r="R104" s="105"/>
      <c r="S104" s="105"/>
    </row>
    <row r="105" spans="3:19" x14ac:dyDescent="0.2">
      <c r="C105" s="105"/>
      <c r="D105" s="105"/>
      <c r="E105" s="105"/>
      <c r="L105" s="2"/>
      <c r="M105" s="2"/>
      <c r="O105" s="105"/>
      <c r="P105" s="105"/>
      <c r="Q105" s="105"/>
      <c r="R105" s="105"/>
      <c r="S105" s="105"/>
    </row>
    <row r="106" spans="3:19" x14ac:dyDescent="0.2">
      <c r="C106" s="105"/>
      <c r="D106" s="105"/>
      <c r="E106" s="105"/>
      <c r="L106" s="2"/>
      <c r="M106" s="2"/>
      <c r="O106" s="105"/>
      <c r="P106" s="105"/>
      <c r="Q106" s="105"/>
      <c r="R106" s="105"/>
      <c r="S106" s="105"/>
    </row>
    <row r="107" spans="3:19" x14ac:dyDescent="0.2">
      <c r="C107" s="105"/>
      <c r="D107" s="105"/>
      <c r="E107" s="105"/>
      <c r="L107" s="2"/>
      <c r="M107" s="2"/>
      <c r="O107" s="105"/>
      <c r="P107" s="105"/>
      <c r="Q107" s="105"/>
      <c r="R107" s="105"/>
      <c r="S107" s="105"/>
    </row>
    <row r="108" spans="3:19" x14ac:dyDescent="0.2">
      <c r="C108" s="105"/>
      <c r="D108" s="105"/>
      <c r="E108" s="105"/>
      <c r="L108" s="2"/>
      <c r="M108" s="2"/>
      <c r="O108" s="105"/>
      <c r="P108" s="105"/>
      <c r="Q108" s="105"/>
      <c r="R108" s="105"/>
      <c r="S108" s="105"/>
    </row>
    <row r="109" spans="3:19" x14ac:dyDescent="0.2">
      <c r="C109" s="105"/>
      <c r="D109" s="105"/>
      <c r="E109" s="105"/>
      <c r="L109" s="2"/>
      <c r="M109" s="2"/>
      <c r="O109" s="105"/>
      <c r="P109" s="105"/>
      <c r="Q109" s="105"/>
      <c r="R109" s="105"/>
      <c r="S109" s="105"/>
    </row>
    <row r="110" spans="3:19" x14ac:dyDescent="0.2">
      <c r="C110" s="105"/>
      <c r="D110" s="105"/>
      <c r="E110" s="105"/>
      <c r="L110" s="2"/>
      <c r="M110" s="2"/>
      <c r="O110" s="105"/>
      <c r="P110" s="105"/>
      <c r="Q110" s="105"/>
      <c r="R110" s="105"/>
      <c r="S110" s="105"/>
    </row>
    <row r="111" spans="3:19" x14ac:dyDescent="0.2">
      <c r="C111" s="105"/>
      <c r="D111" s="105"/>
      <c r="E111" s="105"/>
      <c r="L111" s="2"/>
      <c r="M111" s="2"/>
      <c r="O111" s="105"/>
      <c r="P111" s="105"/>
      <c r="Q111" s="105"/>
      <c r="R111" s="105"/>
      <c r="S111" s="105"/>
    </row>
    <row r="112" spans="3:19" x14ac:dyDescent="0.2">
      <c r="C112" s="105"/>
      <c r="D112" s="105"/>
      <c r="E112" s="105"/>
      <c r="L112" s="2"/>
      <c r="M112" s="2"/>
      <c r="O112" s="105"/>
      <c r="P112" s="105"/>
      <c r="Q112" s="105"/>
      <c r="R112" s="105"/>
      <c r="S112" s="105"/>
    </row>
    <row r="113" spans="3:19" x14ac:dyDescent="0.2">
      <c r="C113" s="105"/>
      <c r="D113" s="105"/>
      <c r="E113" s="105"/>
      <c r="L113" s="2"/>
      <c r="M113" s="2"/>
      <c r="O113" s="105"/>
      <c r="P113" s="105"/>
      <c r="Q113" s="105"/>
      <c r="R113" s="105"/>
      <c r="S113" s="105"/>
    </row>
    <row r="114" spans="3:19" x14ac:dyDescent="0.2">
      <c r="C114" s="105"/>
      <c r="D114" s="105"/>
      <c r="E114" s="105"/>
      <c r="L114" s="2"/>
      <c r="M114" s="2"/>
      <c r="O114" s="105"/>
      <c r="P114" s="105"/>
      <c r="Q114" s="105"/>
      <c r="R114" s="105"/>
      <c r="S114" s="105"/>
    </row>
    <row r="115" spans="3:19" x14ac:dyDescent="0.2">
      <c r="C115" s="105"/>
      <c r="D115" s="105"/>
      <c r="E115" s="105"/>
      <c r="L115" s="2"/>
      <c r="M115" s="2"/>
      <c r="O115" s="105"/>
      <c r="P115" s="105"/>
      <c r="Q115" s="105"/>
      <c r="R115" s="105"/>
      <c r="S115" s="105"/>
    </row>
    <row r="116" spans="3:19" x14ac:dyDescent="0.2">
      <c r="C116" s="105"/>
      <c r="D116" s="105"/>
      <c r="E116" s="105"/>
      <c r="L116" s="2"/>
      <c r="M116" s="2"/>
      <c r="O116" s="105"/>
      <c r="P116" s="105"/>
      <c r="Q116" s="105"/>
      <c r="R116" s="105"/>
      <c r="S116" s="105"/>
    </row>
    <row r="117" spans="3:19" x14ac:dyDescent="0.2">
      <c r="C117" s="105"/>
      <c r="D117" s="105"/>
      <c r="E117" s="105"/>
      <c r="L117" s="2"/>
      <c r="M117" s="2"/>
      <c r="O117" s="105"/>
      <c r="P117" s="105"/>
      <c r="Q117" s="105"/>
      <c r="R117" s="105"/>
      <c r="S117" s="105"/>
    </row>
    <row r="118" spans="3:19" x14ac:dyDescent="0.2">
      <c r="C118" s="105"/>
      <c r="D118" s="105"/>
      <c r="E118" s="105"/>
      <c r="L118" s="2"/>
      <c r="M118" s="2"/>
      <c r="O118" s="105"/>
      <c r="P118" s="105"/>
      <c r="Q118" s="105"/>
      <c r="R118" s="105"/>
      <c r="S118" s="105"/>
    </row>
    <row r="119" spans="3:19" x14ac:dyDescent="0.2">
      <c r="C119" s="105"/>
      <c r="D119" s="105"/>
      <c r="E119" s="105"/>
      <c r="L119" s="2"/>
      <c r="M119" s="2"/>
      <c r="O119" s="105"/>
      <c r="P119" s="105"/>
      <c r="Q119" s="105"/>
      <c r="R119" s="105"/>
      <c r="S119" s="105"/>
    </row>
    <row r="120" spans="3:19" x14ac:dyDescent="0.2">
      <c r="C120" s="105"/>
      <c r="D120" s="105"/>
      <c r="E120" s="105"/>
      <c r="L120" s="2"/>
      <c r="M120" s="2"/>
      <c r="O120" s="105"/>
      <c r="P120" s="105"/>
      <c r="Q120" s="105"/>
      <c r="R120" s="105"/>
      <c r="S120" s="105"/>
    </row>
    <row r="121" spans="3:19" x14ac:dyDescent="0.2">
      <c r="C121" s="105"/>
      <c r="D121" s="105"/>
      <c r="E121" s="105"/>
      <c r="L121" s="2"/>
      <c r="M121" s="2"/>
      <c r="O121" s="105"/>
      <c r="P121" s="105"/>
      <c r="Q121" s="105"/>
      <c r="R121" s="105"/>
      <c r="S121" s="105"/>
    </row>
    <row r="122" spans="3:19" x14ac:dyDescent="0.2">
      <c r="C122" s="105"/>
      <c r="D122" s="105"/>
      <c r="E122" s="105"/>
      <c r="L122" s="2"/>
      <c r="M122" s="2"/>
      <c r="O122" s="105"/>
      <c r="P122" s="105"/>
      <c r="Q122" s="105"/>
      <c r="R122" s="105"/>
      <c r="S122" s="105"/>
    </row>
    <row r="123" spans="3:19" x14ac:dyDescent="0.2">
      <c r="C123" s="105"/>
      <c r="D123" s="105"/>
      <c r="E123" s="105"/>
      <c r="L123" s="2"/>
      <c r="M123" s="2"/>
      <c r="O123" s="105"/>
      <c r="P123" s="105"/>
      <c r="Q123" s="105"/>
      <c r="R123" s="105"/>
      <c r="S123" s="105"/>
    </row>
    <row r="124" spans="3:19" x14ac:dyDescent="0.2">
      <c r="C124" s="105"/>
      <c r="D124" s="105"/>
      <c r="E124" s="105"/>
      <c r="L124" s="2"/>
      <c r="M124" s="2"/>
      <c r="O124" s="105"/>
      <c r="P124" s="105"/>
      <c r="Q124" s="105"/>
      <c r="R124" s="105"/>
      <c r="S124" s="105"/>
    </row>
    <row r="125" spans="3:19" x14ac:dyDescent="0.2">
      <c r="C125" s="105"/>
      <c r="D125" s="105"/>
      <c r="E125" s="105"/>
      <c r="L125" s="2"/>
      <c r="M125" s="2"/>
      <c r="O125" s="105"/>
      <c r="P125" s="105"/>
      <c r="Q125" s="105"/>
      <c r="R125" s="105"/>
      <c r="S125" s="105"/>
    </row>
    <row r="126" spans="3:19" x14ac:dyDescent="0.2">
      <c r="C126" s="105"/>
      <c r="D126" s="105"/>
      <c r="E126" s="105"/>
      <c r="L126" s="2"/>
      <c r="M126" s="2"/>
      <c r="O126" s="105"/>
      <c r="P126" s="105"/>
      <c r="Q126" s="105"/>
      <c r="R126" s="105"/>
      <c r="S126" s="105"/>
    </row>
    <row r="127" spans="3:19" x14ac:dyDescent="0.2">
      <c r="C127" s="105"/>
      <c r="D127" s="105"/>
      <c r="E127" s="105"/>
      <c r="L127" s="2"/>
      <c r="M127" s="2"/>
      <c r="O127" s="105"/>
      <c r="P127" s="105"/>
      <c r="Q127" s="105"/>
      <c r="R127" s="105"/>
      <c r="S127" s="105"/>
    </row>
    <row r="128" spans="3:19" x14ac:dyDescent="0.2">
      <c r="C128" s="105"/>
      <c r="D128" s="105"/>
      <c r="E128" s="105"/>
      <c r="L128" s="2"/>
      <c r="M128" s="2"/>
      <c r="O128" s="105"/>
      <c r="P128" s="105"/>
      <c r="Q128" s="105"/>
      <c r="R128" s="105"/>
      <c r="S128" s="105"/>
    </row>
    <row r="129" spans="3:19" x14ac:dyDescent="0.2">
      <c r="C129" s="105"/>
      <c r="D129" s="105"/>
      <c r="E129" s="105"/>
      <c r="L129" s="2"/>
      <c r="M129" s="2"/>
      <c r="O129" s="105"/>
      <c r="P129" s="105"/>
      <c r="Q129" s="105"/>
      <c r="R129" s="105"/>
      <c r="S129" s="105"/>
    </row>
    <row r="130" spans="3:19" x14ac:dyDescent="0.2">
      <c r="C130" s="105"/>
      <c r="D130" s="105"/>
      <c r="E130" s="105"/>
      <c r="L130" s="2"/>
      <c r="M130" s="2"/>
      <c r="O130" s="105"/>
      <c r="P130" s="105"/>
      <c r="Q130" s="105"/>
      <c r="R130" s="105"/>
      <c r="S130" s="105"/>
    </row>
    <row r="131" spans="3:19" x14ac:dyDescent="0.2">
      <c r="C131" s="105"/>
      <c r="D131" s="105"/>
      <c r="E131" s="105"/>
      <c r="L131" s="2"/>
      <c r="M131" s="2"/>
      <c r="O131" s="105"/>
      <c r="P131" s="105"/>
      <c r="Q131" s="105"/>
      <c r="R131" s="105"/>
      <c r="S131" s="105"/>
    </row>
    <row r="132" spans="3:19" x14ac:dyDescent="0.2">
      <c r="C132" s="105"/>
      <c r="D132" s="105"/>
      <c r="E132" s="105"/>
      <c r="L132" s="2"/>
      <c r="M132" s="2"/>
      <c r="O132" s="105"/>
      <c r="P132" s="105"/>
      <c r="Q132" s="105"/>
      <c r="R132" s="105"/>
      <c r="S132" s="105"/>
    </row>
    <row r="133" spans="3:19" x14ac:dyDescent="0.2">
      <c r="C133" s="105"/>
      <c r="D133" s="105"/>
      <c r="E133" s="105"/>
      <c r="L133" s="2"/>
      <c r="M133" s="2"/>
      <c r="O133" s="105"/>
      <c r="P133" s="105"/>
      <c r="Q133" s="105"/>
      <c r="R133" s="105"/>
      <c r="S133" s="105"/>
    </row>
    <row r="134" spans="3:19" x14ac:dyDescent="0.2">
      <c r="C134" s="105"/>
      <c r="D134" s="105"/>
      <c r="E134" s="105"/>
      <c r="L134" s="2"/>
      <c r="M134" s="2"/>
      <c r="O134" s="105"/>
      <c r="P134" s="105"/>
      <c r="Q134" s="105"/>
      <c r="R134" s="105"/>
      <c r="S134" s="105"/>
    </row>
    <row r="135" spans="3:19" x14ac:dyDescent="0.2">
      <c r="C135" s="105"/>
      <c r="D135" s="105"/>
      <c r="E135" s="105"/>
      <c r="L135" s="2"/>
      <c r="M135" s="2"/>
      <c r="O135" s="105"/>
      <c r="P135" s="105"/>
      <c r="Q135" s="105"/>
      <c r="R135" s="105"/>
      <c r="S135" s="105"/>
    </row>
    <row r="136" spans="3:19" x14ac:dyDescent="0.2">
      <c r="C136" s="105"/>
      <c r="D136" s="105"/>
      <c r="E136" s="105"/>
      <c r="L136" s="2"/>
      <c r="M136" s="2"/>
      <c r="O136" s="105"/>
      <c r="P136" s="105"/>
      <c r="Q136" s="105"/>
      <c r="R136" s="105"/>
      <c r="S136" s="105"/>
    </row>
    <row r="137" spans="3:19" x14ac:dyDescent="0.2">
      <c r="C137" s="105"/>
      <c r="D137" s="105"/>
      <c r="E137" s="105"/>
      <c r="L137" s="2"/>
      <c r="M137" s="2"/>
      <c r="O137" s="105"/>
      <c r="P137" s="105"/>
      <c r="Q137" s="105"/>
      <c r="R137" s="105"/>
      <c r="S137" s="105"/>
    </row>
    <row r="138" spans="3:19" x14ac:dyDescent="0.2">
      <c r="C138" s="105"/>
      <c r="D138" s="105"/>
      <c r="E138" s="105"/>
      <c r="L138" s="2"/>
      <c r="M138" s="2"/>
      <c r="O138" s="105"/>
      <c r="P138" s="105"/>
      <c r="Q138" s="105"/>
      <c r="R138" s="105"/>
      <c r="S138" s="105"/>
    </row>
    <row r="139" spans="3:19" x14ac:dyDescent="0.2">
      <c r="C139" s="105"/>
      <c r="D139" s="105"/>
      <c r="E139" s="105"/>
      <c r="L139" s="2"/>
      <c r="M139" s="2"/>
      <c r="O139" s="105"/>
      <c r="P139" s="105"/>
      <c r="Q139" s="105"/>
      <c r="R139" s="105"/>
      <c r="S139" s="105"/>
    </row>
    <row r="140" spans="3:19" x14ac:dyDescent="0.2">
      <c r="C140" s="105"/>
      <c r="D140" s="105"/>
      <c r="E140" s="105"/>
      <c r="L140" s="2"/>
      <c r="M140" s="2"/>
      <c r="O140" s="105"/>
      <c r="P140" s="105"/>
      <c r="Q140" s="105"/>
      <c r="R140" s="105"/>
      <c r="S140" s="105"/>
    </row>
    <row r="141" spans="3:19" x14ac:dyDescent="0.2">
      <c r="C141" s="105"/>
      <c r="D141" s="105"/>
      <c r="E141" s="105"/>
      <c r="L141" s="2"/>
      <c r="M141" s="2"/>
      <c r="O141" s="105"/>
      <c r="P141" s="105"/>
      <c r="Q141" s="105"/>
      <c r="R141" s="105"/>
      <c r="S141" s="105"/>
    </row>
    <row r="142" spans="3:19" x14ac:dyDescent="0.2">
      <c r="C142" s="105"/>
      <c r="D142" s="105"/>
      <c r="E142" s="105"/>
      <c r="L142" s="2"/>
      <c r="M142" s="2"/>
      <c r="O142" s="105"/>
      <c r="P142" s="105"/>
      <c r="Q142" s="105"/>
      <c r="R142" s="105"/>
      <c r="S142" s="105"/>
    </row>
    <row r="143" spans="3:19" x14ac:dyDescent="0.2">
      <c r="C143" s="105"/>
      <c r="D143" s="105"/>
      <c r="E143" s="105"/>
      <c r="L143" s="2"/>
      <c r="M143" s="2"/>
      <c r="O143" s="105"/>
      <c r="P143" s="105"/>
      <c r="Q143" s="105"/>
      <c r="R143" s="105"/>
      <c r="S143" s="105"/>
    </row>
    <row r="144" spans="3:19" x14ac:dyDescent="0.2">
      <c r="C144" s="105"/>
      <c r="D144" s="105"/>
      <c r="E144" s="105"/>
      <c r="L144" s="2"/>
      <c r="M144" s="2"/>
      <c r="O144" s="105"/>
      <c r="P144" s="105"/>
      <c r="Q144" s="105"/>
      <c r="R144" s="105"/>
      <c r="S144" s="105"/>
    </row>
    <row r="145" spans="3:19" x14ac:dyDescent="0.2">
      <c r="C145" s="105"/>
      <c r="D145" s="105"/>
      <c r="E145" s="105"/>
      <c r="L145" s="2"/>
      <c r="M145" s="2"/>
      <c r="O145" s="105"/>
      <c r="P145" s="105"/>
      <c r="Q145" s="105"/>
      <c r="R145" s="105"/>
      <c r="S145" s="105"/>
    </row>
    <row r="146" spans="3:19" x14ac:dyDescent="0.2">
      <c r="C146" s="105"/>
      <c r="D146" s="105"/>
      <c r="E146" s="105"/>
      <c r="L146" s="2"/>
      <c r="M146" s="2"/>
      <c r="O146" s="105"/>
      <c r="P146" s="105"/>
      <c r="Q146" s="105"/>
      <c r="R146" s="105"/>
      <c r="S146" s="105"/>
    </row>
    <row r="147" spans="3:19" x14ac:dyDescent="0.2">
      <c r="C147" s="105"/>
      <c r="D147" s="105"/>
      <c r="E147" s="105"/>
      <c r="L147" s="2"/>
      <c r="M147" s="2"/>
      <c r="O147" s="105"/>
      <c r="P147" s="105"/>
      <c r="Q147" s="105"/>
      <c r="R147" s="105"/>
      <c r="S147" s="105"/>
    </row>
    <row r="148" spans="3:19" x14ac:dyDescent="0.2">
      <c r="C148" s="105"/>
      <c r="D148" s="105"/>
      <c r="E148" s="105"/>
      <c r="L148" s="2"/>
      <c r="M148" s="2"/>
      <c r="O148" s="105"/>
      <c r="P148" s="105"/>
      <c r="Q148" s="105"/>
      <c r="R148" s="105"/>
      <c r="S148" s="105"/>
    </row>
    <row r="149" spans="3:19" x14ac:dyDescent="0.2">
      <c r="C149" s="105"/>
      <c r="D149" s="105"/>
      <c r="E149" s="105"/>
      <c r="L149" s="2"/>
      <c r="M149" s="2"/>
      <c r="O149" s="105"/>
      <c r="P149" s="105"/>
      <c r="Q149" s="105"/>
      <c r="R149" s="105"/>
      <c r="S149" s="105"/>
    </row>
    <row r="150" spans="3:19" x14ac:dyDescent="0.2">
      <c r="C150" s="105"/>
      <c r="D150" s="105"/>
      <c r="E150" s="105"/>
      <c r="L150" s="2"/>
      <c r="M150" s="2"/>
      <c r="O150" s="105"/>
      <c r="P150" s="105"/>
      <c r="Q150" s="105"/>
      <c r="R150" s="105"/>
      <c r="S150" s="105"/>
    </row>
    <row r="151" spans="3:19" x14ac:dyDescent="0.2">
      <c r="C151" s="105"/>
      <c r="D151" s="105"/>
      <c r="E151" s="105"/>
      <c r="L151" s="2"/>
      <c r="M151" s="2"/>
      <c r="O151" s="105"/>
      <c r="P151" s="105"/>
      <c r="Q151" s="105"/>
      <c r="R151" s="105"/>
      <c r="S151" s="105"/>
    </row>
    <row r="152" spans="3:19" x14ac:dyDescent="0.2">
      <c r="C152" s="105"/>
      <c r="D152" s="105"/>
      <c r="E152" s="105"/>
      <c r="L152" s="2"/>
      <c r="M152" s="2"/>
      <c r="O152" s="105"/>
      <c r="P152" s="105"/>
      <c r="Q152" s="105"/>
      <c r="R152" s="105"/>
      <c r="S152" s="105"/>
    </row>
    <row r="153" spans="3:19" x14ac:dyDescent="0.2">
      <c r="C153" s="105"/>
      <c r="D153" s="105"/>
      <c r="E153" s="105"/>
      <c r="L153" s="2"/>
      <c r="M153" s="2"/>
      <c r="O153" s="105"/>
      <c r="P153" s="105"/>
      <c r="Q153" s="105"/>
      <c r="R153" s="105"/>
      <c r="S153" s="105"/>
    </row>
    <row r="154" spans="3:19" x14ac:dyDescent="0.2">
      <c r="C154" s="105"/>
      <c r="D154" s="105"/>
      <c r="E154" s="105"/>
      <c r="L154" s="2"/>
      <c r="M154" s="2"/>
      <c r="O154" s="105"/>
      <c r="P154" s="105"/>
      <c r="Q154" s="105"/>
      <c r="R154" s="105"/>
      <c r="S154" s="105"/>
    </row>
    <row r="155" spans="3:19" x14ac:dyDescent="0.2">
      <c r="C155" s="105"/>
      <c r="D155" s="105"/>
      <c r="E155" s="105"/>
      <c r="L155" s="2"/>
      <c r="M155" s="2"/>
      <c r="O155" s="105"/>
      <c r="P155" s="105"/>
      <c r="Q155" s="105"/>
      <c r="R155" s="105"/>
      <c r="S155" s="105"/>
    </row>
    <row r="156" spans="3:19" x14ac:dyDescent="0.2">
      <c r="C156" s="105"/>
      <c r="D156" s="105"/>
      <c r="E156" s="105"/>
      <c r="L156" s="2"/>
      <c r="M156" s="2"/>
      <c r="O156" s="105"/>
      <c r="P156" s="105"/>
      <c r="Q156" s="105"/>
      <c r="R156" s="105"/>
      <c r="S156" s="105"/>
    </row>
    <row r="157" spans="3:19" x14ac:dyDescent="0.2">
      <c r="C157" s="105"/>
      <c r="D157" s="105"/>
      <c r="E157" s="105"/>
      <c r="L157" s="2"/>
      <c r="M157" s="2"/>
      <c r="O157" s="105"/>
      <c r="P157" s="105"/>
      <c r="Q157" s="105"/>
      <c r="R157" s="105"/>
      <c r="S157" s="105"/>
    </row>
    <row r="158" spans="3:19" x14ac:dyDescent="0.2">
      <c r="C158" s="105"/>
      <c r="D158" s="105"/>
      <c r="E158" s="105"/>
      <c r="L158" s="2"/>
      <c r="M158" s="2"/>
      <c r="O158" s="105"/>
      <c r="P158" s="105"/>
      <c r="Q158" s="105"/>
      <c r="R158" s="105"/>
      <c r="S158" s="105"/>
    </row>
    <row r="159" spans="3:19" x14ac:dyDescent="0.2">
      <c r="C159" s="105"/>
      <c r="D159" s="105"/>
      <c r="E159" s="105"/>
      <c r="L159" s="2"/>
      <c r="M159" s="2"/>
      <c r="O159" s="105"/>
      <c r="P159" s="105"/>
      <c r="Q159" s="105"/>
      <c r="R159" s="105"/>
      <c r="S159" s="105"/>
    </row>
    <row r="160" spans="3:19" x14ac:dyDescent="0.2">
      <c r="C160" s="105"/>
      <c r="D160" s="105"/>
      <c r="E160" s="105"/>
      <c r="L160" s="2"/>
      <c r="M160" s="2"/>
      <c r="O160" s="105"/>
      <c r="P160" s="105"/>
      <c r="Q160" s="105"/>
      <c r="R160" s="105"/>
      <c r="S160" s="105"/>
    </row>
    <row r="161" spans="3:19" x14ac:dyDescent="0.2">
      <c r="C161" s="105"/>
      <c r="D161" s="105"/>
      <c r="E161" s="105"/>
      <c r="L161" s="2"/>
      <c r="M161" s="2"/>
      <c r="O161" s="105"/>
      <c r="P161" s="105"/>
      <c r="Q161" s="105"/>
      <c r="R161" s="105"/>
      <c r="S161" s="105"/>
    </row>
    <row r="162" spans="3:19" x14ac:dyDescent="0.2">
      <c r="C162" s="105"/>
      <c r="D162" s="105"/>
      <c r="E162" s="105"/>
      <c r="L162" s="2"/>
      <c r="M162" s="2"/>
      <c r="O162" s="105"/>
      <c r="P162" s="105"/>
      <c r="Q162" s="105"/>
      <c r="R162" s="105"/>
      <c r="S162" s="105"/>
    </row>
    <row r="163" spans="3:19" x14ac:dyDescent="0.2">
      <c r="C163" s="105"/>
      <c r="D163" s="105"/>
      <c r="E163" s="105"/>
      <c r="L163" s="2"/>
      <c r="M163" s="2"/>
      <c r="O163" s="105"/>
      <c r="P163" s="105"/>
      <c r="Q163" s="105"/>
      <c r="R163" s="105"/>
      <c r="S163" s="105"/>
    </row>
    <row r="164" spans="3:19" x14ac:dyDescent="0.2">
      <c r="C164" s="105"/>
      <c r="D164" s="105"/>
      <c r="E164" s="105"/>
      <c r="L164" s="2"/>
      <c r="M164" s="2"/>
      <c r="O164" s="105"/>
      <c r="P164" s="105"/>
      <c r="Q164" s="105"/>
      <c r="R164" s="105"/>
      <c r="S164" s="105"/>
    </row>
    <row r="165" spans="3:19" x14ac:dyDescent="0.2">
      <c r="C165" s="105"/>
      <c r="D165" s="105"/>
      <c r="E165" s="105"/>
      <c r="L165" s="2"/>
      <c r="M165" s="2"/>
      <c r="O165" s="105"/>
      <c r="P165" s="105"/>
      <c r="Q165" s="105"/>
      <c r="R165" s="105"/>
      <c r="S165" s="105"/>
    </row>
    <row r="166" spans="3:19" x14ac:dyDescent="0.2">
      <c r="C166" s="105"/>
      <c r="D166" s="105"/>
      <c r="E166" s="105"/>
      <c r="L166" s="2"/>
      <c r="M166" s="2"/>
      <c r="O166" s="105"/>
      <c r="P166" s="105"/>
      <c r="Q166" s="105"/>
      <c r="R166" s="105"/>
      <c r="S166" s="105"/>
    </row>
    <row r="167" spans="3:19" x14ac:dyDescent="0.2">
      <c r="C167" s="105"/>
      <c r="D167" s="105"/>
      <c r="E167" s="105"/>
      <c r="L167" s="2"/>
      <c r="M167" s="2"/>
      <c r="O167" s="105"/>
      <c r="P167" s="105"/>
      <c r="Q167" s="105"/>
      <c r="R167" s="105"/>
      <c r="S167" s="105"/>
    </row>
    <row r="168" spans="3:19" x14ac:dyDescent="0.2">
      <c r="C168" s="105"/>
      <c r="D168" s="105"/>
      <c r="E168" s="105"/>
      <c r="L168" s="2"/>
      <c r="M168" s="2"/>
      <c r="O168" s="105"/>
      <c r="P168" s="105"/>
      <c r="Q168" s="105"/>
      <c r="R168" s="105"/>
      <c r="S168" s="105"/>
    </row>
    <row r="169" spans="3:19" x14ac:dyDescent="0.2">
      <c r="C169" s="105"/>
      <c r="D169" s="105"/>
      <c r="E169" s="105"/>
      <c r="L169" s="2"/>
      <c r="M169" s="2"/>
      <c r="O169" s="105"/>
      <c r="P169" s="105"/>
      <c r="Q169" s="105"/>
      <c r="R169" s="105"/>
      <c r="S169" s="105"/>
    </row>
    <row r="170" spans="3:19" x14ac:dyDescent="0.2">
      <c r="C170" s="105"/>
      <c r="D170" s="105"/>
      <c r="E170" s="105"/>
      <c r="L170" s="2"/>
      <c r="M170" s="2"/>
      <c r="O170" s="105"/>
      <c r="P170" s="105"/>
      <c r="Q170" s="105"/>
      <c r="R170" s="105"/>
      <c r="S170" s="105"/>
    </row>
    <row r="171" spans="3:19" x14ac:dyDescent="0.2">
      <c r="C171" s="105"/>
      <c r="D171" s="105"/>
      <c r="E171" s="105"/>
      <c r="L171" s="2"/>
      <c r="M171" s="2"/>
      <c r="O171" s="105"/>
      <c r="P171" s="105"/>
      <c r="Q171" s="105"/>
      <c r="R171" s="105"/>
      <c r="S171" s="105"/>
    </row>
    <row r="172" spans="3:19" x14ac:dyDescent="0.2">
      <c r="C172" s="105"/>
      <c r="D172" s="105"/>
      <c r="E172" s="105"/>
      <c r="L172" s="2"/>
      <c r="M172" s="2"/>
      <c r="O172" s="105"/>
      <c r="P172" s="105"/>
      <c r="Q172" s="105"/>
      <c r="R172" s="105"/>
      <c r="S172" s="105"/>
    </row>
    <row r="173" spans="3:19" x14ac:dyDescent="0.2">
      <c r="C173" s="105"/>
      <c r="D173" s="105"/>
      <c r="E173" s="105"/>
      <c r="L173" s="2"/>
      <c r="M173" s="2"/>
      <c r="O173" s="105"/>
      <c r="P173" s="105"/>
      <c r="Q173" s="105"/>
      <c r="R173" s="105"/>
      <c r="S173" s="105"/>
    </row>
    <row r="174" spans="3:19" x14ac:dyDescent="0.2">
      <c r="C174" s="105"/>
      <c r="D174" s="105"/>
      <c r="E174" s="105"/>
      <c r="L174" s="2"/>
      <c r="M174" s="2"/>
      <c r="O174" s="105"/>
      <c r="P174" s="105"/>
      <c r="Q174" s="105"/>
      <c r="R174" s="105"/>
      <c r="S174" s="105"/>
    </row>
    <row r="175" spans="3:19" x14ac:dyDescent="0.2">
      <c r="C175" s="105"/>
      <c r="D175" s="105"/>
      <c r="E175" s="105"/>
      <c r="L175" s="2"/>
      <c r="M175" s="2"/>
      <c r="O175" s="105"/>
      <c r="P175" s="105"/>
      <c r="Q175" s="105"/>
      <c r="R175" s="105"/>
      <c r="S175" s="105"/>
    </row>
    <row r="176" spans="3:19" x14ac:dyDescent="0.2">
      <c r="C176" s="105"/>
      <c r="D176" s="105"/>
      <c r="E176" s="105"/>
      <c r="L176" s="2"/>
      <c r="M176" s="2"/>
      <c r="O176" s="105"/>
      <c r="P176" s="105"/>
      <c r="Q176" s="105"/>
      <c r="R176" s="105"/>
      <c r="S176" s="105"/>
    </row>
    <row r="177" spans="3:19" x14ac:dyDescent="0.2">
      <c r="C177" s="105"/>
      <c r="D177" s="105"/>
      <c r="E177" s="105"/>
      <c r="L177" s="2"/>
      <c r="M177" s="2"/>
      <c r="O177" s="105"/>
      <c r="P177" s="105"/>
      <c r="Q177" s="105"/>
      <c r="R177" s="105"/>
      <c r="S177" s="105"/>
    </row>
    <row r="178" spans="3:19" x14ac:dyDescent="0.2">
      <c r="C178" s="105"/>
      <c r="D178" s="105"/>
      <c r="E178" s="105"/>
      <c r="L178" s="2"/>
      <c r="M178" s="2"/>
      <c r="O178" s="105"/>
      <c r="P178" s="105"/>
      <c r="Q178" s="105"/>
      <c r="R178" s="105"/>
      <c r="S178" s="105"/>
    </row>
    <row r="179" spans="3:19" x14ac:dyDescent="0.2">
      <c r="C179" s="105"/>
      <c r="D179" s="105"/>
      <c r="E179" s="105"/>
      <c r="L179" s="2"/>
      <c r="M179" s="2"/>
      <c r="O179" s="105"/>
      <c r="P179" s="105"/>
      <c r="Q179" s="105"/>
      <c r="R179" s="105"/>
      <c r="S179" s="105"/>
    </row>
    <row r="180" spans="3:19" x14ac:dyDescent="0.2">
      <c r="C180" s="105"/>
      <c r="D180" s="105"/>
      <c r="E180" s="105"/>
      <c r="L180" s="2"/>
      <c r="M180" s="2"/>
      <c r="O180" s="105"/>
      <c r="P180" s="105"/>
      <c r="Q180" s="105"/>
      <c r="R180" s="105"/>
      <c r="S180" s="105"/>
    </row>
    <row r="181" spans="3:19" x14ac:dyDescent="0.2">
      <c r="C181" s="105"/>
      <c r="D181" s="105"/>
      <c r="E181" s="105"/>
      <c r="L181" s="2"/>
      <c r="M181" s="2"/>
      <c r="O181" s="105"/>
      <c r="P181" s="105"/>
      <c r="Q181" s="105"/>
      <c r="R181" s="105"/>
      <c r="S181" s="105"/>
    </row>
    <row r="182" spans="3:19" x14ac:dyDescent="0.2">
      <c r="C182" s="105"/>
      <c r="D182" s="105"/>
      <c r="E182" s="105"/>
      <c r="L182" s="2"/>
      <c r="M182" s="2"/>
      <c r="O182" s="105"/>
      <c r="P182" s="105"/>
      <c r="Q182" s="105"/>
      <c r="R182" s="105"/>
      <c r="S182" s="105"/>
    </row>
    <row r="183" spans="3:19" x14ac:dyDescent="0.2">
      <c r="C183" s="105"/>
      <c r="D183" s="105"/>
      <c r="E183" s="105"/>
      <c r="L183" s="2"/>
      <c r="M183" s="2"/>
      <c r="O183" s="105"/>
      <c r="P183" s="105"/>
      <c r="Q183" s="105"/>
      <c r="R183" s="105"/>
      <c r="S183" s="105"/>
    </row>
    <row r="184" spans="3:19" x14ac:dyDescent="0.2">
      <c r="C184" s="105"/>
      <c r="D184" s="105"/>
      <c r="E184" s="105"/>
      <c r="L184" s="2"/>
      <c r="M184" s="2"/>
      <c r="O184" s="105"/>
      <c r="P184" s="105"/>
      <c r="Q184" s="105"/>
      <c r="R184" s="105"/>
      <c r="S184" s="105"/>
    </row>
  </sheetData>
  <sheetProtection sheet="1" objects="1" scenarios="1" selectLockedCells="1" selectUnlockedCells="1"/>
  <printOptions horizontalCentered="1" verticalCentered="1"/>
  <pageMargins left="0.19685039370078741" right="0.19685039370078741" top="0.39370078740157483" bottom="0.39370078740157483" header="0.23622047244094491" footer="0"/>
  <pageSetup scale="68" orientation="landscape" r:id="rId1"/>
  <headerFooter alignWithMargins="0">
    <oddFooter>&amp;LDirección de Contabilidad&amp;RPágina 1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 codeName="Hoja4">
    <pageSetUpPr fitToPage="1"/>
  </sheetPr>
  <dimension ref="A1:W159"/>
  <sheetViews>
    <sheetView showGridLines="0" zoomScale="75" workbookViewId="0">
      <selection activeCell="C23" sqref="C23"/>
    </sheetView>
  </sheetViews>
  <sheetFormatPr baseColWidth="10" defaultColWidth="12.6640625" defaultRowHeight="15" x14ac:dyDescent="0.2"/>
  <cols>
    <col min="1" max="1" width="44.6640625" style="27" customWidth="1"/>
    <col min="2" max="2" width="7.88671875" style="27" customWidth="1"/>
    <col min="3" max="3" width="10.21875" style="27" customWidth="1"/>
    <col min="4" max="4" width="10" style="27" customWidth="1"/>
    <col min="5" max="5" width="5" style="27" customWidth="1"/>
    <col min="6" max="6" width="10.33203125" style="27" customWidth="1"/>
    <col min="7" max="7" width="11.21875" style="27" customWidth="1"/>
    <col min="8" max="8" width="1.88671875" style="27" customWidth="1"/>
    <col min="9" max="9" width="11.21875" style="27" customWidth="1"/>
    <col min="10" max="10" width="1.21875" style="27" customWidth="1"/>
    <col min="11" max="11" width="43.6640625" style="27" customWidth="1"/>
    <col min="12" max="12" width="1.88671875" style="27" customWidth="1"/>
    <col min="13" max="14" width="10" style="27" customWidth="1"/>
    <col min="15" max="15" width="3.44140625" style="27" customWidth="1"/>
    <col min="16" max="16" width="8.6640625" style="27" customWidth="1"/>
    <col min="17" max="17" width="10.33203125" style="27" customWidth="1"/>
    <col min="18" max="18" width="1.88671875" style="27" customWidth="1"/>
    <col min="19" max="19" width="12.5546875" style="27" customWidth="1"/>
    <col min="20" max="20" width="7.5546875" style="27" customWidth="1"/>
    <col min="21" max="21" width="5.77734375" style="27" customWidth="1"/>
    <col min="22" max="22" width="6.6640625" style="27" customWidth="1"/>
    <col min="23" max="16384" width="12.6640625" style="27"/>
  </cols>
  <sheetData>
    <row r="1" spans="1:19" s="9" customFormat="1" ht="19.5" customHeight="1" x14ac:dyDescent="0.25">
      <c r="A1" s="5"/>
      <c r="B1" s="5"/>
      <c r="C1" s="6"/>
      <c r="D1" s="6"/>
      <c r="E1" s="6"/>
      <c r="F1" s="7"/>
      <c r="G1" s="377"/>
      <c r="H1" s="377"/>
      <c r="I1" s="377"/>
      <c r="J1" s="377"/>
      <c r="K1" s="171"/>
      <c r="L1" s="6"/>
      <c r="M1" s="6"/>
      <c r="N1" s="6"/>
      <c r="O1" s="6"/>
      <c r="P1" s="6"/>
      <c r="Q1" s="6"/>
      <c r="R1" s="6"/>
      <c r="S1" s="6"/>
    </row>
    <row r="2" spans="1:19" s="13" customFormat="1" ht="23.25" x14ac:dyDescent="0.35">
      <c r="A2" s="10" t="s">
        <v>103</v>
      </c>
      <c r="B2" s="11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</row>
    <row r="3" spans="1:19" s="13" customFormat="1" ht="23.25" x14ac:dyDescent="0.35">
      <c r="A3" s="10" t="s">
        <v>118</v>
      </c>
      <c r="B3" s="14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</row>
    <row r="4" spans="1:19" s="13" customFormat="1" x14ac:dyDescent="0.2">
      <c r="A4" s="15"/>
      <c r="B4" s="16"/>
      <c r="C4" s="17"/>
      <c r="D4" s="17"/>
      <c r="E4" s="17"/>
      <c r="F4" s="17"/>
      <c r="G4" s="17"/>
      <c r="H4" s="17"/>
      <c r="I4" s="17"/>
      <c r="J4" s="15"/>
      <c r="K4" s="15"/>
      <c r="L4" s="18"/>
      <c r="M4" s="378"/>
      <c r="N4" s="378"/>
      <c r="S4" s="17"/>
    </row>
    <row r="5" spans="1:19" s="21" customFormat="1" ht="18" customHeight="1" x14ac:dyDescent="0.2">
      <c r="A5" s="19"/>
      <c r="B5" s="19"/>
      <c r="C5" s="20"/>
      <c r="D5" s="20"/>
      <c r="E5" s="20"/>
      <c r="F5" s="20"/>
      <c r="G5" s="20"/>
      <c r="H5" s="20"/>
      <c r="I5" s="20"/>
      <c r="L5" s="12"/>
    </row>
    <row r="6" spans="1:19" s="21" customFormat="1" ht="9.75" customHeight="1" x14ac:dyDescent="0.2">
      <c r="A6" s="19"/>
      <c r="B6" s="19"/>
      <c r="C6" s="20"/>
      <c r="D6" s="20"/>
      <c r="E6" s="20"/>
      <c r="F6" s="20"/>
      <c r="G6" s="20"/>
      <c r="H6" s="20"/>
      <c r="I6" s="20"/>
      <c r="L6" s="12"/>
    </row>
    <row r="7" spans="1:19" ht="13.5" customHeight="1" thickBot="1" x14ac:dyDescent="0.25">
      <c r="A7" s="22"/>
      <c r="B7" s="22"/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4"/>
      <c r="Q7" s="25"/>
      <c r="R7" s="26"/>
      <c r="S7" s="24" t="s">
        <v>35</v>
      </c>
    </row>
    <row r="8" spans="1:19" ht="15.75" thickTop="1" x14ac:dyDescent="0.2">
      <c r="A8" s="28" t="s">
        <v>36</v>
      </c>
      <c r="B8" s="29"/>
      <c r="C8" s="30"/>
      <c r="D8" s="30"/>
      <c r="E8" s="30"/>
      <c r="F8" s="30"/>
      <c r="G8" s="30"/>
      <c r="H8" s="30"/>
      <c r="I8" s="30"/>
      <c r="J8" s="31"/>
      <c r="K8" s="29" t="s">
        <v>37</v>
      </c>
      <c r="L8" s="29"/>
      <c r="M8" s="30"/>
      <c r="N8" s="30"/>
      <c r="O8" s="30"/>
      <c r="P8" s="30"/>
      <c r="Q8" s="30"/>
      <c r="R8" s="32"/>
      <c r="S8" s="33"/>
    </row>
    <row r="9" spans="1:19" x14ac:dyDescent="0.2">
      <c r="A9" s="34"/>
      <c r="B9" s="35"/>
      <c r="C9" s="36" t="s">
        <v>119</v>
      </c>
      <c r="D9" s="37"/>
      <c r="E9" s="35"/>
      <c r="F9" s="36" t="s">
        <v>116</v>
      </c>
      <c r="G9" s="37"/>
      <c r="H9" s="35"/>
      <c r="I9" s="38" t="s">
        <v>104</v>
      </c>
      <c r="J9" s="39"/>
      <c r="K9" s="35"/>
      <c r="L9" s="35"/>
      <c r="M9" s="36" t="s">
        <v>119</v>
      </c>
      <c r="N9" s="35"/>
      <c r="O9" s="35"/>
      <c r="P9" s="40" t="s">
        <v>116</v>
      </c>
      <c r="Q9" s="35"/>
      <c r="R9" s="41"/>
      <c r="S9" s="42" t="s">
        <v>104</v>
      </c>
    </row>
    <row r="10" spans="1:19" s="52" customFormat="1" ht="15.75" thickBot="1" x14ac:dyDescent="0.3">
      <c r="A10" s="43"/>
      <c r="B10" s="44"/>
      <c r="C10" s="379" t="s">
        <v>5</v>
      </c>
      <c r="D10" s="379"/>
      <c r="E10" s="45"/>
      <c r="F10" s="172" t="s">
        <v>5</v>
      </c>
      <c r="G10" s="47"/>
      <c r="H10" s="47"/>
      <c r="I10" s="47"/>
      <c r="J10" s="48"/>
      <c r="K10" s="44"/>
      <c r="L10" s="44"/>
      <c r="M10" s="379" t="s">
        <v>5</v>
      </c>
      <c r="N10" s="379"/>
      <c r="O10" s="45"/>
      <c r="P10" s="49" t="s">
        <v>5</v>
      </c>
      <c r="Q10" s="45"/>
      <c r="R10" s="50"/>
      <c r="S10" s="51"/>
    </row>
    <row r="11" spans="1:19" ht="8.25" customHeight="1" thickTop="1" x14ac:dyDescent="0.2">
      <c r="A11" s="34"/>
      <c r="B11" s="35"/>
      <c r="C11" s="35"/>
      <c r="D11" s="35"/>
      <c r="E11" s="35"/>
      <c r="F11" s="35"/>
      <c r="G11" s="35"/>
      <c r="H11" s="35"/>
      <c r="I11" s="53"/>
      <c r="J11" s="54"/>
      <c r="K11" s="35"/>
      <c r="L11" s="35"/>
      <c r="M11" s="35"/>
      <c r="N11" s="35"/>
      <c r="O11" s="35"/>
      <c r="P11" s="35"/>
      <c r="Q11" s="55"/>
      <c r="R11" s="41"/>
      <c r="S11" s="56"/>
    </row>
    <row r="12" spans="1:19" x14ac:dyDescent="0.2">
      <c r="A12" s="57" t="s">
        <v>38</v>
      </c>
      <c r="B12" s="58"/>
      <c r="C12" s="59"/>
      <c r="D12" s="60">
        <v>14027.7</v>
      </c>
      <c r="E12" s="61"/>
      <c r="F12" s="59"/>
      <c r="G12" s="60">
        <v>65490.400000000001</v>
      </c>
      <c r="H12" s="62"/>
      <c r="I12" s="63">
        <v>-51462.7</v>
      </c>
      <c r="J12" s="64"/>
      <c r="K12" s="58" t="s">
        <v>39</v>
      </c>
      <c r="L12" s="58"/>
      <c r="M12" s="65"/>
      <c r="N12" s="63">
        <v>66223.899999999994</v>
      </c>
      <c r="O12" s="58"/>
      <c r="P12" s="65"/>
      <c r="Q12" s="63">
        <v>62962.9</v>
      </c>
      <c r="R12" s="41"/>
      <c r="S12" s="66">
        <v>3260.9999999999927</v>
      </c>
    </row>
    <row r="13" spans="1:19" x14ac:dyDescent="0.2">
      <c r="A13" s="67" t="s">
        <v>40</v>
      </c>
      <c r="B13" s="68"/>
      <c r="C13" s="59"/>
      <c r="D13" s="170">
        <v>-11.5</v>
      </c>
      <c r="E13" s="69"/>
      <c r="F13" s="59"/>
      <c r="G13" s="167">
        <v>-22.5</v>
      </c>
      <c r="H13" s="70"/>
      <c r="I13" s="63">
        <v>11</v>
      </c>
      <c r="J13" s="64"/>
      <c r="K13" s="58" t="s">
        <v>44</v>
      </c>
      <c r="L13" s="58"/>
      <c r="M13" s="62">
        <v>66223.899999999994</v>
      </c>
      <c r="N13" s="65"/>
      <c r="O13" s="71"/>
      <c r="P13" s="62">
        <v>62962.9</v>
      </c>
      <c r="Q13" s="65"/>
      <c r="R13" s="41"/>
      <c r="S13" s="72">
        <v>3260.9999999999927</v>
      </c>
    </row>
    <row r="14" spans="1:19" x14ac:dyDescent="0.2">
      <c r="A14" s="73"/>
      <c r="B14" s="71"/>
      <c r="C14" s="59"/>
      <c r="D14" s="59"/>
      <c r="E14" s="59"/>
      <c r="F14" s="59"/>
      <c r="G14" s="59"/>
      <c r="H14" s="71"/>
      <c r="I14" s="74"/>
      <c r="J14" s="64"/>
      <c r="K14" s="58"/>
      <c r="L14" s="58"/>
      <c r="M14" s="75"/>
      <c r="N14" s="65"/>
      <c r="O14" s="71"/>
      <c r="P14" s="75"/>
      <c r="Q14" s="65"/>
      <c r="R14" s="41"/>
      <c r="S14" s="72"/>
    </row>
    <row r="15" spans="1:19" x14ac:dyDescent="0.2">
      <c r="A15" s="76" t="s">
        <v>41</v>
      </c>
      <c r="B15" s="77"/>
      <c r="C15" s="78"/>
      <c r="D15" s="79">
        <v>0</v>
      </c>
      <c r="E15" s="61"/>
      <c r="F15" s="78"/>
      <c r="G15" s="79">
        <v>0</v>
      </c>
      <c r="H15" s="80"/>
      <c r="I15" s="80">
        <v>0</v>
      </c>
      <c r="J15" s="81"/>
      <c r="K15" s="58" t="s">
        <v>47</v>
      </c>
      <c r="L15" s="58"/>
      <c r="M15" s="65"/>
      <c r="N15" s="63">
        <v>471802.5</v>
      </c>
      <c r="O15" s="58"/>
      <c r="P15" s="65"/>
      <c r="Q15" s="63">
        <v>471469</v>
      </c>
      <c r="R15" s="41"/>
      <c r="S15" s="66">
        <v>333.5</v>
      </c>
    </row>
    <row r="16" spans="1:19" x14ac:dyDescent="0.2">
      <c r="A16" s="73"/>
      <c r="B16" s="71"/>
      <c r="C16" s="59"/>
      <c r="D16" s="59"/>
      <c r="E16" s="59"/>
      <c r="F16" s="59"/>
      <c r="G16" s="59"/>
      <c r="H16" s="71"/>
      <c r="I16" s="74"/>
      <c r="J16" s="64"/>
      <c r="K16" s="58" t="s">
        <v>48</v>
      </c>
      <c r="L16" s="58"/>
      <c r="M16" s="62">
        <v>471802.5</v>
      </c>
      <c r="N16" s="65"/>
      <c r="O16" s="71"/>
      <c r="P16" s="62">
        <v>471469</v>
      </c>
      <c r="Q16" s="65"/>
      <c r="R16" s="41"/>
      <c r="S16" s="72">
        <v>333.5</v>
      </c>
    </row>
    <row r="17" spans="1:19" x14ac:dyDescent="0.2">
      <c r="A17" s="57" t="s">
        <v>42</v>
      </c>
      <c r="B17" s="58"/>
      <c r="C17" s="59"/>
      <c r="D17" s="82">
        <v>74281.899999999994</v>
      </c>
      <c r="E17" s="61"/>
      <c r="F17" s="59"/>
      <c r="G17" s="82">
        <v>73569</v>
      </c>
      <c r="H17" s="62"/>
      <c r="I17" s="63">
        <v>712.89999999999418</v>
      </c>
      <c r="J17" s="64"/>
      <c r="K17" s="71"/>
      <c r="L17" s="71"/>
      <c r="M17" s="65"/>
      <c r="N17" s="65"/>
      <c r="O17" s="71"/>
      <c r="P17" s="65"/>
      <c r="Q17" s="65"/>
      <c r="R17" s="41"/>
      <c r="S17" s="72"/>
    </row>
    <row r="18" spans="1:19" x14ac:dyDescent="0.2">
      <c r="A18" s="57" t="s">
        <v>43</v>
      </c>
      <c r="B18" s="58"/>
      <c r="C18" s="83">
        <v>74281.899999999994</v>
      </c>
      <c r="D18" s="59"/>
      <c r="E18" s="59"/>
      <c r="F18" s="83">
        <v>73569</v>
      </c>
      <c r="G18" s="59"/>
      <c r="H18" s="71"/>
      <c r="I18" s="74">
        <v>712.89999999999418</v>
      </c>
      <c r="J18" s="64"/>
      <c r="K18" s="58" t="s">
        <v>51</v>
      </c>
      <c r="L18" s="58"/>
      <c r="M18" s="65"/>
      <c r="N18" s="63">
        <v>21061.4</v>
      </c>
      <c r="O18" s="58"/>
      <c r="P18" s="65"/>
      <c r="Q18" s="63">
        <v>20016.599999999999</v>
      </c>
      <c r="R18" s="41"/>
      <c r="S18" s="66">
        <v>1044.8000000000029</v>
      </c>
    </row>
    <row r="19" spans="1:19" x14ac:dyDescent="0.2">
      <c r="A19" s="73"/>
      <c r="B19" s="71"/>
      <c r="C19" s="59"/>
      <c r="D19" s="59"/>
      <c r="E19" s="59"/>
      <c r="F19" s="59"/>
      <c r="G19" s="59"/>
      <c r="H19" s="71"/>
      <c r="I19" s="74"/>
      <c r="J19" s="64"/>
      <c r="K19" s="58" t="s">
        <v>53</v>
      </c>
      <c r="L19" s="58"/>
      <c r="M19" s="62">
        <v>13246.5</v>
      </c>
      <c r="N19" s="65"/>
      <c r="O19" s="71"/>
      <c r="P19" s="62">
        <v>10436.200000000001</v>
      </c>
      <c r="Q19" s="65"/>
      <c r="R19" s="41"/>
      <c r="S19" s="72">
        <v>2810.2999999999993</v>
      </c>
    </row>
    <row r="20" spans="1:19" x14ac:dyDescent="0.2">
      <c r="A20" s="57" t="s">
        <v>108</v>
      </c>
      <c r="B20" s="58"/>
      <c r="C20" s="59"/>
      <c r="D20" s="82">
        <v>2117588.3999999994</v>
      </c>
      <c r="E20" s="61"/>
      <c r="F20" s="59"/>
      <c r="G20" s="82">
        <v>2061554.6999999997</v>
      </c>
      <c r="H20" s="62"/>
      <c r="I20" s="63">
        <v>56033.699999999721</v>
      </c>
      <c r="J20" s="64"/>
      <c r="K20" s="58" t="s">
        <v>55</v>
      </c>
      <c r="L20" s="58"/>
      <c r="M20" s="62">
        <v>1</v>
      </c>
      <c r="N20" s="65"/>
      <c r="O20" s="71"/>
      <c r="P20" s="62">
        <v>0.7</v>
      </c>
      <c r="Q20" s="65"/>
      <c r="R20" s="41"/>
      <c r="S20" s="72">
        <v>0.30000000000000004</v>
      </c>
    </row>
    <row r="21" spans="1:19" x14ac:dyDescent="0.2">
      <c r="A21" s="57"/>
      <c r="B21" s="58"/>
      <c r="C21" s="59"/>
      <c r="D21" s="59"/>
      <c r="E21" s="59"/>
      <c r="F21" s="59"/>
      <c r="G21" s="59"/>
      <c r="H21" s="71"/>
      <c r="I21" s="74"/>
      <c r="J21" s="64"/>
      <c r="K21" s="58" t="s">
        <v>57</v>
      </c>
      <c r="L21" s="58"/>
      <c r="M21" s="62">
        <v>7813.9</v>
      </c>
      <c r="N21" s="65"/>
      <c r="O21" s="71"/>
      <c r="P21" s="62">
        <v>9579.6999999999971</v>
      </c>
      <c r="Q21" s="65"/>
      <c r="R21" s="41"/>
      <c r="S21" s="72">
        <v>-1765.7999999999975</v>
      </c>
    </row>
    <row r="22" spans="1:19" x14ac:dyDescent="0.2">
      <c r="A22" s="57" t="s">
        <v>107</v>
      </c>
      <c r="B22" s="58"/>
      <c r="C22" s="83">
        <v>2117580.5999999996</v>
      </c>
      <c r="D22" s="59"/>
      <c r="E22" s="59"/>
      <c r="F22" s="83">
        <v>2061543.0999999996</v>
      </c>
      <c r="G22" s="59"/>
      <c r="H22" s="71"/>
      <c r="I22" s="74">
        <v>56037.5</v>
      </c>
      <c r="J22" s="64"/>
      <c r="K22" s="71"/>
      <c r="L22" s="71"/>
      <c r="M22" s="65"/>
      <c r="N22" s="65"/>
      <c r="O22" s="71"/>
      <c r="P22" s="65"/>
      <c r="Q22" s="65"/>
      <c r="R22" s="41"/>
      <c r="S22" s="72"/>
    </row>
    <row r="23" spans="1:19" x14ac:dyDescent="0.2">
      <c r="A23" s="57" t="s">
        <v>49</v>
      </c>
      <c r="B23" s="58"/>
      <c r="C23" s="83">
        <v>2090149.5</v>
      </c>
      <c r="D23" s="59"/>
      <c r="E23" s="59"/>
      <c r="F23" s="83">
        <v>2032140.9</v>
      </c>
      <c r="G23" s="59"/>
      <c r="H23" s="71"/>
      <c r="I23" s="74">
        <v>58008.600000000093</v>
      </c>
      <c r="J23" s="64"/>
      <c r="K23" s="58" t="s">
        <v>58</v>
      </c>
      <c r="L23" s="58"/>
      <c r="M23" s="65"/>
      <c r="N23" s="63">
        <v>5114.7</v>
      </c>
      <c r="O23" s="58"/>
      <c r="P23" s="65"/>
      <c r="Q23" s="63">
        <v>5334.8</v>
      </c>
      <c r="R23" s="41"/>
      <c r="S23" s="66">
        <v>-220.10000000000036</v>
      </c>
    </row>
    <row r="24" spans="1:19" x14ac:dyDescent="0.2">
      <c r="A24" s="57" t="s">
        <v>50</v>
      </c>
      <c r="B24" s="58"/>
      <c r="C24" s="83">
        <v>59831.1</v>
      </c>
      <c r="D24" s="59"/>
      <c r="E24" s="59"/>
      <c r="F24" s="83">
        <v>57589</v>
      </c>
      <c r="G24" s="59"/>
      <c r="H24" s="71"/>
      <c r="I24" s="74">
        <v>2242.0999999999985</v>
      </c>
      <c r="J24" s="64"/>
      <c r="K24" s="71"/>
      <c r="L24" s="71"/>
      <c r="M24" s="65"/>
      <c r="N24" s="65"/>
      <c r="O24" s="71"/>
      <c r="P24" s="65"/>
      <c r="Q24" s="65"/>
      <c r="R24" s="41"/>
      <c r="S24" s="72"/>
    </row>
    <row r="25" spans="1:19" x14ac:dyDescent="0.2">
      <c r="A25" s="57" t="s">
        <v>52</v>
      </c>
      <c r="B25" s="58"/>
      <c r="C25" s="83">
        <v>30665.4</v>
      </c>
      <c r="D25" s="59"/>
      <c r="E25" s="59"/>
      <c r="F25" s="83">
        <v>30985.8</v>
      </c>
      <c r="G25" s="59"/>
      <c r="H25" s="71"/>
      <c r="I25" s="74">
        <v>-320.39999999999782</v>
      </c>
      <c r="J25" s="64"/>
      <c r="K25" s="58" t="s">
        <v>59</v>
      </c>
      <c r="L25" s="58"/>
      <c r="M25" s="65"/>
      <c r="N25" s="63">
        <v>209119.5</v>
      </c>
      <c r="O25" s="58"/>
      <c r="P25" s="65"/>
      <c r="Q25" s="63">
        <v>197602.8</v>
      </c>
      <c r="R25" s="41"/>
      <c r="S25" s="66">
        <v>11516.700000000012</v>
      </c>
    </row>
    <row r="26" spans="1:19" x14ac:dyDescent="0.2">
      <c r="A26" s="57" t="s">
        <v>54</v>
      </c>
      <c r="B26" s="58"/>
      <c r="C26" s="83">
        <v>52692.4</v>
      </c>
      <c r="D26" s="59"/>
      <c r="E26" s="59"/>
      <c r="F26" s="83">
        <v>52216.1</v>
      </c>
      <c r="G26" s="59"/>
      <c r="H26" s="71"/>
      <c r="I26" s="74">
        <v>476.30000000000291</v>
      </c>
      <c r="J26" s="64"/>
      <c r="K26" s="58" t="s">
        <v>60</v>
      </c>
      <c r="L26" s="58"/>
      <c r="M26" s="62">
        <v>862.2</v>
      </c>
      <c r="N26" s="65"/>
      <c r="O26" s="71"/>
      <c r="P26" s="62">
        <v>914.8</v>
      </c>
      <c r="Q26" s="65"/>
      <c r="R26" s="41"/>
      <c r="S26" s="72">
        <v>-52.599999999999909</v>
      </c>
    </row>
    <row r="27" spans="1:19" x14ac:dyDescent="0.2">
      <c r="A27" s="57" t="s">
        <v>56</v>
      </c>
      <c r="B27" s="58"/>
      <c r="C27" s="83">
        <v>165894.9</v>
      </c>
      <c r="D27" s="59"/>
      <c r="E27" s="59"/>
      <c r="F27" s="83">
        <v>165053.4</v>
      </c>
      <c r="G27" s="59"/>
      <c r="H27" s="71"/>
      <c r="I27" s="74">
        <v>841.5</v>
      </c>
      <c r="J27" s="64"/>
      <c r="K27" s="58" t="s">
        <v>61</v>
      </c>
      <c r="L27" s="58"/>
      <c r="M27" s="62">
        <v>13202</v>
      </c>
      <c r="N27" s="65"/>
      <c r="O27" s="71"/>
      <c r="P27" s="62">
        <v>13067.5</v>
      </c>
      <c r="Q27" s="65"/>
      <c r="R27" s="41"/>
      <c r="S27" s="72">
        <v>134.5</v>
      </c>
    </row>
    <row r="28" spans="1:19" x14ac:dyDescent="0.2">
      <c r="A28" s="57" t="s">
        <v>46</v>
      </c>
      <c r="B28" s="58"/>
      <c r="C28" s="169">
        <v>-281652.7</v>
      </c>
      <c r="D28" s="59"/>
      <c r="E28" s="59"/>
      <c r="F28" s="168">
        <v>-276442.09999999998</v>
      </c>
      <c r="G28" s="59"/>
      <c r="H28" s="71"/>
      <c r="I28" s="74">
        <v>-5210.6000000000349</v>
      </c>
      <c r="J28" s="64"/>
      <c r="K28" s="58" t="s">
        <v>44</v>
      </c>
      <c r="L28" s="58"/>
      <c r="M28" s="62">
        <v>195055.3</v>
      </c>
      <c r="N28" s="65"/>
      <c r="O28" s="71"/>
      <c r="P28" s="62">
        <v>183620.5</v>
      </c>
      <c r="Q28" s="65"/>
      <c r="R28" s="41"/>
      <c r="S28" s="72">
        <v>11434.799999999988</v>
      </c>
    </row>
    <row r="29" spans="1:19" x14ac:dyDescent="0.2">
      <c r="A29" s="57"/>
      <c r="B29" s="58"/>
      <c r="C29" s="59"/>
      <c r="D29" s="59"/>
      <c r="E29" s="59"/>
      <c r="F29" s="59"/>
      <c r="G29" s="59"/>
      <c r="H29" s="71"/>
      <c r="I29" s="74"/>
      <c r="J29" s="64"/>
      <c r="K29" s="71"/>
      <c r="L29" s="71"/>
      <c r="M29" s="65"/>
      <c r="N29" s="65"/>
      <c r="O29" s="71"/>
      <c r="P29" s="65"/>
      <c r="Q29" s="65"/>
      <c r="R29" s="41"/>
      <c r="S29" s="72"/>
    </row>
    <row r="30" spans="1:19" x14ac:dyDescent="0.2">
      <c r="A30" s="84" t="s">
        <v>106</v>
      </c>
      <c r="B30" s="85"/>
      <c r="C30" s="83">
        <v>7.8</v>
      </c>
      <c r="D30" s="59"/>
      <c r="E30" s="59"/>
      <c r="F30" s="83">
        <v>11.6</v>
      </c>
      <c r="G30" s="59"/>
      <c r="H30" s="71"/>
      <c r="I30" s="74">
        <v>-3.8</v>
      </c>
      <c r="J30" s="64"/>
      <c r="K30" s="58" t="s">
        <v>63</v>
      </c>
      <c r="L30" s="58"/>
      <c r="M30" s="65"/>
      <c r="N30" s="63">
        <v>3369.3</v>
      </c>
      <c r="O30" s="58"/>
      <c r="P30" s="65"/>
      <c r="Q30" s="63">
        <v>2124.8000000000002</v>
      </c>
      <c r="R30" s="41"/>
      <c r="S30" s="66">
        <v>1244.5</v>
      </c>
    </row>
    <row r="31" spans="1:19" x14ac:dyDescent="0.2">
      <c r="A31" s="84" t="s">
        <v>49</v>
      </c>
      <c r="B31" s="85"/>
      <c r="C31" s="83">
        <v>7.8</v>
      </c>
      <c r="D31" s="59"/>
      <c r="E31" s="59"/>
      <c r="F31" s="83">
        <v>11.5</v>
      </c>
      <c r="G31" s="59"/>
      <c r="H31" s="71"/>
      <c r="I31" s="74">
        <v>-3.7</v>
      </c>
      <c r="J31" s="64"/>
      <c r="K31" s="58" t="s">
        <v>65</v>
      </c>
      <c r="L31" s="58"/>
      <c r="M31" s="62">
        <v>338.8</v>
      </c>
      <c r="N31" s="65"/>
      <c r="O31" s="71"/>
      <c r="P31" s="62">
        <v>160.69999999999999</v>
      </c>
      <c r="Q31" s="65"/>
      <c r="R31" s="41"/>
      <c r="S31" s="72">
        <v>178.10000000000002</v>
      </c>
    </row>
    <row r="32" spans="1:19" x14ac:dyDescent="0.2">
      <c r="A32" s="84" t="s">
        <v>46</v>
      </c>
      <c r="B32" s="85"/>
      <c r="C32" s="169">
        <v>0</v>
      </c>
      <c r="D32" s="59"/>
      <c r="E32" s="86"/>
      <c r="F32" s="168">
        <v>-0.1</v>
      </c>
      <c r="G32" s="59"/>
      <c r="H32" s="71"/>
      <c r="I32" s="74">
        <v>0.1</v>
      </c>
      <c r="J32" s="64"/>
      <c r="K32" s="58" t="s">
        <v>67</v>
      </c>
      <c r="L32" s="58"/>
      <c r="M32" s="62">
        <v>682.9</v>
      </c>
      <c r="N32" s="65"/>
      <c r="O32" s="71"/>
      <c r="P32" s="62">
        <v>577.1</v>
      </c>
      <c r="Q32" s="65"/>
      <c r="R32" s="41"/>
      <c r="S32" s="72">
        <v>105.79999999999995</v>
      </c>
    </row>
    <row r="33" spans="1:23" x14ac:dyDescent="0.2">
      <c r="A33" s="57"/>
      <c r="B33" s="58"/>
      <c r="C33" s="59"/>
      <c r="D33" s="59"/>
      <c r="E33" s="59"/>
      <c r="F33" s="59"/>
      <c r="G33" s="59"/>
      <c r="H33" s="71"/>
      <c r="I33" s="74"/>
      <c r="J33" s="64"/>
      <c r="K33" s="58" t="s">
        <v>44</v>
      </c>
      <c r="L33" s="58"/>
      <c r="M33" s="62">
        <v>2347.6000000000004</v>
      </c>
      <c r="N33" s="65"/>
      <c r="O33" s="71"/>
      <c r="P33" s="62">
        <v>1387</v>
      </c>
      <c r="Q33" s="65"/>
      <c r="R33" s="41"/>
      <c r="S33" s="72">
        <v>960.60000000000036</v>
      </c>
    </row>
    <row r="34" spans="1:23" x14ac:dyDescent="0.2">
      <c r="A34" s="57" t="s">
        <v>62</v>
      </c>
      <c r="B34" s="58"/>
      <c r="C34" s="59"/>
      <c r="D34" s="167">
        <v>-23992.400000000001</v>
      </c>
      <c r="E34" s="69"/>
      <c r="F34" s="59"/>
      <c r="G34" s="167">
        <v>-23380</v>
      </c>
      <c r="H34" s="70"/>
      <c r="I34" s="63">
        <v>-612.40000000000146</v>
      </c>
      <c r="J34" s="64"/>
      <c r="K34" s="87"/>
      <c r="L34" s="58"/>
      <c r="M34" s="65"/>
      <c r="N34" s="65"/>
      <c r="O34" s="58"/>
      <c r="P34" s="65"/>
      <c r="Q34" s="65"/>
      <c r="R34" s="41"/>
      <c r="S34" s="72"/>
    </row>
    <row r="35" spans="1:23" x14ac:dyDescent="0.2">
      <c r="A35" s="57"/>
      <c r="B35" s="58"/>
      <c r="C35" s="59"/>
      <c r="D35" s="59"/>
      <c r="E35" s="59"/>
      <c r="F35" s="59"/>
      <c r="G35" s="59"/>
      <c r="H35" s="71"/>
      <c r="I35" s="74"/>
      <c r="J35" s="64"/>
      <c r="K35" s="58" t="s">
        <v>68</v>
      </c>
      <c r="L35" s="58"/>
      <c r="M35" s="65"/>
      <c r="N35" s="63">
        <v>776691.3</v>
      </c>
      <c r="O35" s="58"/>
      <c r="P35" s="65"/>
      <c r="Q35" s="63">
        <v>759510.90000000014</v>
      </c>
      <c r="R35" s="41"/>
      <c r="S35" s="66">
        <v>17180.399999999907</v>
      </c>
    </row>
    <row r="36" spans="1:23" ht="13.5" customHeight="1" x14ac:dyDescent="0.2">
      <c r="A36" s="57" t="s">
        <v>64</v>
      </c>
      <c r="B36" s="58"/>
      <c r="C36" s="59"/>
      <c r="D36" s="82">
        <v>48543.399999999994</v>
      </c>
      <c r="E36" s="61"/>
      <c r="F36" s="59"/>
      <c r="G36" s="82">
        <v>24079.9</v>
      </c>
      <c r="H36" s="62"/>
      <c r="I36" s="63">
        <v>24463.499999999993</v>
      </c>
      <c r="J36" s="64"/>
      <c r="K36" s="71"/>
      <c r="L36" s="71"/>
      <c r="M36" s="65"/>
      <c r="N36" s="65"/>
      <c r="O36" s="71"/>
      <c r="P36" s="65"/>
      <c r="Q36" s="65"/>
      <c r="R36" s="41"/>
      <c r="S36" s="72"/>
    </row>
    <row r="37" spans="1:23" x14ac:dyDescent="0.2">
      <c r="A37" s="57" t="s">
        <v>66</v>
      </c>
      <c r="B37" s="58"/>
      <c r="C37" s="83">
        <v>5076.6000000000004</v>
      </c>
      <c r="D37" s="59"/>
      <c r="E37" s="59"/>
      <c r="F37" s="83">
        <v>5170.2</v>
      </c>
      <c r="G37" s="59"/>
      <c r="H37" s="71"/>
      <c r="I37" s="74">
        <v>-93.599999999999454</v>
      </c>
      <c r="J37" s="64"/>
      <c r="K37" s="71"/>
      <c r="L37" s="71"/>
      <c r="M37" s="65"/>
      <c r="N37" s="65"/>
      <c r="O37" s="71"/>
      <c r="P37" s="65"/>
      <c r="Q37" s="65"/>
      <c r="R37" s="41"/>
      <c r="S37" s="72"/>
    </row>
    <row r="38" spans="1:23" x14ac:dyDescent="0.2">
      <c r="A38" s="84" t="s">
        <v>69</v>
      </c>
      <c r="B38" s="85"/>
      <c r="C38" s="83">
        <v>4816.7</v>
      </c>
      <c r="D38" s="59"/>
      <c r="E38" s="59"/>
      <c r="F38" s="83">
        <v>3920.8</v>
      </c>
      <c r="G38" s="59"/>
      <c r="H38" s="71"/>
      <c r="I38" s="74">
        <v>895.89999999999964</v>
      </c>
      <c r="J38" s="64"/>
      <c r="K38" s="58" t="s">
        <v>70</v>
      </c>
      <c r="L38" s="58"/>
      <c r="M38" s="65"/>
      <c r="N38" s="63">
        <v>776691.3</v>
      </c>
      <c r="O38" s="58"/>
      <c r="P38" s="65"/>
      <c r="Q38" s="63">
        <v>759510.90000000014</v>
      </c>
      <c r="R38" s="41"/>
      <c r="S38" s="66">
        <v>17180.399999999907</v>
      </c>
    </row>
    <row r="39" spans="1:23" x14ac:dyDescent="0.2">
      <c r="A39" s="176" t="s">
        <v>120</v>
      </c>
      <c r="B39" s="85"/>
      <c r="C39" s="83">
        <v>9.5</v>
      </c>
      <c r="D39" s="59"/>
      <c r="E39" s="59"/>
      <c r="F39" s="83">
        <v>0</v>
      </c>
      <c r="G39" s="59"/>
      <c r="H39" s="71"/>
      <c r="I39" s="74">
        <v>9.5</v>
      </c>
      <c r="J39" s="64"/>
      <c r="K39" s="58"/>
      <c r="L39" s="58"/>
      <c r="M39" s="65"/>
      <c r="N39" s="62"/>
      <c r="O39" s="58"/>
      <c r="P39" s="65"/>
      <c r="Q39" s="62"/>
      <c r="R39" s="41"/>
      <c r="S39" s="72"/>
    </row>
    <row r="40" spans="1:23" x14ac:dyDescent="0.2">
      <c r="A40" s="57" t="s">
        <v>24</v>
      </c>
      <c r="B40" s="58"/>
      <c r="C40" s="83">
        <v>49938.6</v>
      </c>
      <c r="D40" s="59"/>
      <c r="E40" s="59"/>
      <c r="F40" s="83">
        <v>26300.9</v>
      </c>
      <c r="G40" s="59"/>
      <c r="H40" s="71"/>
      <c r="I40" s="74">
        <v>23637.699999999997</v>
      </c>
      <c r="J40" s="64"/>
      <c r="K40" s="71"/>
      <c r="L40" s="71"/>
      <c r="M40" s="65"/>
      <c r="N40" s="65"/>
      <c r="O40" s="71"/>
      <c r="P40" s="65"/>
      <c r="Q40" s="65"/>
      <c r="R40" s="41"/>
      <c r="S40" s="72"/>
    </row>
    <row r="41" spans="1:23" x14ac:dyDescent="0.2">
      <c r="A41" s="57" t="s">
        <v>46</v>
      </c>
      <c r="B41" s="58"/>
      <c r="C41" s="169">
        <v>-11298</v>
      </c>
      <c r="D41" s="59"/>
      <c r="E41" s="88"/>
      <c r="F41" s="168">
        <v>-11312</v>
      </c>
      <c r="G41" s="59"/>
      <c r="H41" s="71"/>
      <c r="I41" s="74">
        <v>14</v>
      </c>
      <c r="J41" s="64"/>
      <c r="K41" s="71"/>
      <c r="L41" s="71"/>
      <c r="M41" s="65"/>
      <c r="N41" s="65"/>
      <c r="O41" s="71"/>
      <c r="P41" s="65"/>
      <c r="Q41" s="65"/>
      <c r="R41" s="41"/>
      <c r="S41" s="72"/>
    </row>
    <row r="42" spans="1:23" x14ac:dyDescent="0.2">
      <c r="A42" s="73"/>
      <c r="B42" s="71"/>
      <c r="C42" s="59"/>
      <c r="D42" s="59"/>
      <c r="E42" s="59"/>
      <c r="F42" s="59"/>
      <c r="G42" s="59"/>
      <c r="H42" s="71"/>
      <c r="I42" s="74"/>
      <c r="J42" s="64"/>
      <c r="K42" s="58" t="s">
        <v>71</v>
      </c>
      <c r="L42" s="58"/>
      <c r="M42" s="65"/>
      <c r="N42" s="63">
        <v>1492039.9999999998</v>
      </c>
      <c r="O42" s="58"/>
      <c r="P42" s="65"/>
      <c r="Q42" s="63">
        <v>1477368.4999999998</v>
      </c>
      <c r="R42" s="41"/>
      <c r="S42" s="66">
        <v>14671.5</v>
      </c>
      <c r="W42" s="177">
        <v>124336.66666666664</v>
      </c>
    </row>
    <row r="43" spans="1:23" x14ac:dyDescent="0.2">
      <c r="A43" s="57" t="s">
        <v>105</v>
      </c>
      <c r="B43" s="58"/>
      <c r="C43" s="59"/>
      <c r="D43" s="82">
        <v>239.79999999999995</v>
      </c>
      <c r="E43" s="61"/>
      <c r="F43" s="59"/>
      <c r="G43" s="82">
        <v>239.79999999999995</v>
      </c>
      <c r="H43" s="62"/>
      <c r="I43" s="63">
        <v>0</v>
      </c>
      <c r="J43" s="64"/>
      <c r="K43" s="71"/>
      <c r="L43" s="71"/>
      <c r="M43" s="65"/>
      <c r="N43" s="65"/>
      <c r="O43" s="71"/>
      <c r="P43" s="65"/>
      <c r="Q43" s="65"/>
      <c r="R43" s="41"/>
      <c r="S43" s="72"/>
      <c r="W43" s="177"/>
    </row>
    <row r="44" spans="1:23" x14ac:dyDescent="0.2">
      <c r="A44" s="84" t="s">
        <v>73</v>
      </c>
      <c r="B44" s="85"/>
      <c r="C44" s="83">
        <v>1323.2</v>
      </c>
      <c r="D44" s="59"/>
      <c r="E44" s="59"/>
      <c r="F44" s="83">
        <v>1323.2</v>
      </c>
      <c r="G44" s="59"/>
      <c r="H44" s="71"/>
      <c r="I44" s="74">
        <v>0</v>
      </c>
      <c r="J44" s="64"/>
      <c r="K44" s="58" t="s">
        <v>72</v>
      </c>
      <c r="L44" s="58"/>
      <c r="M44" s="65"/>
      <c r="N44" s="63">
        <v>505725.2</v>
      </c>
      <c r="O44" s="58"/>
      <c r="P44" s="65"/>
      <c r="Q44" s="63">
        <v>505490.2</v>
      </c>
      <c r="R44" s="41"/>
      <c r="S44" s="66">
        <v>235</v>
      </c>
    </row>
    <row r="45" spans="1:23" x14ac:dyDescent="0.2">
      <c r="A45" s="57" t="s">
        <v>46</v>
      </c>
      <c r="B45" s="89"/>
      <c r="C45" s="169">
        <v>-1083.4000000000001</v>
      </c>
      <c r="D45" s="59"/>
      <c r="E45" s="88"/>
      <c r="F45" s="168">
        <v>-1083.4000000000001</v>
      </c>
      <c r="G45" s="59"/>
      <c r="H45" s="71"/>
      <c r="I45" s="74">
        <v>0</v>
      </c>
      <c r="J45" s="64"/>
      <c r="K45" s="58" t="s">
        <v>74</v>
      </c>
      <c r="L45" s="58"/>
      <c r="M45" s="62">
        <v>505725.2</v>
      </c>
      <c r="N45" s="65"/>
      <c r="O45" s="71"/>
      <c r="P45" s="62">
        <v>505490.2</v>
      </c>
      <c r="Q45" s="65"/>
      <c r="R45" s="41"/>
      <c r="S45" s="72">
        <v>235</v>
      </c>
    </row>
    <row r="46" spans="1:23" x14ac:dyDescent="0.2">
      <c r="A46" s="73"/>
      <c r="B46" s="71"/>
      <c r="C46" s="59"/>
      <c r="D46" s="59"/>
      <c r="E46" s="59"/>
      <c r="F46" s="59"/>
      <c r="G46" s="59"/>
      <c r="H46" s="71"/>
      <c r="I46" s="74"/>
      <c r="J46" s="64"/>
      <c r="K46" s="71"/>
      <c r="L46" s="71"/>
      <c r="M46" s="65"/>
      <c r="N46" s="65"/>
      <c r="O46" s="71"/>
      <c r="P46" s="65"/>
      <c r="Q46" s="65"/>
      <c r="R46" s="41"/>
      <c r="S46" s="72"/>
    </row>
    <row r="47" spans="1:23" x14ac:dyDescent="0.2">
      <c r="A47" s="57" t="s">
        <v>75</v>
      </c>
      <c r="B47" s="58"/>
      <c r="C47" s="59"/>
      <c r="D47" s="82">
        <v>12930.499999999998</v>
      </c>
      <c r="E47" s="61"/>
      <c r="F47" s="59"/>
      <c r="G47" s="82">
        <v>12975.999999999996</v>
      </c>
      <c r="H47" s="62"/>
      <c r="I47" s="63">
        <v>-45.499999999998181</v>
      </c>
      <c r="J47" s="64"/>
      <c r="K47" s="71"/>
      <c r="L47" s="71"/>
      <c r="M47" s="65"/>
      <c r="N47" s="65"/>
      <c r="O47" s="71"/>
      <c r="P47" s="65"/>
      <c r="Q47" s="65"/>
      <c r="R47" s="41"/>
      <c r="S47" s="72"/>
    </row>
    <row r="48" spans="1:23" x14ac:dyDescent="0.2">
      <c r="A48" s="57" t="s">
        <v>76</v>
      </c>
      <c r="B48" s="58"/>
      <c r="C48" s="83">
        <v>11116</v>
      </c>
      <c r="D48" s="59"/>
      <c r="E48" s="59"/>
      <c r="F48" s="83">
        <v>11116.1</v>
      </c>
      <c r="G48" s="59"/>
      <c r="H48" s="71"/>
      <c r="I48" s="74">
        <v>-0.1000000000003638</v>
      </c>
      <c r="J48" s="64"/>
      <c r="K48" s="58" t="s">
        <v>78</v>
      </c>
      <c r="L48" s="58"/>
      <c r="M48" s="65"/>
      <c r="N48" s="63">
        <v>130017.3</v>
      </c>
      <c r="O48" s="58"/>
      <c r="P48" s="65"/>
      <c r="Q48" s="63">
        <v>130017.3</v>
      </c>
      <c r="R48" s="41"/>
      <c r="S48" s="66">
        <v>0</v>
      </c>
    </row>
    <row r="49" spans="1:19" x14ac:dyDescent="0.2">
      <c r="A49" s="57" t="s">
        <v>77</v>
      </c>
      <c r="B49" s="58"/>
      <c r="C49" s="83">
        <v>3174.8</v>
      </c>
      <c r="D49" s="59"/>
      <c r="E49" s="59"/>
      <c r="F49" s="83">
        <v>3174.9</v>
      </c>
      <c r="G49" s="59"/>
      <c r="H49" s="71"/>
      <c r="I49" s="74">
        <v>-9.9999999999909051E-2</v>
      </c>
      <c r="J49" s="64"/>
      <c r="K49" s="58" t="s">
        <v>80</v>
      </c>
      <c r="L49" s="58"/>
      <c r="M49" s="62">
        <v>130017.3</v>
      </c>
      <c r="N49" s="65"/>
      <c r="O49" s="71"/>
      <c r="P49" s="62">
        <v>130017.3</v>
      </c>
      <c r="Q49" s="65"/>
      <c r="R49" s="41"/>
      <c r="S49" s="72">
        <v>0</v>
      </c>
    </row>
    <row r="50" spans="1:19" x14ac:dyDescent="0.2">
      <c r="A50" s="57" t="s">
        <v>79</v>
      </c>
      <c r="B50" s="58"/>
      <c r="C50" s="83">
        <v>5031.5</v>
      </c>
      <c r="D50" s="59"/>
      <c r="E50" s="59"/>
      <c r="F50" s="83">
        <v>5015.6000000000004</v>
      </c>
      <c r="G50" s="59"/>
      <c r="H50" s="71"/>
      <c r="I50" s="74">
        <v>15.899999999999636</v>
      </c>
      <c r="J50" s="64"/>
      <c r="K50" s="71"/>
      <c r="L50" s="71"/>
      <c r="M50" s="65"/>
      <c r="N50" s="65"/>
      <c r="O50" s="71"/>
      <c r="P50" s="65"/>
      <c r="Q50" s="65"/>
      <c r="R50" s="41"/>
      <c r="S50" s="72"/>
    </row>
    <row r="51" spans="1:19" x14ac:dyDescent="0.2">
      <c r="A51" s="57" t="s">
        <v>24</v>
      </c>
      <c r="B51" s="58"/>
      <c r="C51" s="83">
        <v>447.6</v>
      </c>
      <c r="D51" s="59"/>
      <c r="E51" s="59"/>
      <c r="F51" s="83">
        <v>447.6</v>
      </c>
      <c r="G51" s="59"/>
      <c r="H51" s="71"/>
      <c r="I51" s="74">
        <v>0</v>
      </c>
      <c r="J51" s="64"/>
      <c r="K51" s="71"/>
      <c r="L51" s="71"/>
      <c r="M51" s="65"/>
      <c r="N51" s="65"/>
      <c r="O51" s="71"/>
      <c r="P51" s="65"/>
      <c r="Q51" s="65"/>
      <c r="R51" s="41"/>
      <c r="S51" s="72"/>
    </row>
    <row r="52" spans="1:19" x14ac:dyDescent="0.2">
      <c r="A52" s="57" t="s">
        <v>81</v>
      </c>
      <c r="B52" s="58"/>
      <c r="C52" s="169">
        <v>-6405.4</v>
      </c>
      <c r="D52" s="59"/>
      <c r="E52" s="88"/>
      <c r="F52" s="168">
        <v>-6344.1</v>
      </c>
      <c r="G52" s="59"/>
      <c r="H52" s="71"/>
      <c r="I52" s="74">
        <v>-61.299999999999272</v>
      </c>
      <c r="J52" s="64"/>
      <c r="K52" s="58" t="s">
        <v>83</v>
      </c>
      <c r="L52" s="58"/>
      <c r="M52" s="65"/>
      <c r="N52" s="63">
        <v>107118.6</v>
      </c>
      <c r="O52" s="58"/>
      <c r="P52" s="65"/>
      <c r="Q52" s="63">
        <v>107118.6</v>
      </c>
      <c r="R52" s="41"/>
      <c r="S52" s="66">
        <v>0</v>
      </c>
    </row>
    <row r="53" spans="1:19" x14ac:dyDescent="0.2">
      <c r="A53" s="57" t="s">
        <v>82</v>
      </c>
      <c r="B53" s="58"/>
      <c r="C53" s="169">
        <v>-434</v>
      </c>
      <c r="D53" s="59"/>
      <c r="E53" s="88"/>
      <c r="F53" s="168">
        <v>-434.1</v>
      </c>
      <c r="G53" s="59"/>
      <c r="H53" s="71"/>
      <c r="I53" s="74">
        <v>0.10000000000002274</v>
      </c>
      <c r="J53" s="64"/>
      <c r="K53" s="71"/>
      <c r="L53" s="71"/>
      <c r="M53" s="65"/>
      <c r="N53" s="65"/>
      <c r="O53" s="71"/>
      <c r="P53" s="65"/>
      <c r="Q53" s="65"/>
      <c r="R53" s="41"/>
      <c r="S53" s="72"/>
    </row>
    <row r="54" spans="1:19" x14ac:dyDescent="0.2">
      <c r="A54" s="73" t="s">
        <v>26</v>
      </c>
      <c r="B54" s="71"/>
      <c r="C54" s="59"/>
      <c r="D54" s="59"/>
      <c r="E54" s="59"/>
      <c r="F54" s="59"/>
      <c r="G54" s="59"/>
      <c r="H54" s="71"/>
      <c r="I54" s="74"/>
      <c r="J54" s="64"/>
      <c r="K54" s="58" t="s">
        <v>85</v>
      </c>
      <c r="L54" s="58"/>
      <c r="M54" s="62">
        <v>5373.3</v>
      </c>
      <c r="N54" s="65"/>
      <c r="O54" s="71"/>
      <c r="P54" s="62">
        <v>5373.3</v>
      </c>
      <c r="Q54" s="65"/>
      <c r="R54" s="41"/>
      <c r="S54" s="72">
        <v>0</v>
      </c>
    </row>
    <row r="55" spans="1:19" x14ac:dyDescent="0.2">
      <c r="A55" s="57" t="s">
        <v>84</v>
      </c>
      <c r="B55" s="58"/>
      <c r="C55" s="59"/>
      <c r="D55" s="82">
        <v>19750.2</v>
      </c>
      <c r="E55" s="61"/>
      <c r="F55" s="59"/>
      <c r="G55" s="82">
        <v>16998.800000000003</v>
      </c>
      <c r="H55" s="62"/>
      <c r="I55" s="63">
        <v>2751.3999999999978</v>
      </c>
      <c r="J55" s="64"/>
      <c r="K55" s="58" t="s">
        <v>87</v>
      </c>
      <c r="L55" s="58"/>
      <c r="M55" s="62">
        <v>100635.2</v>
      </c>
      <c r="N55" s="65"/>
      <c r="O55" s="71"/>
      <c r="P55" s="62">
        <v>100635.2</v>
      </c>
      <c r="Q55" s="65"/>
      <c r="R55" s="41"/>
      <c r="S55" s="72">
        <v>0</v>
      </c>
    </row>
    <row r="56" spans="1:19" x14ac:dyDescent="0.2">
      <c r="A56" s="57" t="s">
        <v>86</v>
      </c>
      <c r="B56" s="71"/>
      <c r="C56" s="83">
        <v>1406.5</v>
      </c>
      <c r="D56" s="59"/>
      <c r="E56" s="59"/>
      <c r="F56" s="83">
        <v>1572.7</v>
      </c>
      <c r="G56" s="59"/>
      <c r="H56" s="71"/>
      <c r="I56" s="74">
        <v>-166.20000000000005</v>
      </c>
      <c r="J56" s="64"/>
      <c r="K56" s="58" t="s">
        <v>44</v>
      </c>
      <c r="L56" s="58"/>
      <c r="M56" s="62">
        <v>1110.0999999999999</v>
      </c>
      <c r="N56" s="65"/>
      <c r="O56" s="71"/>
      <c r="P56" s="62">
        <v>1110.0999999999999</v>
      </c>
      <c r="Q56" s="65"/>
      <c r="R56" s="41"/>
      <c r="S56" s="72">
        <v>0</v>
      </c>
    </row>
    <row r="57" spans="1:19" x14ac:dyDescent="0.2">
      <c r="A57" s="57" t="s">
        <v>15</v>
      </c>
      <c r="B57" s="58"/>
      <c r="C57" s="83">
        <v>18344.8</v>
      </c>
      <c r="D57" s="59"/>
      <c r="E57" s="59"/>
      <c r="F57" s="83">
        <v>15427.2</v>
      </c>
      <c r="G57" s="59"/>
      <c r="H57" s="71"/>
      <c r="I57" s="74">
        <v>2917.5999999999985</v>
      </c>
      <c r="J57" s="64"/>
      <c r="K57" s="58"/>
      <c r="L57" s="58"/>
      <c r="M57" s="62"/>
      <c r="N57" s="65"/>
      <c r="O57" s="71"/>
      <c r="P57" s="62"/>
      <c r="Q57" s="65"/>
      <c r="R57" s="41"/>
      <c r="S57" s="72"/>
    </row>
    <row r="58" spans="1:19" x14ac:dyDescent="0.2">
      <c r="A58" s="57" t="s">
        <v>46</v>
      </c>
      <c r="B58" s="58"/>
      <c r="C58" s="169">
        <v>-1.1000000000000001</v>
      </c>
      <c r="D58" s="59"/>
      <c r="E58" s="88"/>
      <c r="F58" s="168">
        <v>-1.1000000000000001</v>
      </c>
      <c r="G58" s="59"/>
      <c r="H58" s="71"/>
      <c r="I58" s="74">
        <v>0</v>
      </c>
      <c r="J58" s="64"/>
      <c r="K58" s="58"/>
      <c r="L58" s="58"/>
      <c r="M58" s="62"/>
      <c r="N58" s="65"/>
      <c r="O58" s="71"/>
      <c r="P58" s="62"/>
      <c r="Q58" s="65"/>
      <c r="R58" s="41"/>
      <c r="S58" s="72"/>
    </row>
    <row r="59" spans="1:19" x14ac:dyDescent="0.2">
      <c r="A59" s="73"/>
      <c r="B59" s="71"/>
      <c r="C59" s="59"/>
      <c r="D59" s="59"/>
      <c r="E59" s="59"/>
      <c r="F59" s="59"/>
      <c r="G59" s="59"/>
      <c r="H59" s="71"/>
      <c r="I59" s="74"/>
      <c r="J59" s="64"/>
      <c r="K59" s="71"/>
      <c r="L59" s="71"/>
      <c r="M59" s="65"/>
      <c r="N59" s="65"/>
      <c r="O59" s="71"/>
      <c r="P59" s="65"/>
      <c r="Q59" s="65"/>
      <c r="R59" s="41"/>
      <c r="S59" s="72"/>
    </row>
    <row r="60" spans="1:19" x14ac:dyDescent="0.2">
      <c r="A60" s="57" t="s">
        <v>88</v>
      </c>
      <c r="B60" s="58"/>
      <c r="C60" s="59"/>
      <c r="D60" s="82">
        <v>5373.3</v>
      </c>
      <c r="E60" s="61"/>
      <c r="F60" s="59"/>
      <c r="G60" s="82">
        <v>5373.3</v>
      </c>
      <c r="H60" s="62"/>
      <c r="I60" s="63">
        <v>0</v>
      </c>
      <c r="J60" s="64"/>
      <c r="K60" s="58" t="s">
        <v>89</v>
      </c>
      <c r="L60" s="58"/>
      <c r="M60" s="65"/>
      <c r="N60" s="63">
        <v>714828.7</v>
      </c>
      <c r="O60" s="58"/>
      <c r="P60" s="65"/>
      <c r="Q60" s="63">
        <v>714828.7</v>
      </c>
      <c r="R60" s="41"/>
      <c r="S60" s="66">
        <v>0</v>
      </c>
    </row>
    <row r="61" spans="1:19" x14ac:dyDescent="0.2">
      <c r="A61" s="57" t="s">
        <v>45</v>
      </c>
      <c r="B61" s="58"/>
      <c r="C61" s="59"/>
      <c r="D61" s="59"/>
      <c r="E61" s="59"/>
      <c r="F61" s="59"/>
      <c r="G61" s="59"/>
      <c r="H61" s="71"/>
      <c r="I61" s="74"/>
      <c r="J61" s="64"/>
      <c r="K61" s="58"/>
      <c r="L61" s="58"/>
      <c r="M61" s="65"/>
      <c r="N61" s="75"/>
      <c r="O61" s="58"/>
      <c r="P61" s="65"/>
      <c r="Q61" s="75"/>
      <c r="R61" s="41"/>
      <c r="S61" s="72"/>
    </row>
    <row r="62" spans="1:19" x14ac:dyDescent="0.2">
      <c r="A62" s="57" t="s">
        <v>23</v>
      </c>
      <c r="B62" s="58"/>
      <c r="C62" s="83">
        <v>5373.3</v>
      </c>
      <c r="D62" s="59"/>
      <c r="E62" s="59"/>
      <c r="F62" s="83">
        <v>5373.3</v>
      </c>
      <c r="G62" s="59"/>
      <c r="H62" s="71"/>
      <c r="I62" s="74">
        <v>0</v>
      </c>
      <c r="J62" s="64"/>
      <c r="K62" s="58" t="s">
        <v>34</v>
      </c>
      <c r="L62" s="58"/>
      <c r="M62" s="65"/>
      <c r="N62" s="82">
        <v>34350.199999999997</v>
      </c>
      <c r="O62" s="58"/>
      <c r="P62" s="65"/>
      <c r="Q62" s="82">
        <v>19913.7</v>
      </c>
      <c r="R62" s="41"/>
      <c r="S62" s="66">
        <v>14436.499999999996</v>
      </c>
    </row>
    <row r="63" spans="1:19" x14ac:dyDescent="0.2">
      <c r="A63" s="57" t="s">
        <v>26</v>
      </c>
      <c r="B63" s="58"/>
      <c r="C63" s="83"/>
      <c r="D63" s="59"/>
      <c r="E63" s="59"/>
      <c r="F63" s="83"/>
      <c r="G63" s="59"/>
      <c r="H63" s="71"/>
      <c r="I63" s="74"/>
      <c r="J63" s="64"/>
      <c r="K63" s="71"/>
      <c r="L63" s="71"/>
      <c r="M63" s="65"/>
      <c r="N63" s="65"/>
      <c r="O63" s="71"/>
      <c r="P63" s="65"/>
      <c r="Q63" s="65"/>
      <c r="R63" s="41"/>
      <c r="S63" s="72"/>
    </row>
    <row r="64" spans="1:19" x14ac:dyDescent="0.2">
      <c r="A64" s="73"/>
      <c r="B64" s="71"/>
      <c r="C64" s="59"/>
      <c r="D64" s="59"/>
      <c r="E64" s="59"/>
      <c r="F64" s="59"/>
      <c r="G64" s="59"/>
      <c r="H64" s="71"/>
      <c r="I64" s="74"/>
      <c r="J64" s="64"/>
      <c r="K64" s="58"/>
      <c r="L64" s="58"/>
      <c r="M64" s="65"/>
      <c r="N64" s="62"/>
      <c r="O64" s="58"/>
      <c r="P64" s="65"/>
      <c r="Q64" s="62"/>
      <c r="R64" s="41"/>
      <c r="S64" s="72"/>
    </row>
    <row r="65" spans="1:19" x14ac:dyDescent="0.2">
      <c r="A65" s="73"/>
      <c r="B65" s="71"/>
      <c r="C65" s="59"/>
      <c r="D65" s="59"/>
      <c r="E65" s="59"/>
      <c r="F65" s="59"/>
      <c r="G65" s="59"/>
      <c r="H65" s="71"/>
      <c r="I65" s="74"/>
      <c r="J65" s="64"/>
      <c r="K65" s="71"/>
      <c r="L65" s="71"/>
      <c r="M65" s="65"/>
      <c r="N65" s="65"/>
      <c r="O65" s="71"/>
      <c r="P65" s="65"/>
      <c r="Q65" s="65"/>
      <c r="R65" s="41"/>
      <c r="S65" s="72"/>
    </row>
    <row r="66" spans="1:19" x14ac:dyDescent="0.2">
      <c r="A66" s="57" t="s">
        <v>90</v>
      </c>
      <c r="B66" s="58"/>
      <c r="C66" s="59"/>
      <c r="D66" s="82">
        <v>2268731.2999999993</v>
      </c>
      <c r="E66" s="61"/>
      <c r="F66" s="59"/>
      <c r="G66" s="82">
        <v>2236879.399999999</v>
      </c>
      <c r="H66" s="62"/>
      <c r="I66" s="63">
        <v>31851.900000000373</v>
      </c>
      <c r="J66" s="64"/>
      <c r="K66" s="58" t="s">
        <v>91</v>
      </c>
      <c r="L66" s="58"/>
      <c r="M66" s="65"/>
      <c r="N66" s="63">
        <v>2268731.2999999998</v>
      </c>
      <c r="O66" s="58"/>
      <c r="P66" s="65"/>
      <c r="Q66" s="63">
        <v>2236879.4</v>
      </c>
      <c r="R66" s="41"/>
      <c r="S66" s="66">
        <v>31851.899999999907</v>
      </c>
    </row>
    <row r="67" spans="1:19" ht="15.75" thickBot="1" x14ac:dyDescent="0.25">
      <c r="A67" s="90"/>
      <c r="B67" s="91"/>
      <c r="C67" s="91"/>
      <c r="D67" s="91"/>
      <c r="E67" s="91"/>
      <c r="F67" s="91"/>
      <c r="G67" s="91"/>
      <c r="H67" s="91"/>
      <c r="I67" s="92"/>
      <c r="J67" s="93"/>
      <c r="K67" s="91"/>
      <c r="L67" s="91"/>
      <c r="M67" s="94"/>
      <c r="N67" s="94"/>
      <c r="O67" s="91"/>
      <c r="P67" s="94"/>
      <c r="Q67" s="94"/>
      <c r="R67" s="95"/>
      <c r="S67" s="96"/>
    </row>
    <row r="68" spans="1:19" ht="16.5" thickTop="1" x14ac:dyDescent="0.25">
      <c r="A68" s="374" t="s">
        <v>92</v>
      </c>
      <c r="B68" s="375"/>
      <c r="C68" s="375"/>
      <c r="D68" s="375"/>
      <c r="E68" s="375"/>
      <c r="F68" s="375"/>
      <c r="G68" s="375"/>
      <c r="H68" s="375"/>
      <c r="I68" s="375"/>
      <c r="J68" s="375"/>
      <c r="K68" s="375"/>
      <c r="L68" s="375"/>
      <c r="M68" s="375"/>
      <c r="N68" s="375"/>
      <c r="O68" s="375"/>
      <c r="P68" s="375"/>
      <c r="Q68" s="375"/>
      <c r="R68" s="375"/>
      <c r="S68" s="376"/>
    </row>
    <row r="69" spans="1:19" x14ac:dyDescent="0.2">
      <c r="A69" s="57" t="s">
        <v>93</v>
      </c>
      <c r="B69" s="58"/>
      <c r="C69" s="71"/>
      <c r="D69" s="63">
        <v>10662.7</v>
      </c>
      <c r="E69" s="58"/>
      <c r="F69" s="71"/>
      <c r="G69" s="63">
        <v>10662.7</v>
      </c>
      <c r="H69" s="62"/>
      <c r="I69" s="63">
        <v>0</v>
      </c>
      <c r="J69" s="97"/>
      <c r="K69" s="58" t="s">
        <v>94</v>
      </c>
      <c r="L69" s="58"/>
      <c r="M69" s="65"/>
      <c r="N69" s="63">
        <v>10662.7</v>
      </c>
      <c r="O69" s="58"/>
      <c r="P69" s="65"/>
      <c r="Q69" s="63">
        <v>10662.7</v>
      </c>
      <c r="R69" s="41"/>
      <c r="S69" s="66">
        <v>0</v>
      </c>
    </row>
    <row r="70" spans="1:19" x14ac:dyDescent="0.2">
      <c r="A70" s="73"/>
      <c r="B70" s="71"/>
      <c r="C70" s="71"/>
      <c r="D70" s="71"/>
      <c r="E70" s="71"/>
      <c r="F70" s="71"/>
      <c r="G70" s="65"/>
      <c r="H70" s="71"/>
      <c r="I70" s="74"/>
      <c r="J70" s="97"/>
      <c r="K70" s="58" t="s">
        <v>95</v>
      </c>
      <c r="L70" s="58"/>
      <c r="M70" s="62">
        <v>10662.7</v>
      </c>
      <c r="N70" s="65"/>
      <c r="O70" s="71"/>
      <c r="P70" s="62">
        <v>10662.7</v>
      </c>
      <c r="Q70" s="65"/>
      <c r="R70" s="41"/>
      <c r="S70" s="72">
        <v>0</v>
      </c>
    </row>
    <row r="71" spans="1:19" x14ac:dyDescent="0.2">
      <c r="A71" s="73"/>
      <c r="B71" s="71"/>
      <c r="C71" s="71"/>
      <c r="D71" s="71"/>
      <c r="E71" s="71"/>
      <c r="F71" s="71"/>
      <c r="G71" s="65"/>
      <c r="H71" s="71"/>
      <c r="I71" s="74"/>
      <c r="J71" s="97"/>
      <c r="K71" s="71"/>
      <c r="L71" s="71"/>
      <c r="M71" s="65"/>
      <c r="N71" s="65"/>
      <c r="O71" s="71"/>
      <c r="P71" s="65"/>
      <c r="Q71" s="65"/>
      <c r="R71" s="41"/>
      <c r="S71" s="72"/>
    </row>
    <row r="72" spans="1:19" x14ac:dyDescent="0.2">
      <c r="A72" s="57" t="s">
        <v>96</v>
      </c>
      <c r="B72" s="58"/>
      <c r="C72" s="71"/>
      <c r="D72" s="63">
        <v>166562.4</v>
      </c>
      <c r="E72" s="58"/>
      <c r="F72" s="71"/>
      <c r="G72" s="63">
        <v>177497.9</v>
      </c>
      <c r="H72" s="62"/>
      <c r="I72" s="63">
        <v>-10935.5</v>
      </c>
      <c r="J72" s="97"/>
      <c r="K72" s="58" t="s">
        <v>97</v>
      </c>
      <c r="L72" s="58"/>
      <c r="M72" s="65"/>
      <c r="N72" s="63">
        <v>166562.4</v>
      </c>
      <c r="O72" s="58"/>
      <c r="P72" s="65"/>
      <c r="Q72" s="63">
        <v>177497.9</v>
      </c>
      <c r="R72" s="41"/>
      <c r="S72" s="66">
        <v>-10935.5</v>
      </c>
    </row>
    <row r="73" spans="1:19" x14ac:dyDescent="0.2">
      <c r="A73" s="57" t="s">
        <v>24</v>
      </c>
      <c r="B73" s="58"/>
      <c r="C73" s="83">
        <v>166562.4</v>
      </c>
      <c r="D73" s="71"/>
      <c r="E73" s="71"/>
      <c r="F73" s="62">
        <v>177497.9</v>
      </c>
      <c r="G73" s="65"/>
      <c r="H73" s="71"/>
      <c r="I73" s="74">
        <v>-10935.5</v>
      </c>
      <c r="J73" s="97"/>
      <c r="K73" s="71"/>
      <c r="L73" s="71"/>
      <c r="M73" s="65"/>
      <c r="N73" s="65"/>
      <c r="O73" s="71"/>
      <c r="P73" s="65"/>
      <c r="Q73" s="65"/>
      <c r="R73" s="41"/>
      <c r="S73" s="72"/>
    </row>
    <row r="74" spans="1:19" x14ac:dyDescent="0.2">
      <c r="A74" s="73"/>
      <c r="B74" s="71"/>
      <c r="C74" s="71"/>
      <c r="D74" s="98"/>
      <c r="E74" s="71"/>
      <c r="F74" s="71"/>
      <c r="G74" s="65"/>
      <c r="H74" s="71"/>
      <c r="I74" s="74"/>
      <c r="J74" s="97"/>
      <c r="K74" s="71"/>
      <c r="L74" s="71"/>
      <c r="M74" s="65"/>
      <c r="N74" s="65"/>
      <c r="O74" s="71"/>
      <c r="P74" s="65"/>
      <c r="Q74" s="65"/>
      <c r="R74" s="41"/>
      <c r="S74" s="72"/>
    </row>
    <row r="75" spans="1:19" x14ac:dyDescent="0.2">
      <c r="A75" s="57" t="s">
        <v>98</v>
      </c>
      <c r="B75" s="58"/>
      <c r="C75" s="71"/>
      <c r="D75" s="63">
        <v>3185091.5</v>
      </c>
      <c r="E75" s="58"/>
      <c r="F75" s="71"/>
      <c r="G75" s="63">
        <v>3126669.5</v>
      </c>
      <c r="H75" s="62"/>
      <c r="I75" s="63">
        <v>58422</v>
      </c>
      <c r="J75" s="97"/>
      <c r="K75" s="58" t="s">
        <v>99</v>
      </c>
      <c r="L75" s="58"/>
      <c r="M75" s="65"/>
      <c r="N75" s="63">
        <v>3185091.5</v>
      </c>
      <c r="O75" s="58"/>
      <c r="P75" s="65"/>
      <c r="Q75" s="63">
        <v>3126669.5</v>
      </c>
      <c r="R75" s="41"/>
      <c r="S75" s="66">
        <v>58422</v>
      </c>
    </row>
    <row r="76" spans="1:19" x14ac:dyDescent="0.2">
      <c r="A76" s="73"/>
      <c r="B76" s="71"/>
      <c r="C76" s="71"/>
      <c r="D76" s="65"/>
      <c r="E76" s="71"/>
      <c r="F76" s="71"/>
      <c r="G76" s="65"/>
      <c r="H76" s="71"/>
      <c r="I76" s="74"/>
      <c r="J76" s="97"/>
      <c r="K76" s="71"/>
      <c r="L76" s="71"/>
      <c r="M76" s="65"/>
      <c r="N76" s="65"/>
      <c r="O76" s="71"/>
      <c r="P76" s="65"/>
      <c r="Q76" s="65"/>
      <c r="R76" s="41"/>
      <c r="S76" s="72"/>
    </row>
    <row r="77" spans="1:19" x14ac:dyDescent="0.2">
      <c r="A77" s="57" t="s">
        <v>100</v>
      </c>
      <c r="B77" s="58"/>
      <c r="C77" s="71"/>
      <c r="D77" s="63">
        <v>4151651.4</v>
      </c>
      <c r="E77" s="58"/>
      <c r="F77" s="71"/>
      <c r="G77" s="63">
        <v>4088882.8</v>
      </c>
      <c r="H77" s="62"/>
      <c r="I77" s="63">
        <v>62768.600000000093</v>
      </c>
      <c r="J77" s="97"/>
      <c r="K77" s="58" t="s">
        <v>101</v>
      </c>
      <c r="L77" s="58"/>
      <c r="M77" s="65"/>
      <c r="N77" s="63">
        <v>4151651.4</v>
      </c>
      <c r="O77" s="58"/>
      <c r="P77" s="65"/>
      <c r="Q77" s="63">
        <v>4088882.8</v>
      </c>
      <c r="R77" s="41"/>
      <c r="S77" s="66">
        <v>62768.600000000093</v>
      </c>
    </row>
    <row r="78" spans="1:19" ht="15.75" customHeight="1" x14ac:dyDescent="0.2">
      <c r="A78" s="73"/>
      <c r="B78" s="71"/>
      <c r="C78" s="71"/>
      <c r="D78" s="71"/>
      <c r="E78" s="71"/>
      <c r="F78" s="71"/>
      <c r="G78" s="65"/>
      <c r="H78" s="71"/>
      <c r="I78" s="74"/>
      <c r="J78" s="97"/>
      <c r="K78" s="71"/>
      <c r="L78" s="71"/>
      <c r="M78" s="65"/>
      <c r="N78" s="65"/>
      <c r="O78" s="71"/>
      <c r="P78" s="65"/>
      <c r="Q78" s="65"/>
      <c r="R78" s="41"/>
      <c r="S78" s="72"/>
    </row>
    <row r="79" spans="1:19" x14ac:dyDescent="0.2">
      <c r="A79" s="57" t="s">
        <v>102</v>
      </c>
      <c r="B79" s="71"/>
      <c r="C79" s="71"/>
      <c r="D79" s="63">
        <v>7513968</v>
      </c>
      <c r="E79" s="58"/>
      <c r="F79" s="71"/>
      <c r="G79" s="63">
        <v>7403712.9000000004</v>
      </c>
      <c r="H79" s="62"/>
      <c r="I79" s="63">
        <v>110255.09999999963</v>
      </c>
      <c r="J79" s="97"/>
      <c r="K79" s="58" t="s">
        <v>102</v>
      </c>
      <c r="L79" s="58"/>
      <c r="M79" s="65"/>
      <c r="N79" s="63">
        <v>7513968</v>
      </c>
      <c r="O79" s="58"/>
      <c r="P79" s="65"/>
      <c r="Q79" s="63">
        <v>7403712.9000000004</v>
      </c>
      <c r="R79" s="41"/>
      <c r="S79" s="66">
        <v>110255.09999999963</v>
      </c>
    </row>
    <row r="80" spans="1:19" ht="15.75" thickBot="1" x14ac:dyDescent="0.25">
      <c r="A80" s="90"/>
      <c r="B80" s="91"/>
      <c r="C80" s="91"/>
      <c r="D80" s="91"/>
      <c r="E80" s="91"/>
      <c r="F80" s="91"/>
      <c r="G80" s="91"/>
      <c r="H80" s="91"/>
      <c r="I80" s="91"/>
      <c r="J80" s="99"/>
      <c r="K80" s="91"/>
      <c r="L80" s="91"/>
      <c r="M80" s="91"/>
      <c r="N80" s="91"/>
      <c r="O80" s="91"/>
      <c r="P80" s="91"/>
      <c r="Q80" s="91"/>
      <c r="R80" s="95"/>
      <c r="S80" s="100"/>
    </row>
    <row r="81" ht="15.75" thickTop="1" x14ac:dyDescent="0.2"/>
    <row r="84" ht="14.25" customHeight="1" x14ac:dyDescent="0.2"/>
    <row r="92" ht="16.5" customHeight="1" x14ac:dyDescent="0.2"/>
    <row r="93" ht="18" customHeight="1" x14ac:dyDescent="0.2"/>
    <row r="104" ht="13.5" customHeight="1" x14ac:dyDescent="0.2"/>
    <row r="105" ht="13.5" customHeight="1" x14ac:dyDescent="0.2"/>
    <row r="111" ht="9.75" customHeight="1" x14ac:dyDescent="0.2"/>
    <row r="112" ht="10.5" customHeight="1" x14ac:dyDescent="0.2"/>
    <row r="117" ht="9" customHeight="1" x14ac:dyDescent="0.2"/>
    <row r="118" ht="12.75" customHeight="1" x14ac:dyDescent="0.2"/>
    <row r="121" ht="9.75" customHeight="1" x14ac:dyDescent="0.2"/>
    <row r="122" ht="12.75" customHeight="1" x14ac:dyDescent="0.2"/>
    <row r="125" ht="12" customHeight="1" x14ac:dyDescent="0.2"/>
    <row r="126" ht="14.25" customHeight="1" x14ac:dyDescent="0.2"/>
    <row r="127" ht="11.1" customHeight="1" x14ac:dyDescent="0.2"/>
    <row r="131" ht="10.5" customHeight="1" x14ac:dyDescent="0.2"/>
    <row r="140" ht="6" customHeight="1" x14ac:dyDescent="0.2"/>
    <row r="146" ht="3.75" customHeight="1" x14ac:dyDescent="0.2"/>
    <row r="148" ht="3.75" customHeight="1" x14ac:dyDescent="0.2"/>
    <row r="150" ht="3.75" customHeight="1" x14ac:dyDescent="0.2"/>
    <row r="151" ht="18" customHeight="1" x14ac:dyDescent="0.2"/>
    <row r="152" ht="9.75" customHeight="1" x14ac:dyDescent="0.2"/>
    <row r="158" ht="9" customHeight="1" x14ac:dyDescent="0.2"/>
    <row r="159" ht="26.25" customHeight="1" x14ac:dyDescent="0.2"/>
  </sheetData>
  <sheetProtection sheet="1" objects="1" scenarios="1" selectLockedCells="1" selectUnlockedCells="1"/>
  <mergeCells count="5">
    <mergeCell ref="G1:J1"/>
    <mergeCell ref="M4:N4"/>
    <mergeCell ref="C10:D10"/>
    <mergeCell ref="M10:N10"/>
    <mergeCell ref="A68:S68"/>
  </mergeCells>
  <printOptions horizontalCentered="1" verticalCentered="1"/>
  <pageMargins left="0.23622047244094491" right="0.35433070866141736" top="0.19685039370078741" bottom="0.43307086614173229" header="0.15748031496062992" footer="0"/>
  <pageSetup scale="50" orientation="landscape" r:id="rId1"/>
  <headerFooter alignWithMargins="0">
    <oddFooter>&amp;LDirección de Contabilidad&amp;RPágina 2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 codeName="Hoja5">
    <pageSetUpPr fitToPage="1"/>
  </sheetPr>
  <dimension ref="A1:S184"/>
  <sheetViews>
    <sheetView showGridLines="0" zoomScale="75" workbookViewId="0">
      <selection activeCell="J23" sqref="J23"/>
    </sheetView>
  </sheetViews>
  <sheetFormatPr baseColWidth="10" defaultColWidth="12.6640625" defaultRowHeight="15" x14ac:dyDescent="0.2"/>
  <cols>
    <col min="1" max="1" width="50.5546875" style="105" customWidth="1"/>
    <col min="2" max="2" width="8.33203125" style="105" customWidth="1"/>
    <col min="3" max="3" width="11.21875" style="166" customWidth="1"/>
    <col min="4" max="4" width="3.33203125" style="166" customWidth="1"/>
    <col min="5" max="5" width="12.77734375" style="166" customWidth="1"/>
    <col min="6" max="6" width="3.109375" style="105" customWidth="1"/>
    <col min="7" max="7" width="7.77734375" style="105" customWidth="1"/>
    <col min="8" max="8" width="10.88671875" style="105" customWidth="1"/>
    <col min="9" max="9" width="3.6640625" style="105" customWidth="1"/>
    <col min="10" max="10" width="12.109375" style="105" customWidth="1"/>
    <col min="11" max="11" width="2.77734375" style="105" customWidth="1"/>
    <col min="12" max="12" width="12.6640625" style="105"/>
    <col min="13" max="13" width="1.5546875" style="105" customWidth="1"/>
    <col min="14" max="14" width="12.6640625" style="105"/>
    <col min="15" max="19" width="12.6640625" style="106"/>
    <col min="20" max="16384" width="12.6640625" style="105"/>
  </cols>
  <sheetData>
    <row r="1" spans="1:19" ht="17.100000000000001" customHeight="1" x14ac:dyDescent="0.2">
      <c r="A1" s="101"/>
      <c r="B1" s="101"/>
      <c r="C1" s="102"/>
      <c r="D1" s="102"/>
      <c r="E1" s="102"/>
      <c r="F1" s="103"/>
      <c r="G1" s="103"/>
      <c r="H1" s="103"/>
      <c r="I1" s="103"/>
      <c r="J1" s="103"/>
      <c r="K1" s="103"/>
      <c r="L1" s="103"/>
      <c r="M1" s="104"/>
    </row>
    <row r="2" spans="1:19" ht="12" customHeight="1" x14ac:dyDescent="0.2">
      <c r="A2" s="103"/>
      <c r="B2" s="103"/>
      <c r="C2" s="102"/>
      <c r="D2" s="102"/>
      <c r="E2" s="102"/>
      <c r="F2" s="103"/>
      <c r="G2" s="103"/>
      <c r="H2" s="103"/>
      <c r="I2" s="103"/>
      <c r="J2" s="103"/>
      <c r="K2" s="103"/>
      <c r="L2" s="103"/>
      <c r="M2" s="103"/>
    </row>
    <row r="3" spans="1:19" ht="20.25" x14ac:dyDescent="0.3">
      <c r="A3" s="107"/>
      <c r="B3" s="107"/>
      <c r="C3" s="108"/>
      <c r="D3" s="108"/>
      <c r="E3" s="108"/>
      <c r="F3" s="109"/>
      <c r="G3" s="109"/>
      <c r="H3" s="109"/>
      <c r="I3" s="109"/>
      <c r="J3" s="109"/>
      <c r="K3" s="109"/>
      <c r="L3" s="109"/>
      <c r="M3" s="109"/>
    </row>
    <row r="4" spans="1:19" s="113" customFormat="1" ht="23.25" x14ac:dyDescent="0.35">
      <c r="A4" s="110" t="s">
        <v>0</v>
      </c>
      <c r="B4" s="110"/>
      <c r="C4" s="111"/>
      <c r="D4" s="111"/>
      <c r="E4" s="111"/>
      <c r="F4" s="112"/>
      <c r="G4" s="112"/>
      <c r="H4" s="112"/>
      <c r="I4" s="112"/>
      <c r="J4" s="112"/>
      <c r="K4" s="112"/>
      <c r="L4" s="112"/>
      <c r="M4" s="112"/>
      <c r="O4" s="114"/>
      <c r="P4" s="114"/>
      <c r="Q4" s="114"/>
      <c r="R4" s="114"/>
      <c r="S4" s="114"/>
    </row>
    <row r="5" spans="1:19" s="113" customFormat="1" ht="23.25" x14ac:dyDescent="0.35">
      <c r="A5" s="110" t="s">
        <v>121</v>
      </c>
      <c r="B5" s="115"/>
      <c r="C5" s="111"/>
      <c r="D5" s="111"/>
      <c r="E5" s="111"/>
      <c r="F5" s="112"/>
      <c r="G5" s="112"/>
      <c r="H5" s="112"/>
      <c r="I5" s="112"/>
      <c r="J5" s="112"/>
      <c r="K5" s="112"/>
      <c r="L5" s="112"/>
      <c r="M5" s="112"/>
      <c r="O5" s="114"/>
      <c r="P5" s="114"/>
      <c r="Q5" s="114"/>
      <c r="R5" s="114"/>
      <c r="S5" s="114"/>
    </row>
    <row r="6" spans="1:19" ht="6.75" customHeight="1" x14ac:dyDescent="0.2">
      <c r="A6" s="116"/>
      <c r="B6" s="116"/>
      <c r="C6" s="117"/>
      <c r="D6" s="117"/>
      <c r="E6" s="117"/>
      <c r="F6" s="118"/>
      <c r="G6" s="118"/>
      <c r="H6" s="118"/>
      <c r="I6" s="118"/>
      <c r="J6" s="118"/>
      <c r="K6" s="119"/>
      <c r="L6" s="2"/>
      <c r="M6" s="106"/>
    </row>
    <row r="7" spans="1:19" ht="9" customHeight="1" x14ac:dyDescent="0.2">
      <c r="A7" s="116"/>
      <c r="B7" s="116"/>
      <c r="C7" s="117"/>
      <c r="D7" s="117"/>
      <c r="E7" s="117"/>
      <c r="F7" s="118"/>
      <c r="G7" s="118"/>
      <c r="H7" s="118"/>
      <c r="I7" s="118"/>
      <c r="J7" s="118"/>
      <c r="K7" s="119"/>
      <c r="L7" s="2"/>
      <c r="M7" s="106"/>
    </row>
    <row r="8" spans="1:19" ht="15.75" thickBot="1" x14ac:dyDescent="0.25">
      <c r="A8" s="120"/>
      <c r="B8" s="120"/>
      <c r="C8" s="121"/>
      <c r="D8" s="121"/>
      <c r="E8" s="121"/>
      <c r="F8" s="120"/>
      <c r="G8" s="120"/>
      <c r="H8" s="120"/>
      <c r="I8" s="120"/>
      <c r="J8" s="122"/>
      <c r="L8" s="122" t="s">
        <v>1</v>
      </c>
    </row>
    <row r="9" spans="1:19" ht="24" customHeight="1" thickTop="1" x14ac:dyDescent="0.2">
      <c r="A9" s="123"/>
      <c r="B9" s="124"/>
      <c r="C9" s="125" t="s">
        <v>2</v>
      </c>
      <c r="D9" s="126"/>
      <c r="E9" s="126"/>
      <c r="F9" s="127"/>
      <c r="G9" s="127"/>
      <c r="H9" s="127"/>
      <c r="I9" s="127"/>
      <c r="J9" s="127"/>
      <c r="K9" s="128"/>
      <c r="L9" s="128"/>
      <c r="M9" s="129"/>
    </row>
    <row r="10" spans="1:19" ht="8.25" customHeight="1" x14ac:dyDescent="0.2">
      <c r="A10" s="130"/>
      <c r="B10" s="131"/>
      <c r="C10" s="132"/>
      <c r="D10" s="132"/>
      <c r="E10" s="132"/>
      <c r="F10" s="131"/>
      <c r="G10" s="131"/>
      <c r="H10" s="131"/>
      <c r="I10" s="131"/>
      <c r="J10" s="131"/>
      <c r="K10" s="131"/>
      <c r="L10" s="131"/>
      <c r="M10" s="133"/>
    </row>
    <row r="11" spans="1:19" x14ac:dyDescent="0.2">
      <c r="A11" s="130"/>
      <c r="B11" s="134" t="s">
        <v>3</v>
      </c>
      <c r="C11" s="135">
        <v>41334</v>
      </c>
      <c r="D11" s="136" t="s">
        <v>4</v>
      </c>
      <c r="E11" s="137">
        <v>41364</v>
      </c>
      <c r="F11" s="131"/>
      <c r="G11" s="134" t="s">
        <v>3</v>
      </c>
      <c r="H11" s="135">
        <v>41306</v>
      </c>
      <c r="I11" s="136" t="s">
        <v>4</v>
      </c>
      <c r="J11" s="137">
        <v>41333</v>
      </c>
      <c r="K11" s="131"/>
      <c r="L11" s="138" t="s">
        <v>111</v>
      </c>
      <c r="M11" s="133"/>
    </row>
    <row r="12" spans="1:19" s="147" customFormat="1" ht="11.25" customHeight="1" x14ac:dyDescent="0.25">
      <c r="A12" s="139"/>
      <c r="B12" s="140"/>
      <c r="C12" s="141" t="s">
        <v>5</v>
      </c>
      <c r="D12" s="142"/>
      <c r="E12" s="143" t="s">
        <v>5</v>
      </c>
      <c r="F12" s="140"/>
      <c r="G12" s="140"/>
      <c r="H12" s="144" t="s">
        <v>5</v>
      </c>
      <c r="I12" s="140"/>
      <c r="J12" s="145" t="s">
        <v>5</v>
      </c>
      <c r="K12" s="140"/>
      <c r="L12" s="140"/>
      <c r="M12" s="146"/>
      <c r="O12" s="148"/>
      <c r="P12" s="148"/>
      <c r="Q12" s="148"/>
      <c r="R12" s="148"/>
      <c r="S12" s="148"/>
    </row>
    <row r="13" spans="1:19" x14ac:dyDescent="0.2">
      <c r="A13" s="130"/>
      <c r="B13" s="131"/>
      <c r="C13" s="132"/>
      <c r="D13" s="132"/>
      <c r="E13" s="132"/>
      <c r="F13" s="131"/>
      <c r="G13" s="131"/>
      <c r="H13" s="131"/>
      <c r="I13" s="131"/>
      <c r="J13" s="131"/>
      <c r="K13" s="131"/>
      <c r="L13" s="131"/>
      <c r="M13" s="133"/>
    </row>
    <row r="14" spans="1:19" x14ac:dyDescent="0.2">
      <c r="A14" s="149" t="s">
        <v>6</v>
      </c>
      <c r="B14" s="150"/>
      <c r="C14" s="1"/>
      <c r="D14" s="1"/>
      <c r="E14" s="151">
        <v>28543.5</v>
      </c>
      <c r="F14" s="1"/>
      <c r="G14" s="1"/>
      <c r="H14" s="1"/>
      <c r="I14" s="1"/>
      <c r="J14" s="151">
        <v>26251.599999999999</v>
      </c>
      <c r="K14" s="131"/>
      <c r="L14" s="151">
        <v>2291.9000000000015</v>
      </c>
      <c r="M14" s="152"/>
      <c r="O14" s="1"/>
      <c r="P14" s="2"/>
      <c r="Q14" s="1"/>
      <c r="R14" s="2"/>
      <c r="S14" s="2"/>
    </row>
    <row r="15" spans="1:19" x14ac:dyDescent="0.2">
      <c r="A15" s="149" t="s">
        <v>7</v>
      </c>
      <c r="B15" s="150"/>
      <c r="C15" s="2">
        <v>25859.200000000001</v>
      </c>
      <c r="D15" s="1"/>
      <c r="E15" s="1"/>
      <c r="F15" s="1"/>
      <c r="G15" s="1"/>
      <c r="H15" s="2">
        <v>23997.7</v>
      </c>
      <c r="I15" s="1"/>
      <c r="J15" s="1"/>
      <c r="K15" s="131"/>
      <c r="L15" s="2">
        <v>1861.5</v>
      </c>
      <c r="M15" s="152"/>
      <c r="O15" s="2"/>
      <c r="P15" s="1"/>
      <c r="Q15" s="2"/>
      <c r="R15" s="1"/>
      <c r="S15" s="2"/>
    </row>
    <row r="16" spans="1:19" x14ac:dyDescent="0.2">
      <c r="A16" s="149" t="s">
        <v>112</v>
      </c>
      <c r="B16" s="150"/>
      <c r="C16" s="2">
        <v>351</v>
      </c>
      <c r="D16" s="1"/>
      <c r="E16" s="1"/>
      <c r="F16" s="1"/>
      <c r="G16" s="1"/>
      <c r="H16" s="2">
        <v>456.1</v>
      </c>
      <c r="I16" s="1"/>
      <c r="J16" s="1"/>
      <c r="K16" s="131"/>
      <c r="L16" s="2">
        <v>-105.10000000000002</v>
      </c>
      <c r="M16" s="152"/>
      <c r="O16" s="2"/>
      <c r="P16" s="1"/>
      <c r="Q16" s="2"/>
      <c r="R16" s="1"/>
      <c r="S16" s="2"/>
    </row>
    <row r="17" spans="1:19" x14ac:dyDescent="0.2">
      <c r="A17" s="149" t="s">
        <v>10</v>
      </c>
      <c r="B17" s="150"/>
      <c r="C17" s="2">
        <v>1722.1</v>
      </c>
      <c r="D17" s="1"/>
      <c r="E17" s="1"/>
      <c r="F17" s="1"/>
      <c r="G17" s="1"/>
      <c r="H17" s="2">
        <v>1507.3</v>
      </c>
      <c r="I17" s="1"/>
      <c r="J17" s="1"/>
      <c r="K17" s="131"/>
      <c r="L17" s="2">
        <v>214.79999999999995</v>
      </c>
      <c r="M17" s="152"/>
      <c r="O17" s="2"/>
      <c r="P17" s="1"/>
      <c r="Q17" s="2"/>
      <c r="R17" s="1"/>
      <c r="S17" s="2"/>
    </row>
    <row r="18" spans="1:19" x14ac:dyDescent="0.2">
      <c r="A18" s="149" t="s">
        <v>8</v>
      </c>
      <c r="B18" s="150"/>
      <c r="C18" s="2">
        <v>611.20000000000005</v>
      </c>
      <c r="D18" s="1"/>
      <c r="E18" s="1"/>
      <c r="F18" s="1"/>
      <c r="G18" s="1"/>
      <c r="H18" s="1">
        <v>290.5</v>
      </c>
      <c r="I18" s="1"/>
      <c r="J18" s="1"/>
      <c r="K18" s="131"/>
      <c r="L18" s="2">
        <v>320.70000000000005</v>
      </c>
      <c r="M18" s="152"/>
      <c r="O18" s="2"/>
      <c r="P18" s="1"/>
      <c r="Q18" s="2"/>
      <c r="R18" s="1"/>
      <c r="S18" s="2"/>
    </row>
    <row r="19" spans="1:19" x14ac:dyDescent="0.2">
      <c r="A19" s="130"/>
      <c r="B19" s="131"/>
      <c r="C19" s="1"/>
      <c r="D19" s="1"/>
      <c r="E19" s="1"/>
      <c r="F19" s="1"/>
      <c r="G19" s="1"/>
      <c r="I19" s="1"/>
      <c r="J19" s="1"/>
      <c r="K19" s="131"/>
      <c r="L19" s="2"/>
      <c r="M19" s="152"/>
      <c r="O19" s="1"/>
      <c r="P19" s="1"/>
      <c r="Q19" s="1"/>
      <c r="R19" s="1"/>
      <c r="S19" s="2"/>
    </row>
    <row r="20" spans="1:19" x14ac:dyDescent="0.2">
      <c r="A20" s="149" t="s">
        <v>9</v>
      </c>
      <c r="B20" s="150"/>
      <c r="C20" s="1"/>
      <c r="D20" s="1"/>
      <c r="E20" s="151">
        <v>3769.9000000000005</v>
      </c>
      <c r="F20" s="1"/>
      <c r="G20" s="1"/>
      <c r="H20" s="1"/>
      <c r="I20" s="1"/>
      <c r="J20" s="151">
        <v>3164.5000000000005</v>
      </c>
      <c r="K20" s="131"/>
      <c r="L20" s="151">
        <v>605.40000000000009</v>
      </c>
      <c r="M20" s="152"/>
      <c r="O20" s="1"/>
      <c r="P20" s="2"/>
      <c r="Q20" s="1"/>
      <c r="R20" s="2"/>
      <c r="S20" s="2"/>
    </row>
    <row r="21" spans="1:19" x14ac:dyDescent="0.2">
      <c r="A21" s="149" t="s">
        <v>113</v>
      </c>
      <c r="B21" s="150"/>
      <c r="C21" s="2">
        <v>3153.7000000000003</v>
      </c>
      <c r="D21" s="1"/>
      <c r="E21" s="1"/>
      <c r="F21" s="1"/>
      <c r="G21" s="1"/>
      <c r="H21" s="2">
        <v>2814.6000000000004</v>
      </c>
      <c r="I21" s="1"/>
      <c r="J21" s="1"/>
      <c r="K21" s="131"/>
      <c r="L21" s="2">
        <v>339.09999999999991</v>
      </c>
      <c r="M21" s="152"/>
      <c r="O21" s="2"/>
      <c r="P21" s="1"/>
      <c r="Q21" s="2"/>
      <c r="R21" s="1"/>
      <c r="S21" s="2"/>
    </row>
    <row r="22" spans="1:19" x14ac:dyDescent="0.2">
      <c r="A22" s="149" t="s">
        <v>10</v>
      </c>
      <c r="B22" s="150"/>
      <c r="C22" s="2">
        <v>5.9</v>
      </c>
      <c r="D22" s="1"/>
      <c r="E22" s="1"/>
      <c r="F22" s="1"/>
      <c r="G22" s="1"/>
      <c r="H22" s="2">
        <v>16.5</v>
      </c>
      <c r="I22" s="1"/>
      <c r="J22" s="1"/>
      <c r="K22" s="131"/>
      <c r="L22" s="2">
        <v>-10.6</v>
      </c>
      <c r="M22" s="152"/>
      <c r="O22" s="2"/>
      <c r="P22" s="1"/>
      <c r="Q22" s="2"/>
      <c r="R22" s="1"/>
      <c r="S22" s="2"/>
    </row>
    <row r="23" spans="1:19" x14ac:dyDescent="0.2">
      <c r="A23" s="149" t="s">
        <v>8</v>
      </c>
      <c r="B23" s="150"/>
      <c r="C23" s="2">
        <v>610.29999999999995</v>
      </c>
      <c r="D23" s="1"/>
      <c r="E23" s="1"/>
      <c r="F23" s="1"/>
      <c r="G23" s="1"/>
      <c r="H23" s="1">
        <v>333.4</v>
      </c>
      <c r="I23" s="1"/>
      <c r="J23" s="1"/>
      <c r="K23" s="131"/>
      <c r="L23" s="2">
        <v>276.89999999999998</v>
      </c>
      <c r="M23" s="152"/>
      <c r="O23" s="2"/>
      <c r="P23" s="1"/>
      <c r="Q23" s="2"/>
      <c r="R23" s="1"/>
      <c r="S23" s="2"/>
    </row>
    <row r="24" spans="1:19" x14ac:dyDescent="0.2">
      <c r="A24" s="130"/>
      <c r="B24" s="131"/>
      <c r="C24" s="1"/>
      <c r="D24" s="1"/>
      <c r="E24" s="1"/>
      <c r="F24" s="1"/>
      <c r="G24" s="1"/>
      <c r="I24" s="1"/>
      <c r="J24" s="1"/>
      <c r="K24" s="131"/>
      <c r="L24" s="2"/>
      <c r="M24" s="152"/>
      <c r="O24" s="1"/>
      <c r="P24" s="1"/>
      <c r="Q24" s="1"/>
      <c r="R24" s="1"/>
      <c r="S24" s="2"/>
    </row>
    <row r="25" spans="1:19" s="156" customFormat="1" ht="15.75" x14ac:dyDescent="0.25">
      <c r="A25" s="153" t="s">
        <v>11</v>
      </c>
      <c r="B25" s="154"/>
      <c r="C25" s="3"/>
      <c r="D25" s="3"/>
      <c r="E25" s="155">
        <v>24773.599999999999</v>
      </c>
      <c r="F25" s="3"/>
      <c r="G25" s="3"/>
      <c r="H25" s="3"/>
      <c r="I25" s="3"/>
      <c r="J25" s="155">
        <v>23087.1</v>
      </c>
      <c r="K25" s="138"/>
      <c r="L25" s="155">
        <v>1686.5</v>
      </c>
      <c r="M25" s="152"/>
      <c r="O25" s="3"/>
      <c r="P25" s="4"/>
      <c r="Q25" s="3"/>
      <c r="R25" s="4"/>
      <c r="S25" s="4"/>
    </row>
    <row r="26" spans="1:19" x14ac:dyDescent="0.2">
      <c r="A26" s="130"/>
      <c r="B26" s="131"/>
      <c r="C26" s="1"/>
      <c r="D26" s="1"/>
      <c r="E26" s="1"/>
      <c r="F26" s="1"/>
      <c r="G26" s="1"/>
      <c r="H26" s="1"/>
      <c r="I26" s="1"/>
      <c r="J26" s="1"/>
      <c r="K26" s="131"/>
      <c r="L26" s="2"/>
      <c r="M26" s="152"/>
      <c r="O26" s="1"/>
      <c r="P26" s="1"/>
      <c r="Q26" s="1"/>
      <c r="R26" s="1"/>
      <c r="S26" s="2"/>
    </row>
    <row r="27" spans="1:19" x14ac:dyDescent="0.2">
      <c r="A27" s="149" t="s">
        <v>12</v>
      </c>
      <c r="B27" s="150"/>
      <c r="C27" s="1"/>
      <c r="D27" s="1"/>
      <c r="E27" s="151">
        <v>-4981</v>
      </c>
      <c r="F27" s="1"/>
      <c r="G27" s="1"/>
      <c r="H27" s="1"/>
      <c r="I27" s="1"/>
      <c r="J27" s="151">
        <v>-4120.3999999999996</v>
      </c>
      <c r="K27" s="131"/>
      <c r="L27" s="151">
        <v>-860.60000000000036</v>
      </c>
      <c r="M27" s="152"/>
      <c r="O27" s="1"/>
      <c r="P27" s="2"/>
      <c r="Q27" s="1"/>
      <c r="R27" s="2"/>
      <c r="S27" s="2"/>
    </row>
    <row r="28" spans="1:19" x14ac:dyDescent="0.2">
      <c r="A28" s="130"/>
      <c r="B28" s="131"/>
      <c r="C28" s="1"/>
      <c r="D28" s="1"/>
      <c r="E28" s="1"/>
      <c r="F28" s="1"/>
      <c r="G28" s="1"/>
      <c r="H28" s="1"/>
      <c r="I28" s="1"/>
      <c r="J28" s="1"/>
      <c r="K28" s="131"/>
      <c r="L28" s="2"/>
      <c r="M28" s="152"/>
      <c r="O28" s="1"/>
      <c r="P28" s="1"/>
      <c r="Q28" s="1"/>
      <c r="R28" s="1"/>
      <c r="S28" s="2"/>
    </row>
    <row r="29" spans="1:19" x14ac:dyDescent="0.2">
      <c r="A29" s="149" t="s">
        <v>13</v>
      </c>
      <c r="B29" s="150"/>
      <c r="C29" s="1"/>
      <c r="D29" s="1"/>
      <c r="E29" s="151">
        <v>304.2</v>
      </c>
      <c r="F29" s="1"/>
      <c r="G29" s="1"/>
      <c r="H29" s="1"/>
      <c r="I29" s="1"/>
      <c r="J29" s="151">
        <v>0</v>
      </c>
      <c r="K29" s="131"/>
      <c r="L29" s="151">
        <v>304.2</v>
      </c>
      <c r="M29" s="152"/>
      <c r="O29" s="1"/>
      <c r="P29" s="2"/>
      <c r="Q29" s="1"/>
      <c r="R29" s="2"/>
      <c r="S29" s="2"/>
    </row>
    <row r="30" spans="1:19" x14ac:dyDescent="0.2">
      <c r="A30" s="149" t="s">
        <v>14</v>
      </c>
      <c r="B30" s="150"/>
      <c r="C30" s="2">
        <v>0</v>
      </c>
      <c r="D30" s="1"/>
      <c r="E30" s="1"/>
      <c r="F30" s="1"/>
      <c r="G30" s="1"/>
      <c r="H30" s="2">
        <v>0</v>
      </c>
      <c r="I30" s="1"/>
      <c r="J30" s="1"/>
      <c r="K30" s="131"/>
      <c r="L30" s="2">
        <v>0</v>
      </c>
      <c r="M30" s="152"/>
      <c r="O30" s="2"/>
      <c r="P30" s="1"/>
      <c r="Q30" s="2"/>
      <c r="R30" s="1"/>
      <c r="S30" s="2"/>
    </row>
    <row r="31" spans="1:19" x14ac:dyDescent="0.2">
      <c r="A31" s="149" t="s">
        <v>15</v>
      </c>
      <c r="B31" s="150"/>
      <c r="C31" s="2">
        <v>304.2</v>
      </c>
      <c r="D31" s="1"/>
      <c r="E31" s="1"/>
      <c r="F31" s="1"/>
      <c r="G31" s="1"/>
      <c r="H31" s="2">
        <v>0</v>
      </c>
      <c r="I31" s="1"/>
      <c r="J31" s="1"/>
      <c r="K31" s="131"/>
      <c r="L31" s="2">
        <v>304.2</v>
      </c>
      <c r="M31" s="152"/>
      <c r="O31" s="2"/>
      <c r="P31" s="1"/>
      <c r="Q31" s="2"/>
      <c r="R31" s="1"/>
      <c r="S31" s="2"/>
    </row>
    <row r="32" spans="1:19" x14ac:dyDescent="0.2">
      <c r="A32" s="130"/>
      <c r="B32" s="131"/>
      <c r="C32" s="1"/>
      <c r="D32" s="1"/>
      <c r="E32" s="1"/>
      <c r="F32" s="1"/>
      <c r="G32" s="1"/>
      <c r="H32" s="1"/>
      <c r="I32" s="1"/>
      <c r="J32" s="1"/>
      <c r="K32" s="131"/>
      <c r="L32" s="2"/>
      <c r="M32" s="152"/>
      <c r="O32" s="1"/>
      <c r="P32" s="1"/>
      <c r="Q32" s="1"/>
      <c r="R32" s="1"/>
      <c r="S32" s="2"/>
    </row>
    <row r="33" spans="1:19" x14ac:dyDescent="0.2">
      <c r="A33" s="149" t="s">
        <v>16</v>
      </c>
      <c r="B33" s="150"/>
      <c r="C33" s="1"/>
      <c r="D33" s="1"/>
      <c r="E33" s="151">
        <v>5285.2</v>
      </c>
      <c r="F33" s="1"/>
      <c r="G33" s="1"/>
      <c r="H33" s="1"/>
      <c r="I33" s="1"/>
      <c r="J33" s="151">
        <v>4120.3999999999996</v>
      </c>
      <c r="K33" s="131"/>
      <c r="L33" s="151">
        <v>1164.8000000000002</v>
      </c>
      <c r="M33" s="152"/>
      <c r="O33" s="1"/>
      <c r="P33" s="2"/>
      <c r="Q33" s="1"/>
      <c r="R33" s="2"/>
      <c r="S33" s="2"/>
    </row>
    <row r="34" spans="1:19" x14ac:dyDescent="0.2">
      <c r="A34" s="149" t="s">
        <v>17</v>
      </c>
      <c r="B34" s="150"/>
      <c r="C34" s="2">
        <v>1057.8</v>
      </c>
      <c r="D34" s="1"/>
      <c r="E34" s="1"/>
      <c r="F34" s="1"/>
      <c r="G34" s="1"/>
      <c r="H34" s="2">
        <v>1118.3</v>
      </c>
      <c r="I34" s="1"/>
      <c r="J34" s="1"/>
      <c r="K34" s="131"/>
      <c r="L34" s="2">
        <v>-60.5</v>
      </c>
      <c r="M34" s="152"/>
      <c r="O34" s="2"/>
      <c r="P34" s="1"/>
      <c r="Q34" s="2"/>
      <c r="R34" s="1"/>
      <c r="S34" s="2"/>
    </row>
    <row r="35" spans="1:19" x14ac:dyDescent="0.2">
      <c r="A35" s="149" t="s">
        <v>15</v>
      </c>
      <c r="B35" s="150"/>
      <c r="C35" s="2">
        <v>4227.3999999999996</v>
      </c>
      <c r="D35" s="1"/>
      <c r="E35" s="1"/>
      <c r="F35" s="1"/>
      <c r="G35" s="1"/>
      <c r="H35" s="1">
        <v>3002.0999999999995</v>
      </c>
      <c r="I35" s="1"/>
      <c r="J35" s="1"/>
      <c r="K35" s="131"/>
      <c r="L35" s="2">
        <v>1225.3000000000002</v>
      </c>
      <c r="M35" s="152"/>
      <c r="O35" s="2"/>
      <c r="P35" s="1"/>
      <c r="Q35" s="2"/>
      <c r="R35" s="1"/>
      <c r="S35" s="2"/>
    </row>
    <row r="36" spans="1:19" ht="14.25" customHeight="1" x14ac:dyDescent="0.2">
      <c r="A36" s="130"/>
      <c r="B36" s="131"/>
      <c r="C36" s="1"/>
      <c r="D36" s="1"/>
      <c r="E36" s="1"/>
      <c r="F36" s="1"/>
      <c r="G36" s="1"/>
      <c r="H36" s="1"/>
      <c r="I36" s="1"/>
      <c r="J36" s="1"/>
      <c r="K36" s="131"/>
      <c r="L36" s="2"/>
      <c r="M36" s="152"/>
      <c r="O36" s="1"/>
      <c r="P36" s="1"/>
      <c r="Q36" s="1"/>
      <c r="R36" s="1"/>
      <c r="S36" s="2"/>
    </row>
    <row r="37" spans="1:19" ht="13.5" customHeight="1" x14ac:dyDescent="0.2">
      <c r="A37" s="149" t="s">
        <v>18</v>
      </c>
      <c r="B37" s="150"/>
      <c r="C37" s="1"/>
      <c r="D37" s="1"/>
      <c r="E37" s="1"/>
      <c r="F37" s="1"/>
      <c r="G37" s="1"/>
      <c r="H37" s="1"/>
      <c r="I37" s="1"/>
      <c r="J37" s="1"/>
      <c r="K37" s="131"/>
      <c r="L37" s="2"/>
      <c r="M37" s="152"/>
      <c r="O37" s="1"/>
      <c r="P37" s="1"/>
      <c r="Q37" s="1"/>
      <c r="R37" s="1"/>
      <c r="S37" s="2"/>
    </row>
    <row r="38" spans="1:19" x14ac:dyDescent="0.2">
      <c r="A38" s="149" t="s">
        <v>19</v>
      </c>
      <c r="B38" s="150"/>
      <c r="C38" s="1"/>
      <c r="D38" s="1"/>
      <c r="E38" s="151">
        <v>19792.599999999999</v>
      </c>
      <c r="F38" s="1"/>
      <c r="G38" s="1"/>
      <c r="H38" s="1"/>
      <c r="I38" s="1"/>
      <c r="J38" s="151">
        <v>18966.699999999997</v>
      </c>
      <c r="K38" s="131"/>
      <c r="L38" s="151">
        <v>825.90000000000146</v>
      </c>
      <c r="M38" s="152"/>
      <c r="O38" s="1"/>
      <c r="P38" s="2"/>
      <c r="Q38" s="1"/>
      <c r="R38" s="2"/>
      <c r="S38" s="2"/>
    </row>
    <row r="39" spans="1:19" ht="6" customHeight="1" x14ac:dyDescent="0.2">
      <c r="A39" s="130"/>
      <c r="B39" s="131"/>
      <c r="C39" s="1"/>
      <c r="D39" s="1"/>
      <c r="E39" s="1"/>
      <c r="F39" s="1"/>
      <c r="G39" s="1"/>
      <c r="H39" s="1"/>
      <c r="I39" s="1"/>
      <c r="J39" s="1"/>
      <c r="K39" s="131"/>
      <c r="L39" s="2"/>
      <c r="M39" s="152"/>
      <c r="O39" s="1"/>
      <c r="P39" s="1"/>
      <c r="Q39" s="1"/>
      <c r="R39" s="1"/>
      <c r="S39" s="2"/>
    </row>
    <row r="40" spans="1:19" x14ac:dyDescent="0.2">
      <c r="A40" s="149" t="s">
        <v>20</v>
      </c>
      <c r="B40" s="150"/>
      <c r="C40" s="1"/>
      <c r="D40" s="1"/>
      <c r="E40" s="2">
        <v>10426.400000000001</v>
      </c>
      <c r="F40" s="1"/>
      <c r="G40" s="1"/>
      <c r="H40" s="1"/>
      <c r="I40" s="1"/>
      <c r="J40" s="2">
        <v>5809.2000000000007</v>
      </c>
      <c r="K40" s="131"/>
      <c r="L40" s="2">
        <v>4617.2000000000007</v>
      </c>
      <c r="M40" s="152"/>
      <c r="O40" s="1"/>
      <c r="P40" s="2"/>
      <c r="Q40" s="1"/>
      <c r="R40" s="2"/>
      <c r="S40" s="2"/>
    </row>
    <row r="41" spans="1:19" x14ac:dyDescent="0.2">
      <c r="A41" s="149" t="s">
        <v>21</v>
      </c>
      <c r="B41" s="150"/>
      <c r="C41" s="2">
        <v>10267.200000000001</v>
      </c>
      <c r="D41" s="1"/>
      <c r="E41" s="1"/>
      <c r="F41" s="1"/>
      <c r="G41" s="1"/>
      <c r="H41" s="2">
        <v>5823.1</v>
      </c>
      <c r="I41" s="1"/>
      <c r="J41" s="1"/>
      <c r="K41" s="131"/>
      <c r="L41" s="2">
        <v>4444.1000000000004</v>
      </c>
      <c r="M41" s="152"/>
      <c r="O41" s="2"/>
      <c r="P41" s="1"/>
      <c r="Q41" s="2"/>
      <c r="R41" s="1"/>
      <c r="S41" s="2"/>
    </row>
    <row r="42" spans="1:19" x14ac:dyDescent="0.2">
      <c r="A42" s="157" t="s">
        <v>22</v>
      </c>
      <c r="B42" s="158"/>
      <c r="C42" s="2">
        <v>158.19999999999999</v>
      </c>
      <c r="D42" s="1"/>
      <c r="E42" s="1"/>
      <c r="F42" s="1"/>
      <c r="G42" s="1"/>
      <c r="H42" s="2">
        <v>-13.9</v>
      </c>
      <c r="I42" s="1"/>
      <c r="J42" s="1"/>
      <c r="K42" s="131"/>
      <c r="L42" s="2">
        <v>172.1</v>
      </c>
      <c r="M42" s="152"/>
      <c r="O42" s="2"/>
      <c r="P42" s="1"/>
      <c r="Q42" s="2"/>
      <c r="R42" s="1"/>
      <c r="S42" s="2"/>
    </row>
    <row r="43" spans="1:19" x14ac:dyDescent="0.2">
      <c r="A43" s="149" t="s">
        <v>24</v>
      </c>
      <c r="B43" s="150"/>
      <c r="C43" s="2">
        <v>1</v>
      </c>
      <c r="D43" s="1"/>
      <c r="E43" s="1"/>
      <c r="F43" s="1"/>
      <c r="G43" s="1"/>
      <c r="H43" s="1">
        <v>0</v>
      </c>
      <c r="I43" s="1"/>
      <c r="J43" s="1"/>
      <c r="K43" s="131"/>
      <c r="L43" s="2">
        <v>1</v>
      </c>
      <c r="M43" s="152"/>
      <c r="O43" s="2"/>
      <c r="P43" s="1"/>
      <c r="Q43" s="2"/>
      <c r="R43" s="1"/>
      <c r="S43" s="2"/>
    </row>
    <row r="44" spans="1:19" ht="15" customHeight="1" x14ac:dyDescent="0.2">
      <c r="A44" s="130"/>
      <c r="B44" s="131"/>
      <c r="C44" s="1"/>
      <c r="D44" s="1"/>
      <c r="E44" s="1"/>
      <c r="F44" s="1"/>
      <c r="G44" s="1"/>
      <c r="H44" s="1"/>
      <c r="I44" s="1"/>
      <c r="J44" s="1"/>
      <c r="K44" s="131"/>
      <c r="L44" s="2"/>
      <c r="M44" s="152"/>
      <c r="O44" s="1"/>
      <c r="P44" s="1"/>
      <c r="Q44" s="1"/>
      <c r="R44" s="1"/>
      <c r="S44" s="2"/>
    </row>
    <row r="45" spans="1:19" x14ac:dyDescent="0.2">
      <c r="A45" s="149" t="s">
        <v>25</v>
      </c>
      <c r="B45" s="150"/>
      <c r="C45" s="1"/>
      <c r="D45" s="1"/>
      <c r="E45" s="151">
        <v>77.099999999999994</v>
      </c>
      <c r="F45" s="1"/>
      <c r="G45" s="1"/>
      <c r="H45" s="1"/>
      <c r="I45" s="1"/>
      <c r="J45" s="151">
        <v>78.599999999999994</v>
      </c>
      <c r="K45" s="131"/>
      <c r="L45" s="151">
        <v>-1.5</v>
      </c>
      <c r="M45" s="152"/>
      <c r="O45" s="1"/>
      <c r="P45" s="2"/>
      <c r="Q45" s="1"/>
      <c r="R45" s="2"/>
      <c r="S45" s="2"/>
    </row>
    <row r="46" spans="1:19" ht="7.5" customHeight="1" x14ac:dyDescent="0.2">
      <c r="A46" s="149" t="s">
        <v>26</v>
      </c>
      <c r="B46" s="150"/>
      <c r="C46" s="1"/>
      <c r="D46" s="1"/>
      <c r="E46" s="1"/>
      <c r="F46" s="1"/>
      <c r="G46" s="1"/>
      <c r="H46" s="1"/>
      <c r="I46" s="1"/>
      <c r="J46" s="1"/>
      <c r="K46" s="131"/>
      <c r="L46" s="2"/>
      <c r="M46" s="152"/>
      <c r="O46" s="1"/>
      <c r="P46" s="1"/>
      <c r="Q46" s="1"/>
      <c r="R46" s="1"/>
      <c r="S46" s="2"/>
    </row>
    <row r="47" spans="1:19" x14ac:dyDescent="0.2">
      <c r="A47" s="149" t="s">
        <v>27</v>
      </c>
      <c r="B47" s="150"/>
      <c r="C47" s="1"/>
      <c r="D47" s="1"/>
      <c r="E47" s="151">
        <v>146</v>
      </c>
      <c r="F47" s="1"/>
      <c r="G47" s="1"/>
      <c r="H47" s="1"/>
      <c r="I47" s="1"/>
      <c r="J47" s="151">
        <v>145</v>
      </c>
      <c r="K47" s="131"/>
      <c r="L47" s="151">
        <v>1</v>
      </c>
      <c r="M47" s="152"/>
      <c r="O47" s="1"/>
      <c r="P47" s="2"/>
      <c r="Q47" s="1"/>
      <c r="R47" s="2"/>
      <c r="S47" s="2"/>
    </row>
    <row r="48" spans="1:19" ht="6" customHeight="1" x14ac:dyDescent="0.2">
      <c r="A48" s="130"/>
      <c r="B48" s="131"/>
      <c r="C48" s="1"/>
      <c r="D48" s="1"/>
      <c r="E48" s="1"/>
      <c r="F48" s="1"/>
      <c r="G48" s="1"/>
      <c r="H48" s="1"/>
      <c r="I48" s="1"/>
      <c r="J48" s="1"/>
      <c r="K48" s="131"/>
      <c r="L48" s="2"/>
      <c r="M48" s="152"/>
      <c r="O48" s="1"/>
      <c r="P48" s="1"/>
      <c r="Q48" s="1"/>
      <c r="R48" s="1"/>
      <c r="S48" s="2"/>
    </row>
    <row r="49" spans="1:19" s="156" customFormat="1" ht="15.75" x14ac:dyDescent="0.25">
      <c r="A49" s="153" t="s">
        <v>28</v>
      </c>
      <c r="B49" s="154"/>
      <c r="C49" s="3"/>
      <c r="D49" s="3"/>
      <c r="E49" s="155">
        <v>9143.0999999999967</v>
      </c>
      <c r="F49" s="3"/>
      <c r="G49" s="3"/>
      <c r="H49" s="3"/>
      <c r="I49" s="3"/>
      <c r="J49" s="155">
        <v>12933.899999999996</v>
      </c>
      <c r="K49" s="138"/>
      <c r="L49" s="155">
        <v>-3790.7999999999993</v>
      </c>
      <c r="M49" s="152"/>
      <c r="O49" s="3"/>
      <c r="P49" s="4"/>
      <c r="Q49" s="3"/>
      <c r="R49" s="4"/>
      <c r="S49" s="4"/>
    </row>
    <row r="50" spans="1:19" ht="9.75" customHeight="1" x14ac:dyDescent="0.2">
      <c r="A50" s="130"/>
      <c r="B50" s="131"/>
      <c r="C50" s="1"/>
      <c r="D50" s="1"/>
      <c r="E50" s="1"/>
      <c r="F50" s="1"/>
      <c r="G50" s="1"/>
      <c r="H50" s="1"/>
      <c r="I50" s="1"/>
      <c r="J50" s="1"/>
      <c r="K50" s="131"/>
      <c r="L50" s="2"/>
      <c r="M50" s="152"/>
      <c r="O50" s="1"/>
      <c r="P50" s="1"/>
      <c r="Q50" s="1"/>
      <c r="R50" s="1"/>
      <c r="S50" s="2"/>
    </row>
    <row r="51" spans="1:19" x14ac:dyDescent="0.2">
      <c r="A51" s="149" t="s">
        <v>29</v>
      </c>
      <c r="B51" s="150"/>
      <c r="C51" s="1"/>
      <c r="D51" s="1"/>
      <c r="E51" s="151">
        <v>3331.4</v>
      </c>
      <c r="F51" s="1"/>
      <c r="G51" s="1"/>
      <c r="H51" s="1"/>
      <c r="I51" s="1"/>
      <c r="J51" s="151">
        <v>2036.8</v>
      </c>
      <c r="K51" s="131"/>
      <c r="L51" s="151">
        <v>1294.6000000000001</v>
      </c>
      <c r="M51" s="152"/>
      <c r="O51" s="1"/>
      <c r="P51" s="2"/>
      <c r="Q51" s="1"/>
      <c r="R51" s="2"/>
      <c r="S51" s="2"/>
    </row>
    <row r="52" spans="1:19" x14ac:dyDescent="0.2">
      <c r="A52" s="149" t="s">
        <v>30</v>
      </c>
      <c r="B52" s="150"/>
      <c r="C52" s="2">
        <v>3331.4</v>
      </c>
      <c r="D52" s="1"/>
      <c r="E52" s="1"/>
      <c r="F52" s="1"/>
      <c r="G52" s="1"/>
      <c r="H52" s="1">
        <v>2036.8</v>
      </c>
      <c r="I52" s="1"/>
      <c r="J52" s="1"/>
      <c r="K52" s="131"/>
      <c r="L52" s="2">
        <v>1294.6000000000001</v>
      </c>
      <c r="M52" s="152"/>
      <c r="O52" s="2"/>
      <c r="P52" s="1"/>
      <c r="Q52" s="2"/>
      <c r="R52" s="1"/>
      <c r="S52" s="2"/>
    </row>
    <row r="53" spans="1:19" ht="9.75" customHeight="1" x14ac:dyDescent="0.2">
      <c r="A53" s="130"/>
      <c r="B53" s="131"/>
      <c r="C53" s="1"/>
      <c r="D53" s="1"/>
      <c r="E53" s="1"/>
      <c r="F53" s="1"/>
      <c r="G53" s="1"/>
      <c r="H53" s="1"/>
      <c r="I53" s="1"/>
      <c r="J53" s="1"/>
      <c r="K53" s="131"/>
      <c r="L53" s="2"/>
      <c r="M53" s="152"/>
      <c r="O53" s="1"/>
      <c r="P53" s="1"/>
      <c r="Q53" s="1"/>
      <c r="R53" s="1"/>
      <c r="S53" s="2"/>
    </row>
    <row r="54" spans="1:19" x14ac:dyDescent="0.2">
      <c r="A54" s="149" t="s">
        <v>31</v>
      </c>
      <c r="B54" s="150"/>
      <c r="C54" s="1"/>
      <c r="D54" s="1"/>
      <c r="E54" s="151">
        <v>6356.2</v>
      </c>
      <c r="F54" s="1"/>
      <c r="G54" s="1"/>
      <c r="H54" s="1"/>
      <c r="I54" s="1"/>
      <c r="J54" s="151">
        <v>534.20000000000005</v>
      </c>
      <c r="K54" s="131"/>
      <c r="L54" s="151">
        <v>5822</v>
      </c>
      <c r="M54" s="152"/>
      <c r="O54" s="1"/>
      <c r="P54" s="2"/>
      <c r="Q54" s="1"/>
      <c r="R54" s="2"/>
      <c r="S54" s="2"/>
    </row>
    <row r="55" spans="1:19" x14ac:dyDescent="0.2">
      <c r="A55" s="149" t="s">
        <v>32</v>
      </c>
      <c r="B55" s="150"/>
      <c r="C55" s="2">
        <v>6356.2</v>
      </c>
      <c r="D55" s="1"/>
      <c r="E55" s="1"/>
      <c r="F55" s="1"/>
      <c r="G55" s="1"/>
      <c r="H55" s="1">
        <v>534.20000000000005</v>
      </c>
      <c r="I55" s="1"/>
      <c r="J55" s="1"/>
      <c r="K55" s="131"/>
      <c r="L55" s="2">
        <v>5822</v>
      </c>
      <c r="M55" s="152"/>
      <c r="O55" s="2"/>
      <c r="P55" s="1"/>
      <c r="Q55" s="2"/>
      <c r="R55" s="1"/>
      <c r="S55" s="2"/>
    </row>
    <row r="56" spans="1:19" x14ac:dyDescent="0.2">
      <c r="A56" s="130"/>
      <c r="B56" s="131"/>
      <c r="C56" s="1"/>
      <c r="D56" s="1"/>
      <c r="E56" s="1"/>
      <c r="F56" s="1"/>
      <c r="G56" s="1"/>
      <c r="H56" s="1"/>
      <c r="I56" s="1"/>
      <c r="J56" s="1"/>
      <c r="K56" s="131"/>
      <c r="L56" s="2"/>
      <c r="M56" s="152"/>
      <c r="O56" s="1"/>
      <c r="P56" s="1"/>
      <c r="Q56" s="1"/>
      <c r="R56" s="1"/>
      <c r="S56" s="2"/>
    </row>
    <row r="57" spans="1:19" s="156" customFormat="1" ht="15.75" x14ac:dyDescent="0.25">
      <c r="A57" s="153" t="s">
        <v>33</v>
      </c>
      <c r="B57" s="154"/>
      <c r="C57" s="1"/>
      <c r="D57" s="1"/>
      <c r="E57" s="155">
        <v>-3024.7999999999997</v>
      </c>
      <c r="F57" s="3"/>
      <c r="G57" s="3"/>
      <c r="H57" s="1"/>
      <c r="I57" s="1"/>
      <c r="J57" s="155">
        <v>1502.6</v>
      </c>
      <c r="K57" s="138"/>
      <c r="L57" s="155">
        <v>-4527.3999999999996</v>
      </c>
      <c r="M57" s="152"/>
      <c r="O57" s="1"/>
      <c r="P57" s="4"/>
      <c r="Q57" s="3"/>
      <c r="R57" s="4"/>
      <c r="S57" s="4"/>
    </row>
    <row r="58" spans="1:19" hidden="1" x14ac:dyDescent="0.2">
      <c r="A58" s="130"/>
      <c r="B58" s="131"/>
      <c r="C58" s="1"/>
      <c r="D58" s="1"/>
      <c r="E58" s="3"/>
      <c r="F58" s="1"/>
      <c r="G58" s="1"/>
      <c r="H58" s="1"/>
      <c r="I58" s="1"/>
      <c r="J58" s="3"/>
      <c r="K58" s="131"/>
      <c r="L58" s="2"/>
      <c r="M58" s="152"/>
      <c r="O58" s="1"/>
      <c r="P58" s="3"/>
      <c r="Q58" s="1"/>
      <c r="R58" s="1"/>
      <c r="S58" s="2"/>
    </row>
    <row r="59" spans="1:19" hidden="1" x14ac:dyDescent="0.2">
      <c r="A59" s="153" t="s">
        <v>109</v>
      </c>
      <c r="B59" s="150"/>
      <c r="C59" s="1"/>
      <c r="D59" s="1"/>
      <c r="E59" s="155">
        <v>1691.8999999999996</v>
      </c>
      <c r="F59" s="3"/>
      <c r="G59" s="3"/>
      <c r="H59" s="1"/>
      <c r="I59" s="1"/>
      <c r="J59" s="155">
        <v>1691.8999999999996</v>
      </c>
      <c r="K59" s="131"/>
      <c r="L59" s="155">
        <v>0</v>
      </c>
      <c r="M59" s="152"/>
      <c r="O59" s="1"/>
      <c r="P59" s="4"/>
      <c r="Q59" s="3"/>
      <c r="R59" s="4"/>
      <c r="S59" s="4"/>
    </row>
    <row r="60" spans="1:19" x14ac:dyDescent="0.2">
      <c r="A60" s="130"/>
      <c r="B60" s="131"/>
      <c r="C60" s="1"/>
      <c r="D60" s="1"/>
      <c r="E60" s="3"/>
      <c r="F60" s="1"/>
      <c r="G60" s="1"/>
      <c r="H60" s="1"/>
      <c r="I60" s="1"/>
      <c r="J60" s="3"/>
      <c r="K60" s="131"/>
      <c r="L60" s="2"/>
      <c r="M60" s="152"/>
      <c r="O60" s="1"/>
      <c r="P60" s="3"/>
      <c r="Q60" s="1"/>
      <c r="R60" s="1"/>
      <c r="S60" s="2"/>
    </row>
    <row r="61" spans="1:19" x14ac:dyDescent="0.2">
      <c r="A61" s="153" t="s">
        <v>110</v>
      </c>
      <c r="B61" s="150"/>
      <c r="C61" s="1"/>
      <c r="D61" s="1"/>
      <c r="E61" s="155">
        <v>6118.2999999999975</v>
      </c>
      <c r="F61" s="3"/>
      <c r="G61" s="3"/>
      <c r="H61" s="1"/>
      <c r="I61" s="1"/>
      <c r="J61" s="155">
        <v>14436.499999999996</v>
      </c>
      <c r="K61" s="138"/>
      <c r="L61" s="155">
        <v>-8318.1999999999989</v>
      </c>
      <c r="M61" s="152"/>
      <c r="O61" s="1"/>
      <c r="P61" s="4"/>
      <c r="Q61" s="3"/>
      <c r="R61" s="4"/>
      <c r="S61" s="4"/>
    </row>
    <row r="62" spans="1:19" ht="15.75" thickBot="1" x14ac:dyDescent="0.25">
      <c r="A62" s="159"/>
      <c r="B62" s="160"/>
      <c r="C62" s="161"/>
      <c r="D62" s="161"/>
      <c r="E62" s="161"/>
      <c r="F62" s="161"/>
      <c r="G62" s="161"/>
      <c r="H62" s="161"/>
      <c r="I62" s="161"/>
      <c r="J62" s="162"/>
      <c r="K62" s="163"/>
      <c r="L62" s="164"/>
      <c r="M62" s="165"/>
      <c r="N62" s="175"/>
    </row>
    <row r="63" spans="1:19" ht="15.75" thickTop="1" x14ac:dyDescent="0.2">
      <c r="L63" s="2"/>
      <c r="M63" s="2"/>
    </row>
    <row r="64" spans="1:19" x14ac:dyDescent="0.2">
      <c r="L64" s="2"/>
      <c r="M64" s="2"/>
    </row>
    <row r="65" spans="3:19" x14ac:dyDescent="0.2">
      <c r="C65" s="105"/>
      <c r="D65" s="105"/>
      <c r="E65" s="105"/>
      <c r="L65" s="2"/>
      <c r="M65" s="2"/>
      <c r="O65" s="105"/>
      <c r="P65" s="105"/>
      <c r="Q65" s="105"/>
      <c r="R65" s="105"/>
      <c r="S65" s="105"/>
    </row>
    <row r="66" spans="3:19" x14ac:dyDescent="0.2">
      <c r="C66" s="105"/>
      <c r="D66" s="105"/>
      <c r="E66" s="105"/>
      <c r="L66" s="2"/>
      <c r="M66" s="2"/>
      <c r="O66" s="105"/>
      <c r="P66" s="105"/>
      <c r="Q66" s="105"/>
      <c r="R66" s="105"/>
      <c r="S66" s="105"/>
    </row>
    <row r="67" spans="3:19" x14ac:dyDescent="0.2">
      <c r="C67" s="105"/>
      <c r="D67" s="105"/>
      <c r="E67" s="105"/>
      <c r="L67" s="2"/>
      <c r="M67" s="2"/>
      <c r="O67" s="105"/>
      <c r="P67" s="105"/>
      <c r="Q67" s="105"/>
      <c r="R67" s="105"/>
      <c r="S67" s="105"/>
    </row>
    <row r="68" spans="3:19" x14ac:dyDescent="0.2">
      <c r="C68" s="105"/>
      <c r="D68" s="105"/>
      <c r="E68" s="105"/>
      <c r="L68" s="2"/>
      <c r="M68" s="2"/>
      <c r="O68" s="105"/>
      <c r="P68" s="105"/>
      <c r="Q68" s="105"/>
      <c r="R68" s="105"/>
      <c r="S68" s="105"/>
    </row>
    <row r="69" spans="3:19" x14ac:dyDescent="0.2">
      <c r="C69" s="105"/>
      <c r="D69" s="105"/>
      <c r="E69" s="105"/>
      <c r="L69" s="2"/>
      <c r="M69" s="2"/>
      <c r="O69" s="105"/>
      <c r="P69" s="105"/>
      <c r="Q69" s="105"/>
      <c r="R69" s="105"/>
      <c r="S69" s="105"/>
    </row>
    <row r="70" spans="3:19" x14ac:dyDescent="0.2">
      <c r="C70" s="105"/>
      <c r="D70" s="105"/>
      <c r="E70" s="105"/>
      <c r="L70" s="2"/>
      <c r="M70" s="2"/>
      <c r="O70" s="105"/>
      <c r="P70" s="105"/>
      <c r="Q70" s="105"/>
      <c r="R70" s="105"/>
      <c r="S70" s="105"/>
    </row>
    <row r="71" spans="3:19" x14ac:dyDescent="0.2">
      <c r="C71" s="105"/>
      <c r="D71" s="105"/>
      <c r="E71" s="105"/>
      <c r="L71" s="2"/>
      <c r="M71" s="2"/>
      <c r="O71" s="105"/>
      <c r="P71" s="105"/>
      <c r="Q71" s="105"/>
      <c r="R71" s="105"/>
      <c r="S71" s="105"/>
    </row>
    <row r="72" spans="3:19" x14ac:dyDescent="0.2">
      <c r="C72" s="105"/>
      <c r="D72" s="105"/>
      <c r="E72" s="105"/>
      <c r="L72" s="2"/>
      <c r="M72" s="2"/>
      <c r="O72" s="105"/>
      <c r="P72" s="105"/>
      <c r="Q72" s="105"/>
      <c r="R72" s="105"/>
      <c r="S72" s="105"/>
    </row>
    <row r="73" spans="3:19" x14ac:dyDescent="0.2">
      <c r="C73" s="105"/>
      <c r="D73" s="105"/>
      <c r="E73" s="105"/>
      <c r="L73" s="2"/>
      <c r="M73" s="2"/>
      <c r="O73" s="105"/>
      <c r="P73" s="105"/>
      <c r="Q73" s="105"/>
      <c r="R73" s="105"/>
      <c r="S73" s="105"/>
    </row>
    <row r="74" spans="3:19" x14ac:dyDescent="0.2">
      <c r="C74" s="105"/>
      <c r="D74" s="105"/>
      <c r="E74" s="105"/>
      <c r="L74" s="2"/>
      <c r="M74" s="2"/>
      <c r="O74" s="105"/>
      <c r="P74" s="105"/>
      <c r="Q74" s="105"/>
      <c r="R74" s="105"/>
      <c r="S74" s="105"/>
    </row>
    <row r="75" spans="3:19" x14ac:dyDescent="0.2">
      <c r="C75" s="105"/>
      <c r="D75" s="105"/>
      <c r="E75" s="105"/>
      <c r="L75" s="2"/>
      <c r="M75" s="2"/>
      <c r="O75" s="105"/>
      <c r="P75" s="105"/>
      <c r="Q75" s="105"/>
      <c r="R75" s="105"/>
      <c r="S75" s="105"/>
    </row>
    <row r="76" spans="3:19" x14ac:dyDescent="0.2">
      <c r="C76" s="105"/>
      <c r="D76" s="105"/>
      <c r="E76" s="105"/>
      <c r="L76" s="2"/>
      <c r="M76" s="2"/>
      <c r="O76" s="105"/>
      <c r="P76" s="105"/>
      <c r="Q76" s="105"/>
      <c r="R76" s="105"/>
      <c r="S76" s="105"/>
    </row>
    <row r="77" spans="3:19" x14ac:dyDescent="0.2">
      <c r="C77" s="105"/>
      <c r="D77" s="105"/>
      <c r="E77" s="105"/>
      <c r="L77" s="2"/>
      <c r="M77" s="2"/>
      <c r="O77" s="105"/>
      <c r="P77" s="105"/>
      <c r="Q77" s="105"/>
      <c r="R77" s="105"/>
      <c r="S77" s="105"/>
    </row>
    <row r="78" spans="3:19" x14ac:dyDescent="0.2">
      <c r="C78" s="105"/>
      <c r="D78" s="105"/>
      <c r="E78" s="105"/>
      <c r="L78" s="2"/>
      <c r="M78" s="2"/>
      <c r="O78" s="105"/>
      <c r="P78" s="105"/>
      <c r="Q78" s="105"/>
      <c r="R78" s="105"/>
      <c r="S78" s="105"/>
    </row>
    <row r="79" spans="3:19" x14ac:dyDescent="0.2">
      <c r="C79" s="105"/>
      <c r="D79" s="105"/>
      <c r="E79" s="105"/>
      <c r="L79" s="2"/>
      <c r="M79" s="2"/>
      <c r="O79" s="105"/>
      <c r="P79" s="105"/>
      <c r="Q79" s="105"/>
      <c r="R79" s="105"/>
      <c r="S79" s="105"/>
    </row>
    <row r="80" spans="3:19" x14ac:dyDescent="0.2">
      <c r="C80" s="105"/>
      <c r="D80" s="105"/>
      <c r="E80" s="105"/>
      <c r="L80" s="2"/>
      <c r="M80" s="2"/>
      <c r="O80" s="105"/>
      <c r="P80" s="105"/>
      <c r="Q80" s="105"/>
      <c r="R80" s="105"/>
      <c r="S80" s="105"/>
    </row>
    <row r="81" spans="3:19" x14ac:dyDescent="0.2">
      <c r="C81" s="105"/>
      <c r="D81" s="105"/>
      <c r="E81" s="105"/>
      <c r="L81" s="2"/>
      <c r="M81" s="2"/>
      <c r="O81" s="105"/>
      <c r="P81" s="105"/>
      <c r="Q81" s="105"/>
      <c r="R81" s="105"/>
      <c r="S81" s="105"/>
    </row>
    <row r="82" spans="3:19" x14ac:dyDescent="0.2">
      <c r="C82" s="105"/>
      <c r="D82" s="105"/>
      <c r="E82" s="105"/>
      <c r="L82" s="2"/>
      <c r="M82" s="2"/>
      <c r="O82" s="105"/>
      <c r="P82" s="105"/>
      <c r="Q82" s="105"/>
      <c r="R82" s="105"/>
      <c r="S82" s="105"/>
    </row>
    <row r="83" spans="3:19" x14ac:dyDescent="0.2">
      <c r="C83" s="105"/>
      <c r="D83" s="105"/>
      <c r="E83" s="105"/>
      <c r="L83" s="2"/>
      <c r="M83" s="2"/>
      <c r="O83" s="105"/>
      <c r="P83" s="105"/>
      <c r="Q83" s="105"/>
      <c r="R83" s="105"/>
      <c r="S83" s="105"/>
    </row>
    <row r="84" spans="3:19" x14ac:dyDescent="0.2">
      <c r="C84" s="105"/>
      <c r="D84" s="105"/>
      <c r="E84" s="105"/>
      <c r="L84" s="2"/>
      <c r="M84" s="2"/>
      <c r="O84" s="105"/>
      <c r="P84" s="105"/>
      <c r="Q84" s="105"/>
      <c r="R84" s="105"/>
      <c r="S84" s="105"/>
    </row>
    <row r="85" spans="3:19" x14ac:dyDescent="0.2">
      <c r="C85" s="105"/>
      <c r="D85" s="105"/>
      <c r="E85" s="105"/>
      <c r="L85" s="2"/>
      <c r="M85" s="2"/>
      <c r="O85" s="105"/>
      <c r="P85" s="105"/>
      <c r="Q85" s="105"/>
      <c r="R85" s="105"/>
      <c r="S85" s="105"/>
    </row>
    <row r="86" spans="3:19" x14ac:dyDescent="0.2">
      <c r="C86" s="105"/>
      <c r="D86" s="105"/>
      <c r="E86" s="105"/>
      <c r="L86" s="2"/>
      <c r="M86" s="2"/>
      <c r="O86" s="105"/>
      <c r="P86" s="105"/>
      <c r="Q86" s="105"/>
      <c r="R86" s="105"/>
      <c r="S86" s="105"/>
    </row>
    <row r="87" spans="3:19" x14ac:dyDescent="0.2">
      <c r="C87" s="105"/>
      <c r="D87" s="105"/>
      <c r="E87" s="105"/>
      <c r="L87" s="2"/>
      <c r="M87" s="2"/>
      <c r="O87" s="105"/>
      <c r="P87" s="105"/>
      <c r="Q87" s="105"/>
      <c r="R87" s="105"/>
      <c r="S87" s="105"/>
    </row>
    <row r="88" spans="3:19" x14ac:dyDescent="0.2">
      <c r="C88" s="105"/>
      <c r="D88" s="105"/>
      <c r="E88" s="105"/>
      <c r="L88" s="2"/>
      <c r="M88" s="2"/>
      <c r="O88" s="105"/>
      <c r="P88" s="105"/>
      <c r="Q88" s="105"/>
      <c r="R88" s="105"/>
      <c r="S88" s="105"/>
    </row>
    <row r="89" spans="3:19" x14ac:dyDescent="0.2">
      <c r="C89" s="105"/>
      <c r="D89" s="105"/>
      <c r="E89" s="105"/>
      <c r="L89" s="2"/>
      <c r="M89" s="2"/>
      <c r="O89" s="105"/>
      <c r="P89" s="105"/>
      <c r="Q89" s="105"/>
      <c r="R89" s="105"/>
      <c r="S89" s="105"/>
    </row>
    <row r="90" spans="3:19" x14ac:dyDescent="0.2">
      <c r="C90" s="105"/>
      <c r="D90" s="105"/>
      <c r="E90" s="105"/>
      <c r="L90" s="2"/>
      <c r="M90" s="2"/>
      <c r="O90" s="105"/>
      <c r="P90" s="105"/>
      <c r="Q90" s="105"/>
      <c r="R90" s="105"/>
      <c r="S90" s="105"/>
    </row>
    <row r="91" spans="3:19" x14ac:dyDescent="0.2">
      <c r="C91" s="105"/>
      <c r="D91" s="105"/>
      <c r="E91" s="105"/>
      <c r="L91" s="2"/>
      <c r="M91" s="2"/>
      <c r="O91" s="105"/>
      <c r="P91" s="105"/>
      <c r="Q91" s="105"/>
      <c r="R91" s="105"/>
      <c r="S91" s="105"/>
    </row>
    <row r="92" spans="3:19" x14ac:dyDescent="0.2">
      <c r="C92" s="105"/>
      <c r="D92" s="105"/>
      <c r="E92" s="105"/>
      <c r="L92" s="2"/>
      <c r="M92" s="2"/>
      <c r="O92" s="105"/>
      <c r="P92" s="105"/>
      <c r="Q92" s="105"/>
      <c r="R92" s="105"/>
      <c r="S92" s="105"/>
    </row>
    <row r="93" spans="3:19" x14ac:dyDescent="0.2">
      <c r="C93" s="105"/>
      <c r="D93" s="105"/>
      <c r="E93" s="105"/>
      <c r="L93" s="2"/>
      <c r="M93" s="2"/>
      <c r="O93" s="105"/>
      <c r="P93" s="105"/>
      <c r="Q93" s="105"/>
      <c r="R93" s="105"/>
      <c r="S93" s="105"/>
    </row>
    <row r="94" spans="3:19" x14ac:dyDescent="0.2">
      <c r="C94" s="105"/>
      <c r="D94" s="105"/>
      <c r="E94" s="105"/>
      <c r="L94" s="2"/>
      <c r="M94" s="2"/>
      <c r="O94" s="105"/>
      <c r="P94" s="105"/>
      <c r="Q94" s="105"/>
      <c r="R94" s="105"/>
      <c r="S94" s="105"/>
    </row>
    <row r="95" spans="3:19" x14ac:dyDescent="0.2">
      <c r="C95" s="105"/>
      <c r="D95" s="105"/>
      <c r="E95" s="105"/>
      <c r="L95" s="2"/>
      <c r="M95" s="2"/>
      <c r="O95" s="105"/>
      <c r="P95" s="105"/>
      <c r="Q95" s="105"/>
      <c r="R95" s="105"/>
      <c r="S95" s="105"/>
    </row>
    <row r="96" spans="3:19" x14ac:dyDescent="0.2">
      <c r="C96" s="105"/>
      <c r="D96" s="105"/>
      <c r="E96" s="105"/>
      <c r="L96" s="2"/>
      <c r="M96" s="2"/>
      <c r="O96" s="105"/>
      <c r="P96" s="105"/>
      <c r="Q96" s="105"/>
      <c r="R96" s="105"/>
      <c r="S96" s="105"/>
    </row>
    <row r="97" spans="3:19" x14ac:dyDescent="0.2">
      <c r="C97" s="105"/>
      <c r="D97" s="105"/>
      <c r="E97" s="105"/>
      <c r="L97" s="2"/>
      <c r="M97" s="2"/>
      <c r="O97" s="105"/>
      <c r="P97" s="105"/>
      <c r="Q97" s="105"/>
      <c r="R97" s="105"/>
      <c r="S97" s="105"/>
    </row>
    <row r="98" spans="3:19" x14ac:dyDescent="0.2">
      <c r="C98" s="105"/>
      <c r="D98" s="105"/>
      <c r="E98" s="105"/>
      <c r="L98" s="2"/>
      <c r="M98" s="2"/>
      <c r="O98" s="105"/>
      <c r="P98" s="105"/>
      <c r="Q98" s="105"/>
      <c r="R98" s="105"/>
      <c r="S98" s="105"/>
    </row>
    <row r="99" spans="3:19" x14ac:dyDescent="0.2">
      <c r="C99" s="105"/>
      <c r="D99" s="105"/>
      <c r="E99" s="105"/>
      <c r="L99" s="2"/>
      <c r="M99" s="2"/>
      <c r="O99" s="105"/>
      <c r="P99" s="105"/>
      <c r="Q99" s="105"/>
      <c r="R99" s="105"/>
      <c r="S99" s="105"/>
    </row>
    <row r="100" spans="3:19" x14ac:dyDescent="0.2">
      <c r="C100" s="105"/>
      <c r="D100" s="105"/>
      <c r="E100" s="105"/>
      <c r="L100" s="2"/>
      <c r="M100" s="2"/>
      <c r="O100" s="105"/>
      <c r="P100" s="105"/>
      <c r="Q100" s="105"/>
      <c r="R100" s="105"/>
      <c r="S100" s="105"/>
    </row>
    <row r="101" spans="3:19" x14ac:dyDescent="0.2">
      <c r="C101" s="105"/>
      <c r="D101" s="105"/>
      <c r="E101" s="105"/>
      <c r="L101" s="2"/>
      <c r="M101" s="2"/>
      <c r="O101" s="105"/>
      <c r="P101" s="105"/>
      <c r="Q101" s="105"/>
      <c r="R101" s="105"/>
      <c r="S101" s="105"/>
    </row>
    <row r="102" spans="3:19" x14ac:dyDescent="0.2">
      <c r="C102" s="105"/>
      <c r="D102" s="105"/>
      <c r="E102" s="105"/>
      <c r="L102" s="2"/>
      <c r="M102" s="2"/>
      <c r="O102" s="105"/>
      <c r="P102" s="105"/>
      <c r="Q102" s="105"/>
      <c r="R102" s="105"/>
      <c r="S102" s="105"/>
    </row>
    <row r="103" spans="3:19" x14ac:dyDescent="0.2">
      <c r="C103" s="105"/>
      <c r="D103" s="105"/>
      <c r="E103" s="105"/>
      <c r="L103" s="2"/>
      <c r="M103" s="2"/>
      <c r="O103" s="105"/>
      <c r="P103" s="105"/>
      <c r="Q103" s="105"/>
      <c r="R103" s="105"/>
      <c r="S103" s="105"/>
    </row>
    <row r="104" spans="3:19" x14ac:dyDescent="0.2">
      <c r="C104" s="105"/>
      <c r="D104" s="105"/>
      <c r="E104" s="105"/>
      <c r="L104" s="2"/>
      <c r="M104" s="2"/>
      <c r="O104" s="105"/>
      <c r="P104" s="105"/>
      <c r="Q104" s="105"/>
      <c r="R104" s="105"/>
      <c r="S104" s="105"/>
    </row>
    <row r="105" spans="3:19" x14ac:dyDescent="0.2">
      <c r="C105" s="105"/>
      <c r="D105" s="105"/>
      <c r="E105" s="105"/>
      <c r="L105" s="2"/>
      <c r="M105" s="2"/>
      <c r="O105" s="105"/>
      <c r="P105" s="105"/>
      <c r="Q105" s="105"/>
      <c r="R105" s="105"/>
      <c r="S105" s="105"/>
    </row>
    <row r="106" spans="3:19" x14ac:dyDescent="0.2">
      <c r="C106" s="105"/>
      <c r="D106" s="105"/>
      <c r="E106" s="105"/>
      <c r="L106" s="2"/>
      <c r="M106" s="2"/>
      <c r="O106" s="105"/>
      <c r="P106" s="105"/>
      <c r="Q106" s="105"/>
      <c r="R106" s="105"/>
      <c r="S106" s="105"/>
    </row>
    <row r="107" spans="3:19" x14ac:dyDescent="0.2">
      <c r="C107" s="105"/>
      <c r="D107" s="105"/>
      <c r="E107" s="105"/>
      <c r="L107" s="2"/>
      <c r="M107" s="2"/>
      <c r="O107" s="105"/>
      <c r="P107" s="105"/>
      <c r="Q107" s="105"/>
      <c r="R107" s="105"/>
      <c r="S107" s="105"/>
    </row>
    <row r="108" spans="3:19" x14ac:dyDescent="0.2">
      <c r="C108" s="105"/>
      <c r="D108" s="105"/>
      <c r="E108" s="105"/>
      <c r="L108" s="2"/>
      <c r="M108" s="2"/>
      <c r="O108" s="105"/>
      <c r="P108" s="105"/>
      <c r="Q108" s="105"/>
      <c r="R108" s="105"/>
      <c r="S108" s="105"/>
    </row>
    <row r="109" spans="3:19" x14ac:dyDescent="0.2">
      <c r="C109" s="105"/>
      <c r="D109" s="105"/>
      <c r="E109" s="105"/>
      <c r="L109" s="2"/>
      <c r="M109" s="2"/>
      <c r="O109" s="105"/>
      <c r="P109" s="105"/>
      <c r="Q109" s="105"/>
      <c r="R109" s="105"/>
      <c r="S109" s="105"/>
    </row>
    <row r="110" spans="3:19" x14ac:dyDescent="0.2">
      <c r="C110" s="105"/>
      <c r="D110" s="105"/>
      <c r="E110" s="105"/>
      <c r="L110" s="2"/>
      <c r="M110" s="2"/>
      <c r="O110" s="105"/>
      <c r="P110" s="105"/>
      <c r="Q110" s="105"/>
      <c r="R110" s="105"/>
      <c r="S110" s="105"/>
    </row>
    <row r="111" spans="3:19" x14ac:dyDescent="0.2">
      <c r="C111" s="105"/>
      <c r="D111" s="105"/>
      <c r="E111" s="105"/>
      <c r="L111" s="2"/>
      <c r="M111" s="2"/>
      <c r="O111" s="105"/>
      <c r="P111" s="105"/>
      <c r="Q111" s="105"/>
      <c r="R111" s="105"/>
      <c r="S111" s="105"/>
    </row>
    <row r="112" spans="3:19" x14ac:dyDescent="0.2">
      <c r="C112" s="105"/>
      <c r="D112" s="105"/>
      <c r="E112" s="105"/>
      <c r="L112" s="2"/>
      <c r="M112" s="2"/>
      <c r="O112" s="105"/>
      <c r="P112" s="105"/>
      <c r="Q112" s="105"/>
      <c r="R112" s="105"/>
      <c r="S112" s="105"/>
    </row>
    <row r="113" spans="3:19" x14ac:dyDescent="0.2">
      <c r="C113" s="105"/>
      <c r="D113" s="105"/>
      <c r="E113" s="105"/>
      <c r="L113" s="2"/>
      <c r="M113" s="2"/>
      <c r="O113" s="105"/>
      <c r="P113" s="105"/>
      <c r="Q113" s="105"/>
      <c r="R113" s="105"/>
      <c r="S113" s="105"/>
    </row>
    <row r="114" spans="3:19" x14ac:dyDescent="0.2">
      <c r="C114" s="105"/>
      <c r="D114" s="105"/>
      <c r="E114" s="105"/>
      <c r="L114" s="2"/>
      <c r="M114" s="2"/>
      <c r="O114" s="105"/>
      <c r="P114" s="105"/>
      <c r="Q114" s="105"/>
      <c r="R114" s="105"/>
      <c r="S114" s="105"/>
    </row>
    <row r="115" spans="3:19" x14ac:dyDescent="0.2">
      <c r="C115" s="105"/>
      <c r="D115" s="105"/>
      <c r="E115" s="105"/>
      <c r="L115" s="2"/>
      <c r="M115" s="2"/>
      <c r="O115" s="105"/>
      <c r="P115" s="105"/>
      <c r="Q115" s="105"/>
      <c r="R115" s="105"/>
      <c r="S115" s="105"/>
    </row>
    <row r="116" spans="3:19" x14ac:dyDescent="0.2">
      <c r="C116" s="105"/>
      <c r="D116" s="105"/>
      <c r="E116" s="105"/>
      <c r="L116" s="2"/>
      <c r="M116" s="2"/>
      <c r="O116" s="105"/>
      <c r="P116" s="105"/>
      <c r="Q116" s="105"/>
      <c r="R116" s="105"/>
      <c r="S116" s="105"/>
    </row>
    <row r="117" spans="3:19" x14ac:dyDescent="0.2">
      <c r="C117" s="105"/>
      <c r="D117" s="105"/>
      <c r="E117" s="105"/>
      <c r="L117" s="2"/>
      <c r="M117" s="2"/>
      <c r="O117" s="105"/>
      <c r="P117" s="105"/>
      <c r="Q117" s="105"/>
      <c r="R117" s="105"/>
      <c r="S117" s="105"/>
    </row>
    <row r="118" spans="3:19" x14ac:dyDescent="0.2">
      <c r="C118" s="105"/>
      <c r="D118" s="105"/>
      <c r="E118" s="105"/>
      <c r="L118" s="2"/>
      <c r="M118" s="2"/>
      <c r="O118" s="105"/>
      <c r="P118" s="105"/>
      <c r="Q118" s="105"/>
      <c r="R118" s="105"/>
      <c r="S118" s="105"/>
    </row>
    <row r="119" spans="3:19" x14ac:dyDescent="0.2">
      <c r="C119" s="105"/>
      <c r="D119" s="105"/>
      <c r="E119" s="105"/>
      <c r="L119" s="2"/>
      <c r="M119" s="2"/>
      <c r="O119" s="105"/>
      <c r="P119" s="105"/>
      <c r="Q119" s="105"/>
      <c r="R119" s="105"/>
      <c r="S119" s="105"/>
    </row>
    <row r="120" spans="3:19" x14ac:dyDescent="0.2">
      <c r="C120" s="105"/>
      <c r="D120" s="105"/>
      <c r="E120" s="105"/>
      <c r="L120" s="2"/>
      <c r="M120" s="2"/>
      <c r="O120" s="105"/>
      <c r="P120" s="105"/>
      <c r="Q120" s="105"/>
      <c r="R120" s="105"/>
      <c r="S120" s="105"/>
    </row>
    <row r="121" spans="3:19" x14ac:dyDescent="0.2">
      <c r="C121" s="105"/>
      <c r="D121" s="105"/>
      <c r="E121" s="105"/>
      <c r="L121" s="2"/>
      <c r="M121" s="2"/>
      <c r="O121" s="105"/>
      <c r="P121" s="105"/>
      <c r="Q121" s="105"/>
      <c r="R121" s="105"/>
      <c r="S121" s="105"/>
    </row>
    <row r="122" spans="3:19" x14ac:dyDescent="0.2">
      <c r="C122" s="105"/>
      <c r="D122" s="105"/>
      <c r="E122" s="105"/>
      <c r="L122" s="2"/>
      <c r="M122" s="2"/>
      <c r="O122" s="105"/>
      <c r="P122" s="105"/>
      <c r="Q122" s="105"/>
      <c r="R122" s="105"/>
      <c r="S122" s="105"/>
    </row>
    <row r="123" spans="3:19" x14ac:dyDescent="0.2">
      <c r="C123" s="105"/>
      <c r="D123" s="105"/>
      <c r="E123" s="105"/>
      <c r="L123" s="2"/>
      <c r="M123" s="2"/>
      <c r="O123" s="105"/>
      <c r="P123" s="105"/>
      <c r="Q123" s="105"/>
      <c r="R123" s="105"/>
      <c r="S123" s="105"/>
    </row>
    <row r="124" spans="3:19" x14ac:dyDescent="0.2">
      <c r="C124" s="105"/>
      <c r="D124" s="105"/>
      <c r="E124" s="105"/>
      <c r="L124" s="2"/>
      <c r="M124" s="2"/>
      <c r="O124" s="105"/>
      <c r="P124" s="105"/>
      <c r="Q124" s="105"/>
      <c r="R124" s="105"/>
      <c r="S124" s="105"/>
    </row>
    <row r="125" spans="3:19" x14ac:dyDescent="0.2">
      <c r="C125" s="105"/>
      <c r="D125" s="105"/>
      <c r="E125" s="105"/>
      <c r="L125" s="2"/>
      <c r="M125" s="2"/>
      <c r="O125" s="105"/>
      <c r="P125" s="105"/>
      <c r="Q125" s="105"/>
      <c r="R125" s="105"/>
      <c r="S125" s="105"/>
    </row>
    <row r="126" spans="3:19" x14ac:dyDescent="0.2">
      <c r="C126" s="105"/>
      <c r="D126" s="105"/>
      <c r="E126" s="105"/>
      <c r="L126" s="2"/>
      <c r="M126" s="2"/>
      <c r="O126" s="105"/>
      <c r="P126" s="105"/>
      <c r="Q126" s="105"/>
      <c r="R126" s="105"/>
      <c r="S126" s="105"/>
    </row>
    <row r="127" spans="3:19" x14ac:dyDescent="0.2">
      <c r="C127" s="105"/>
      <c r="D127" s="105"/>
      <c r="E127" s="105"/>
      <c r="L127" s="2"/>
      <c r="M127" s="2"/>
      <c r="O127" s="105"/>
      <c r="P127" s="105"/>
      <c r="Q127" s="105"/>
      <c r="R127" s="105"/>
      <c r="S127" s="105"/>
    </row>
    <row r="128" spans="3:19" x14ac:dyDescent="0.2">
      <c r="C128" s="105"/>
      <c r="D128" s="105"/>
      <c r="E128" s="105"/>
      <c r="L128" s="2"/>
      <c r="M128" s="2"/>
      <c r="O128" s="105"/>
      <c r="P128" s="105"/>
      <c r="Q128" s="105"/>
      <c r="R128" s="105"/>
      <c r="S128" s="105"/>
    </row>
    <row r="129" spans="3:19" x14ac:dyDescent="0.2">
      <c r="C129" s="105"/>
      <c r="D129" s="105"/>
      <c r="E129" s="105"/>
      <c r="L129" s="2"/>
      <c r="M129" s="2"/>
      <c r="O129" s="105"/>
      <c r="P129" s="105"/>
      <c r="Q129" s="105"/>
      <c r="R129" s="105"/>
      <c r="S129" s="105"/>
    </row>
    <row r="130" spans="3:19" x14ac:dyDescent="0.2">
      <c r="C130" s="105"/>
      <c r="D130" s="105"/>
      <c r="E130" s="105"/>
      <c r="L130" s="2"/>
      <c r="M130" s="2"/>
      <c r="O130" s="105"/>
      <c r="P130" s="105"/>
      <c r="Q130" s="105"/>
      <c r="R130" s="105"/>
      <c r="S130" s="105"/>
    </row>
    <row r="131" spans="3:19" x14ac:dyDescent="0.2">
      <c r="C131" s="105"/>
      <c r="D131" s="105"/>
      <c r="E131" s="105"/>
      <c r="L131" s="2"/>
      <c r="M131" s="2"/>
      <c r="O131" s="105"/>
      <c r="P131" s="105"/>
      <c r="Q131" s="105"/>
      <c r="R131" s="105"/>
      <c r="S131" s="105"/>
    </row>
    <row r="132" spans="3:19" x14ac:dyDescent="0.2">
      <c r="C132" s="105"/>
      <c r="D132" s="105"/>
      <c r="E132" s="105"/>
      <c r="L132" s="2"/>
      <c r="M132" s="2"/>
      <c r="O132" s="105"/>
      <c r="P132" s="105"/>
      <c r="Q132" s="105"/>
      <c r="R132" s="105"/>
      <c r="S132" s="105"/>
    </row>
    <row r="133" spans="3:19" x14ac:dyDescent="0.2">
      <c r="C133" s="105"/>
      <c r="D133" s="105"/>
      <c r="E133" s="105"/>
      <c r="L133" s="2"/>
      <c r="M133" s="2"/>
      <c r="O133" s="105"/>
      <c r="P133" s="105"/>
      <c r="Q133" s="105"/>
      <c r="R133" s="105"/>
      <c r="S133" s="105"/>
    </row>
    <row r="134" spans="3:19" x14ac:dyDescent="0.2">
      <c r="C134" s="105"/>
      <c r="D134" s="105"/>
      <c r="E134" s="105"/>
      <c r="L134" s="2"/>
      <c r="M134" s="2"/>
      <c r="O134" s="105"/>
      <c r="P134" s="105"/>
      <c r="Q134" s="105"/>
      <c r="R134" s="105"/>
      <c r="S134" s="105"/>
    </row>
    <row r="135" spans="3:19" x14ac:dyDescent="0.2">
      <c r="C135" s="105"/>
      <c r="D135" s="105"/>
      <c r="E135" s="105"/>
      <c r="L135" s="2"/>
      <c r="M135" s="2"/>
      <c r="O135" s="105"/>
      <c r="P135" s="105"/>
      <c r="Q135" s="105"/>
      <c r="R135" s="105"/>
      <c r="S135" s="105"/>
    </row>
    <row r="136" spans="3:19" x14ac:dyDescent="0.2">
      <c r="C136" s="105"/>
      <c r="D136" s="105"/>
      <c r="E136" s="105"/>
      <c r="L136" s="2"/>
      <c r="M136" s="2"/>
      <c r="O136" s="105"/>
      <c r="P136" s="105"/>
      <c r="Q136" s="105"/>
      <c r="R136" s="105"/>
      <c r="S136" s="105"/>
    </row>
    <row r="137" spans="3:19" x14ac:dyDescent="0.2">
      <c r="C137" s="105"/>
      <c r="D137" s="105"/>
      <c r="E137" s="105"/>
      <c r="L137" s="2"/>
      <c r="M137" s="2"/>
      <c r="O137" s="105"/>
      <c r="P137" s="105"/>
      <c r="Q137" s="105"/>
      <c r="R137" s="105"/>
      <c r="S137" s="105"/>
    </row>
    <row r="138" spans="3:19" x14ac:dyDescent="0.2">
      <c r="C138" s="105"/>
      <c r="D138" s="105"/>
      <c r="E138" s="105"/>
      <c r="L138" s="2"/>
      <c r="M138" s="2"/>
      <c r="O138" s="105"/>
      <c r="P138" s="105"/>
      <c r="Q138" s="105"/>
      <c r="R138" s="105"/>
      <c r="S138" s="105"/>
    </row>
    <row r="139" spans="3:19" x14ac:dyDescent="0.2">
      <c r="C139" s="105"/>
      <c r="D139" s="105"/>
      <c r="E139" s="105"/>
      <c r="L139" s="2"/>
      <c r="M139" s="2"/>
      <c r="O139" s="105"/>
      <c r="P139" s="105"/>
      <c r="Q139" s="105"/>
      <c r="R139" s="105"/>
      <c r="S139" s="105"/>
    </row>
    <row r="140" spans="3:19" x14ac:dyDescent="0.2">
      <c r="C140" s="105"/>
      <c r="D140" s="105"/>
      <c r="E140" s="105"/>
      <c r="L140" s="2"/>
      <c r="M140" s="2"/>
      <c r="O140" s="105"/>
      <c r="P140" s="105"/>
      <c r="Q140" s="105"/>
      <c r="R140" s="105"/>
      <c r="S140" s="105"/>
    </row>
    <row r="141" spans="3:19" x14ac:dyDescent="0.2">
      <c r="C141" s="105"/>
      <c r="D141" s="105"/>
      <c r="E141" s="105"/>
      <c r="L141" s="2"/>
      <c r="M141" s="2"/>
      <c r="O141" s="105"/>
      <c r="P141" s="105"/>
      <c r="Q141" s="105"/>
      <c r="R141" s="105"/>
      <c r="S141" s="105"/>
    </row>
    <row r="142" spans="3:19" x14ac:dyDescent="0.2">
      <c r="C142" s="105"/>
      <c r="D142" s="105"/>
      <c r="E142" s="105"/>
      <c r="L142" s="2"/>
      <c r="M142" s="2"/>
      <c r="O142" s="105"/>
      <c r="P142" s="105"/>
      <c r="Q142" s="105"/>
      <c r="R142" s="105"/>
      <c r="S142" s="105"/>
    </row>
    <row r="143" spans="3:19" x14ac:dyDescent="0.2">
      <c r="C143" s="105"/>
      <c r="D143" s="105"/>
      <c r="E143" s="105"/>
      <c r="L143" s="2"/>
      <c r="M143" s="2"/>
      <c r="O143" s="105"/>
      <c r="P143" s="105"/>
      <c r="Q143" s="105"/>
      <c r="R143" s="105"/>
      <c r="S143" s="105"/>
    </row>
    <row r="144" spans="3:19" x14ac:dyDescent="0.2">
      <c r="C144" s="105"/>
      <c r="D144" s="105"/>
      <c r="E144" s="105"/>
      <c r="L144" s="2"/>
      <c r="M144" s="2"/>
      <c r="O144" s="105"/>
      <c r="P144" s="105"/>
      <c r="Q144" s="105"/>
      <c r="R144" s="105"/>
      <c r="S144" s="105"/>
    </row>
    <row r="145" spans="3:19" x14ac:dyDescent="0.2">
      <c r="C145" s="105"/>
      <c r="D145" s="105"/>
      <c r="E145" s="105"/>
      <c r="L145" s="2"/>
      <c r="M145" s="2"/>
      <c r="O145" s="105"/>
      <c r="P145" s="105"/>
      <c r="Q145" s="105"/>
      <c r="R145" s="105"/>
      <c r="S145" s="105"/>
    </row>
    <row r="146" spans="3:19" x14ac:dyDescent="0.2">
      <c r="C146" s="105"/>
      <c r="D146" s="105"/>
      <c r="E146" s="105"/>
      <c r="L146" s="2"/>
      <c r="M146" s="2"/>
      <c r="O146" s="105"/>
      <c r="P146" s="105"/>
      <c r="Q146" s="105"/>
      <c r="R146" s="105"/>
      <c r="S146" s="105"/>
    </row>
    <row r="147" spans="3:19" x14ac:dyDescent="0.2">
      <c r="C147" s="105"/>
      <c r="D147" s="105"/>
      <c r="E147" s="105"/>
      <c r="L147" s="2"/>
      <c r="M147" s="2"/>
      <c r="O147" s="105"/>
      <c r="P147" s="105"/>
      <c r="Q147" s="105"/>
      <c r="R147" s="105"/>
      <c r="S147" s="105"/>
    </row>
    <row r="148" spans="3:19" x14ac:dyDescent="0.2">
      <c r="C148" s="105"/>
      <c r="D148" s="105"/>
      <c r="E148" s="105"/>
      <c r="L148" s="2"/>
      <c r="M148" s="2"/>
      <c r="O148" s="105"/>
      <c r="P148" s="105"/>
      <c r="Q148" s="105"/>
      <c r="R148" s="105"/>
      <c r="S148" s="105"/>
    </row>
    <row r="149" spans="3:19" x14ac:dyDescent="0.2">
      <c r="C149" s="105"/>
      <c r="D149" s="105"/>
      <c r="E149" s="105"/>
      <c r="L149" s="2"/>
      <c r="M149" s="2"/>
      <c r="O149" s="105"/>
      <c r="P149" s="105"/>
      <c r="Q149" s="105"/>
      <c r="R149" s="105"/>
      <c r="S149" s="105"/>
    </row>
    <row r="150" spans="3:19" x14ac:dyDescent="0.2">
      <c r="C150" s="105"/>
      <c r="D150" s="105"/>
      <c r="E150" s="105"/>
      <c r="L150" s="2"/>
      <c r="M150" s="2"/>
      <c r="O150" s="105"/>
      <c r="P150" s="105"/>
      <c r="Q150" s="105"/>
      <c r="R150" s="105"/>
      <c r="S150" s="105"/>
    </row>
    <row r="151" spans="3:19" x14ac:dyDescent="0.2">
      <c r="C151" s="105"/>
      <c r="D151" s="105"/>
      <c r="E151" s="105"/>
      <c r="L151" s="2"/>
      <c r="M151" s="2"/>
      <c r="O151" s="105"/>
      <c r="P151" s="105"/>
      <c r="Q151" s="105"/>
      <c r="R151" s="105"/>
      <c r="S151" s="105"/>
    </row>
    <row r="152" spans="3:19" x14ac:dyDescent="0.2">
      <c r="C152" s="105"/>
      <c r="D152" s="105"/>
      <c r="E152" s="105"/>
      <c r="L152" s="2"/>
      <c r="M152" s="2"/>
      <c r="O152" s="105"/>
      <c r="P152" s="105"/>
      <c r="Q152" s="105"/>
      <c r="R152" s="105"/>
      <c r="S152" s="105"/>
    </row>
    <row r="153" spans="3:19" x14ac:dyDescent="0.2">
      <c r="C153" s="105"/>
      <c r="D153" s="105"/>
      <c r="E153" s="105"/>
      <c r="L153" s="2"/>
      <c r="M153" s="2"/>
      <c r="O153" s="105"/>
      <c r="P153" s="105"/>
      <c r="Q153" s="105"/>
      <c r="R153" s="105"/>
      <c r="S153" s="105"/>
    </row>
    <row r="154" spans="3:19" x14ac:dyDescent="0.2">
      <c r="C154" s="105"/>
      <c r="D154" s="105"/>
      <c r="E154" s="105"/>
      <c r="L154" s="2"/>
      <c r="M154" s="2"/>
      <c r="O154" s="105"/>
      <c r="P154" s="105"/>
      <c r="Q154" s="105"/>
      <c r="R154" s="105"/>
      <c r="S154" s="105"/>
    </row>
    <row r="155" spans="3:19" x14ac:dyDescent="0.2">
      <c r="C155" s="105"/>
      <c r="D155" s="105"/>
      <c r="E155" s="105"/>
      <c r="L155" s="2"/>
      <c r="M155" s="2"/>
      <c r="O155" s="105"/>
      <c r="P155" s="105"/>
      <c r="Q155" s="105"/>
      <c r="R155" s="105"/>
      <c r="S155" s="105"/>
    </row>
    <row r="156" spans="3:19" x14ac:dyDescent="0.2">
      <c r="C156" s="105"/>
      <c r="D156" s="105"/>
      <c r="E156" s="105"/>
      <c r="L156" s="2"/>
      <c r="M156" s="2"/>
      <c r="O156" s="105"/>
      <c r="P156" s="105"/>
      <c r="Q156" s="105"/>
      <c r="R156" s="105"/>
      <c r="S156" s="105"/>
    </row>
    <row r="157" spans="3:19" x14ac:dyDescent="0.2">
      <c r="C157" s="105"/>
      <c r="D157" s="105"/>
      <c r="E157" s="105"/>
      <c r="L157" s="2"/>
      <c r="M157" s="2"/>
      <c r="O157" s="105"/>
      <c r="P157" s="105"/>
      <c r="Q157" s="105"/>
      <c r="R157" s="105"/>
      <c r="S157" s="105"/>
    </row>
    <row r="158" spans="3:19" x14ac:dyDescent="0.2">
      <c r="C158" s="105"/>
      <c r="D158" s="105"/>
      <c r="E158" s="105"/>
      <c r="L158" s="2"/>
      <c r="M158" s="2"/>
      <c r="O158" s="105"/>
      <c r="P158" s="105"/>
      <c r="Q158" s="105"/>
      <c r="R158" s="105"/>
      <c r="S158" s="105"/>
    </row>
    <row r="159" spans="3:19" x14ac:dyDescent="0.2">
      <c r="C159" s="105"/>
      <c r="D159" s="105"/>
      <c r="E159" s="105"/>
      <c r="L159" s="2"/>
      <c r="M159" s="2"/>
      <c r="O159" s="105"/>
      <c r="P159" s="105"/>
      <c r="Q159" s="105"/>
      <c r="R159" s="105"/>
      <c r="S159" s="105"/>
    </row>
    <row r="160" spans="3:19" x14ac:dyDescent="0.2">
      <c r="C160" s="105"/>
      <c r="D160" s="105"/>
      <c r="E160" s="105"/>
      <c r="L160" s="2"/>
      <c r="M160" s="2"/>
      <c r="O160" s="105"/>
      <c r="P160" s="105"/>
      <c r="Q160" s="105"/>
      <c r="R160" s="105"/>
      <c r="S160" s="105"/>
    </row>
    <row r="161" spans="3:19" x14ac:dyDescent="0.2">
      <c r="C161" s="105"/>
      <c r="D161" s="105"/>
      <c r="E161" s="105"/>
      <c r="L161" s="2"/>
      <c r="M161" s="2"/>
      <c r="O161" s="105"/>
      <c r="P161" s="105"/>
      <c r="Q161" s="105"/>
      <c r="R161" s="105"/>
      <c r="S161" s="105"/>
    </row>
    <row r="162" spans="3:19" x14ac:dyDescent="0.2">
      <c r="C162" s="105"/>
      <c r="D162" s="105"/>
      <c r="E162" s="105"/>
      <c r="L162" s="2"/>
      <c r="M162" s="2"/>
      <c r="O162" s="105"/>
      <c r="P162" s="105"/>
      <c r="Q162" s="105"/>
      <c r="R162" s="105"/>
      <c r="S162" s="105"/>
    </row>
    <row r="163" spans="3:19" x14ac:dyDescent="0.2">
      <c r="C163" s="105"/>
      <c r="D163" s="105"/>
      <c r="E163" s="105"/>
      <c r="L163" s="2"/>
      <c r="M163" s="2"/>
      <c r="O163" s="105"/>
      <c r="P163" s="105"/>
      <c r="Q163" s="105"/>
      <c r="R163" s="105"/>
      <c r="S163" s="105"/>
    </row>
    <row r="164" spans="3:19" x14ac:dyDescent="0.2">
      <c r="C164" s="105"/>
      <c r="D164" s="105"/>
      <c r="E164" s="105"/>
      <c r="L164" s="2"/>
      <c r="M164" s="2"/>
      <c r="O164" s="105"/>
      <c r="P164" s="105"/>
      <c r="Q164" s="105"/>
      <c r="R164" s="105"/>
      <c r="S164" s="105"/>
    </row>
    <row r="165" spans="3:19" x14ac:dyDescent="0.2">
      <c r="C165" s="105"/>
      <c r="D165" s="105"/>
      <c r="E165" s="105"/>
      <c r="L165" s="2"/>
      <c r="M165" s="2"/>
      <c r="O165" s="105"/>
      <c r="P165" s="105"/>
      <c r="Q165" s="105"/>
      <c r="R165" s="105"/>
      <c r="S165" s="105"/>
    </row>
    <row r="166" spans="3:19" x14ac:dyDescent="0.2">
      <c r="C166" s="105"/>
      <c r="D166" s="105"/>
      <c r="E166" s="105"/>
      <c r="L166" s="2"/>
      <c r="M166" s="2"/>
      <c r="O166" s="105"/>
      <c r="P166" s="105"/>
      <c r="Q166" s="105"/>
      <c r="R166" s="105"/>
      <c r="S166" s="105"/>
    </row>
    <row r="167" spans="3:19" x14ac:dyDescent="0.2">
      <c r="C167" s="105"/>
      <c r="D167" s="105"/>
      <c r="E167" s="105"/>
      <c r="L167" s="2"/>
      <c r="M167" s="2"/>
      <c r="O167" s="105"/>
      <c r="P167" s="105"/>
      <c r="Q167" s="105"/>
      <c r="R167" s="105"/>
      <c r="S167" s="105"/>
    </row>
    <row r="168" spans="3:19" x14ac:dyDescent="0.2">
      <c r="C168" s="105"/>
      <c r="D168" s="105"/>
      <c r="E168" s="105"/>
      <c r="L168" s="2"/>
      <c r="M168" s="2"/>
      <c r="O168" s="105"/>
      <c r="P168" s="105"/>
      <c r="Q168" s="105"/>
      <c r="R168" s="105"/>
      <c r="S168" s="105"/>
    </row>
    <row r="169" spans="3:19" x14ac:dyDescent="0.2">
      <c r="C169" s="105"/>
      <c r="D169" s="105"/>
      <c r="E169" s="105"/>
      <c r="L169" s="2"/>
      <c r="M169" s="2"/>
      <c r="O169" s="105"/>
      <c r="P169" s="105"/>
      <c r="Q169" s="105"/>
      <c r="R169" s="105"/>
      <c r="S169" s="105"/>
    </row>
    <row r="170" spans="3:19" x14ac:dyDescent="0.2">
      <c r="C170" s="105"/>
      <c r="D170" s="105"/>
      <c r="E170" s="105"/>
      <c r="L170" s="2"/>
      <c r="M170" s="2"/>
      <c r="O170" s="105"/>
      <c r="P170" s="105"/>
      <c r="Q170" s="105"/>
      <c r="R170" s="105"/>
      <c r="S170" s="105"/>
    </row>
    <row r="171" spans="3:19" x14ac:dyDescent="0.2">
      <c r="C171" s="105"/>
      <c r="D171" s="105"/>
      <c r="E171" s="105"/>
      <c r="L171" s="2"/>
      <c r="M171" s="2"/>
      <c r="O171" s="105"/>
      <c r="P171" s="105"/>
      <c r="Q171" s="105"/>
      <c r="R171" s="105"/>
      <c r="S171" s="105"/>
    </row>
    <row r="172" spans="3:19" x14ac:dyDescent="0.2">
      <c r="C172" s="105"/>
      <c r="D172" s="105"/>
      <c r="E172" s="105"/>
      <c r="L172" s="2"/>
      <c r="M172" s="2"/>
      <c r="O172" s="105"/>
      <c r="P172" s="105"/>
      <c r="Q172" s="105"/>
      <c r="R172" s="105"/>
      <c r="S172" s="105"/>
    </row>
    <row r="173" spans="3:19" x14ac:dyDescent="0.2">
      <c r="C173" s="105"/>
      <c r="D173" s="105"/>
      <c r="E173" s="105"/>
      <c r="L173" s="2"/>
      <c r="M173" s="2"/>
      <c r="O173" s="105"/>
      <c r="P173" s="105"/>
      <c r="Q173" s="105"/>
      <c r="R173" s="105"/>
      <c r="S173" s="105"/>
    </row>
    <row r="174" spans="3:19" x14ac:dyDescent="0.2">
      <c r="C174" s="105"/>
      <c r="D174" s="105"/>
      <c r="E174" s="105"/>
      <c r="L174" s="2"/>
      <c r="M174" s="2"/>
      <c r="O174" s="105"/>
      <c r="P174" s="105"/>
      <c r="Q174" s="105"/>
      <c r="R174" s="105"/>
      <c r="S174" s="105"/>
    </row>
    <row r="175" spans="3:19" x14ac:dyDescent="0.2">
      <c r="C175" s="105"/>
      <c r="D175" s="105"/>
      <c r="E175" s="105"/>
      <c r="L175" s="2"/>
      <c r="M175" s="2"/>
      <c r="O175" s="105"/>
      <c r="P175" s="105"/>
      <c r="Q175" s="105"/>
      <c r="R175" s="105"/>
      <c r="S175" s="105"/>
    </row>
    <row r="176" spans="3:19" x14ac:dyDescent="0.2">
      <c r="C176" s="105"/>
      <c r="D176" s="105"/>
      <c r="E176" s="105"/>
      <c r="L176" s="2"/>
      <c r="M176" s="2"/>
      <c r="O176" s="105"/>
      <c r="P176" s="105"/>
      <c r="Q176" s="105"/>
      <c r="R176" s="105"/>
      <c r="S176" s="105"/>
    </row>
    <row r="177" spans="3:19" x14ac:dyDescent="0.2">
      <c r="C177" s="105"/>
      <c r="D177" s="105"/>
      <c r="E177" s="105"/>
      <c r="L177" s="2"/>
      <c r="M177" s="2"/>
      <c r="O177" s="105"/>
      <c r="P177" s="105"/>
      <c r="Q177" s="105"/>
      <c r="R177" s="105"/>
      <c r="S177" s="105"/>
    </row>
    <row r="178" spans="3:19" x14ac:dyDescent="0.2">
      <c r="C178" s="105"/>
      <c r="D178" s="105"/>
      <c r="E178" s="105"/>
      <c r="L178" s="2"/>
      <c r="M178" s="2"/>
      <c r="O178" s="105"/>
      <c r="P178" s="105"/>
      <c r="Q178" s="105"/>
      <c r="R178" s="105"/>
      <c r="S178" s="105"/>
    </row>
    <row r="179" spans="3:19" x14ac:dyDescent="0.2">
      <c r="C179" s="105"/>
      <c r="D179" s="105"/>
      <c r="E179" s="105"/>
      <c r="L179" s="2"/>
      <c r="M179" s="2"/>
      <c r="O179" s="105"/>
      <c r="P179" s="105"/>
      <c r="Q179" s="105"/>
      <c r="R179" s="105"/>
      <c r="S179" s="105"/>
    </row>
    <row r="180" spans="3:19" x14ac:dyDescent="0.2">
      <c r="C180" s="105"/>
      <c r="D180" s="105"/>
      <c r="E180" s="105"/>
      <c r="L180" s="2"/>
      <c r="M180" s="2"/>
      <c r="O180" s="105"/>
      <c r="P180" s="105"/>
      <c r="Q180" s="105"/>
      <c r="R180" s="105"/>
      <c r="S180" s="105"/>
    </row>
    <row r="181" spans="3:19" x14ac:dyDescent="0.2">
      <c r="C181" s="105"/>
      <c r="D181" s="105"/>
      <c r="E181" s="105"/>
      <c r="L181" s="2"/>
      <c r="M181" s="2"/>
      <c r="O181" s="105"/>
      <c r="P181" s="105"/>
      <c r="Q181" s="105"/>
      <c r="R181" s="105"/>
      <c r="S181" s="105"/>
    </row>
    <row r="182" spans="3:19" x14ac:dyDescent="0.2">
      <c r="C182" s="105"/>
      <c r="D182" s="105"/>
      <c r="E182" s="105"/>
      <c r="L182" s="2"/>
      <c r="M182" s="2"/>
      <c r="O182" s="105"/>
      <c r="P182" s="105"/>
      <c r="Q182" s="105"/>
      <c r="R182" s="105"/>
      <c r="S182" s="105"/>
    </row>
    <row r="183" spans="3:19" x14ac:dyDescent="0.2">
      <c r="C183" s="105"/>
      <c r="D183" s="105"/>
      <c r="E183" s="105"/>
      <c r="L183" s="2"/>
      <c r="M183" s="2"/>
      <c r="O183" s="105"/>
      <c r="P183" s="105"/>
      <c r="Q183" s="105"/>
      <c r="R183" s="105"/>
      <c r="S183" s="105"/>
    </row>
    <row r="184" spans="3:19" x14ac:dyDescent="0.2">
      <c r="C184" s="105"/>
      <c r="D184" s="105"/>
      <c r="E184" s="105"/>
      <c r="L184" s="2"/>
      <c r="M184" s="2"/>
      <c r="O184" s="105"/>
      <c r="P184" s="105"/>
      <c r="Q184" s="105"/>
      <c r="R184" s="105"/>
      <c r="S184" s="105"/>
    </row>
  </sheetData>
  <sheetProtection sheet="1" objects="1" scenarios="1" selectLockedCells="1" selectUnlockedCells="1"/>
  <printOptions horizontalCentered="1" verticalCentered="1"/>
  <pageMargins left="0.19685039370078741" right="0.19685039370078741" top="0.39370078740157483" bottom="0.39370078740157483" header="0.23622047244094491" footer="0"/>
  <pageSetup scale="68" orientation="landscape" r:id="rId1"/>
  <headerFooter alignWithMargins="0">
    <oddFooter>&amp;LDirección de Contabilidad&amp;RPágina 1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B1" transitionEvaluation="1" codeName="Hoja6">
    <pageSetUpPr fitToPage="1"/>
  </sheetPr>
  <dimension ref="A1:S159"/>
  <sheetViews>
    <sheetView showGridLines="0" topLeftCell="B1" zoomScale="75" workbookViewId="0">
      <selection activeCell="K13" sqref="K13"/>
    </sheetView>
  </sheetViews>
  <sheetFormatPr baseColWidth="10" defaultColWidth="12.6640625" defaultRowHeight="15" x14ac:dyDescent="0.2"/>
  <cols>
    <col min="1" max="1" width="44.6640625" style="27" customWidth="1"/>
    <col min="2" max="2" width="7.88671875" style="27" customWidth="1"/>
    <col min="3" max="3" width="10.21875" style="27" customWidth="1"/>
    <col min="4" max="4" width="10" style="27" customWidth="1"/>
    <col min="5" max="5" width="5" style="27" customWidth="1"/>
    <col min="6" max="6" width="10.33203125" style="27" customWidth="1"/>
    <col min="7" max="7" width="11.21875" style="27" customWidth="1"/>
    <col min="8" max="8" width="1.88671875" style="27" customWidth="1"/>
    <col min="9" max="9" width="11.21875" style="27" customWidth="1"/>
    <col min="10" max="10" width="1.21875" style="27" customWidth="1"/>
    <col min="11" max="11" width="43.6640625" style="27" customWidth="1"/>
    <col min="12" max="12" width="1.88671875" style="27" customWidth="1"/>
    <col min="13" max="14" width="10" style="27" customWidth="1"/>
    <col min="15" max="15" width="3.44140625" style="27" customWidth="1"/>
    <col min="16" max="16" width="8.6640625" style="27" customWidth="1"/>
    <col min="17" max="17" width="10.33203125" style="27" customWidth="1"/>
    <col min="18" max="18" width="1.88671875" style="27" customWidth="1"/>
    <col min="19" max="19" width="12.5546875" style="27" customWidth="1"/>
    <col min="20" max="20" width="7.5546875" style="27" customWidth="1"/>
    <col min="21" max="21" width="5.77734375" style="27" customWidth="1"/>
    <col min="22" max="22" width="6.6640625" style="27" customWidth="1"/>
    <col min="23" max="16384" width="12.6640625" style="27"/>
  </cols>
  <sheetData>
    <row r="1" spans="1:19" s="9" customFormat="1" ht="19.5" customHeight="1" x14ac:dyDescent="0.25">
      <c r="A1" s="5"/>
      <c r="B1" s="5"/>
      <c r="C1" s="6"/>
      <c r="D1" s="6"/>
      <c r="E1" s="6"/>
      <c r="F1" s="7"/>
      <c r="G1" s="377"/>
      <c r="H1" s="377"/>
      <c r="I1" s="377"/>
      <c r="J1" s="377"/>
      <c r="K1" s="173"/>
      <c r="L1" s="6"/>
      <c r="M1" s="6"/>
      <c r="N1" s="6"/>
      <c r="O1" s="6"/>
      <c r="P1" s="6"/>
      <c r="Q1" s="6"/>
      <c r="R1" s="6"/>
      <c r="S1" s="6"/>
    </row>
    <row r="2" spans="1:19" s="13" customFormat="1" ht="23.25" x14ac:dyDescent="0.35">
      <c r="A2" s="10" t="s">
        <v>103</v>
      </c>
      <c r="B2" s="11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</row>
    <row r="3" spans="1:19" s="13" customFormat="1" ht="23.25" x14ac:dyDescent="0.35">
      <c r="A3" s="10" t="s">
        <v>121</v>
      </c>
      <c r="B3" s="14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</row>
    <row r="4" spans="1:19" s="13" customFormat="1" x14ac:dyDescent="0.2">
      <c r="A4" s="15"/>
      <c r="B4" s="16"/>
      <c r="C4" s="17"/>
      <c r="D4" s="17"/>
      <c r="E4" s="17"/>
      <c r="F4" s="17"/>
      <c r="G4" s="17"/>
      <c r="H4" s="17"/>
      <c r="I4" s="17"/>
      <c r="J4" s="15"/>
      <c r="K4" s="15"/>
      <c r="L4" s="18"/>
      <c r="M4" s="378"/>
      <c r="N4" s="378"/>
      <c r="S4" s="17"/>
    </row>
    <row r="5" spans="1:19" s="21" customFormat="1" ht="18" customHeight="1" x14ac:dyDescent="0.2">
      <c r="A5" s="19"/>
      <c r="B5" s="19"/>
      <c r="C5" s="20"/>
      <c r="D5" s="20"/>
      <c r="E5" s="20"/>
      <c r="F5" s="20"/>
      <c r="G5" s="20"/>
      <c r="H5" s="20"/>
      <c r="I5" s="20"/>
      <c r="L5" s="12"/>
    </row>
    <row r="6" spans="1:19" s="21" customFormat="1" ht="9.75" customHeight="1" x14ac:dyDescent="0.2">
      <c r="A6" s="19"/>
      <c r="B6" s="19"/>
      <c r="C6" s="20"/>
      <c r="D6" s="20"/>
      <c r="E6" s="20"/>
      <c r="F6" s="20"/>
      <c r="G6" s="20"/>
      <c r="H6" s="20"/>
      <c r="I6" s="20"/>
      <c r="L6" s="12"/>
    </row>
    <row r="7" spans="1:19" ht="13.5" customHeight="1" thickBot="1" x14ac:dyDescent="0.25">
      <c r="A7" s="22"/>
      <c r="B7" s="22"/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4"/>
      <c r="Q7" s="25"/>
      <c r="R7" s="26"/>
      <c r="S7" s="24" t="s">
        <v>35</v>
      </c>
    </row>
    <row r="8" spans="1:19" ht="15.75" thickTop="1" x14ac:dyDescent="0.2">
      <c r="A8" s="28" t="s">
        <v>36</v>
      </c>
      <c r="B8" s="29"/>
      <c r="C8" s="30"/>
      <c r="D8" s="30"/>
      <c r="E8" s="30"/>
      <c r="F8" s="30"/>
      <c r="G8" s="30"/>
      <c r="H8" s="30"/>
      <c r="I8" s="30"/>
      <c r="J8" s="31"/>
      <c r="K8" s="29" t="s">
        <v>37</v>
      </c>
      <c r="L8" s="29"/>
      <c r="M8" s="30"/>
      <c r="N8" s="30"/>
      <c r="O8" s="30"/>
      <c r="P8" s="30"/>
      <c r="Q8" s="30"/>
      <c r="R8" s="32"/>
      <c r="S8" s="33"/>
    </row>
    <row r="9" spans="1:19" x14ac:dyDescent="0.2">
      <c r="A9" s="34"/>
      <c r="B9" s="35"/>
      <c r="C9" s="36" t="s">
        <v>122</v>
      </c>
      <c r="D9" s="37"/>
      <c r="E9" s="35"/>
      <c r="F9" s="36" t="s">
        <v>119</v>
      </c>
      <c r="G9" s="37"/>
      <c r="H9" s="35"/>
      <c r="I9" s="38" t="s">
        <v>104</v>
      </c>
      <c r="J9" s="39"/>
      <c r="K9" s="35"/>
      <c r="L9" s="35"/>
      <c r="M9" s="36" t="s">
        <v>122</v>
      </c>
      <c r="N9" s="35"/>
      <c r="O9" s="35"/>
      <c r="P9" s="40" t="s">
        <v>119</v>
      </c>
      <c r="Q9" s="35"/>
      <c r="R9" s="41"/>
      <c r="S9" s="42" t="s">
        <v>104</v>
      </c>
    </row>
    <row r="10" spans="1:19" s="52" customFormat="1" ht="15.75" thickBot="1" x14ac:dyDescent="0.3">
      <c r="A10" s="43"/>
      <c r="B10" s="44"/>
      <c r="C10" s="379" t="s">
        <v>5</v>
      </c>
      <c r="D10" s="379"/>
      <c r="E10" s="45"/>
      <c r="F10" s="174" t="s">
        <v>5</v>
      </c>
      <c r="G10" s="47"/>
      <c r="H10" s="47"/>
      <c r="I10" s="47"/>
      <c r="J10" s="48"/>
      <c r="K10" s="44"/>
      <c r="L10" s="44"/>
      <c r="M10" s="379" t="s">
        <v>5</v>
      </c>
      <c r="N10" s="379"/>
      <c r="O10" s="45"/>
      <c r="P10" s="49" t="s">
        <v>5</v>
      </c>
      <c r="Q10" s="45"/>
      <c r="R10" s="50"/>
      <c r="S10" s="51"/>
    </row>
    <row r="11" spans="1:19" ht="8.25" customHeight="1" thickTop="1" x14ac:dyDescent="0.2">
      <c r="A11" s="34"/>
      <c r="B11" s="35"/>
      <c r="C11" s="35"/>
      <c r="D11" s="35"/>
      <c r="E11" s="35"/>
      <c r="F11" s="35"/>
      <c r="G11" s="35"/>
      <c r="H11" s="35"/>
      <c r="I11" s="53"/>
      <c r="J11" s="54"/>
      <c r="K11" s="35"/>
      <c r="L11" s="35"/>
      <c r="M11" s="35"/>
      <c r="N11" s="35"/>
      <c r="O11" s="35"/>
      <c r="P11" s="35"/>
      <c r="Q11" s="55"/>
      <c r="R11" s="41"/>
      <c r="S11" s="56"/>
    </row>
    <row r="12" spans="1:19" x14ac:dyDescent="0.2">
      <c r="A12" s="57" t="s">
        <v>38</v>
      </c>
      <c r="B12" s="58"/>
      <c r="C12" s="59"/>
      <c r="D12" s="60">
        <v>69938.8</v>
      </c>
      <c r="E12" s="61"/>
      <c r="F12" s="59"/>
      <c r="G12" s="60">
        <v>14027.7</v>
      </c>
      <c r="H12" s="62"/>
      <c r="I12" s="63">
        <v>55911.100000000006</v>
      </c>
      <c r="J12" s="64"/>
      <c r="K12" s="58" t="s">
        <v>39</v>
      </c>
      <c r="L12" s="58"/>
      <c r="M12" s="65"/>
      <c r="N12" s="63">
        <v>75079.100000000006</v>
      </c>
      <c r="O12" s="58"/>
      <c r="P12" s="65"/>
      <c r="Q12" s="63">
        <v>66223.899999999994</v>
      </c>
      <c r="R12" s="41"/>
      <c r="S12" s="66">
        <v>8855.2000000000116</v>
      </c>
    </row>
    <row r="13" spans="1:19" x14ac:dyDescent="0.2">
      <c r="A13" s="67" t="s">
        <v>40</v>
      </c>
      <c r="B13" s="68"/>
      <c r="C13" s="59"/>
      <c r="D13" s="170">
        <v>-3.7</v>
      </c>
      <c r="E13" s="69"/>
      <c r="F13" s="59"/>
      <c r="G13" s="167">
        <v>-11.5</v>
      </c>
      <c r="H13" s="70"/>
      <c r="I13" s="63">
        <v>7.8</v>
      </c>
      <c r="J13" s="64"/>
      <c r="K13" s="58" t="s">
        <v>44</v>
      </c>
      <c r="L13" s="58"/>
      <c r="M13" s="62">
        <v>75079.100000000006</v>
      </c>
      <c r="N13" s="65"/>
      <c r="O13" s="71"/>
      <c r="P13" s="62">
        <v>66223.899999999994</v>
      </c>
      <c r="Q13" s="65"/>
      <c r="R13" s="41"/>
      <c r="S13" s="72">
        <v>8855.2000000000116</v>
      </c>
    </row>
    <row r="14" spans="1:19" x14ac:dyDescent="0.2">
      <c r="A14" s="73"/>
      <c r="B14" s="71"/>
      <c r="C14" s="59"/>
      <c r="D14" s="59"/>
      <c r="E14" s="59"/>
      <c r="F14" s="59"/>
      <c r="G14" s="59"/>
      <c r="H14" s="71"/>
      <c r="I14" s="74"/>
      <c r="J14" s="64"/>
      <c r="K14" s="58"/>
      <c r="L14" s="58"/>
      <c r="M14" s="75"/>
      <c r="N14" s="65"/>
      <c r="O14" s="71"/>
      <c r="P14" s="75"/>
      <c r="Q14" s="65"/>
      <c r="R14" s="41"/>
      <c r="S14" s="72"/>
    </row>
    <row r="15" spans="1:19" x14ac:dyDescent="0.2">
      <c r="A15" s="76" t="s">
        <v>41</v>
      </c>
      <c r="B15" s="77"/>
      <c r="C15" s="78"/>
      <c r="D15" s="79">
        <v>0</v>
      </c>
      <c r="E15" s="61"/>
      <c r="F15" s="78"/>
      <c r="G15" s="79">
        <v>0</v>
      </c>
      <c r="H15" s="80"/>
      <c r="I15" s="80">
        <v>0</v>
      </c>
      <c r="J15" s="81"/>
      <c r="K15" s="58" t="s">
        <v>47</v>
      </c>
      <c r="L15" s="58"/>
      <c r="M15" s="65"/>
      <c r="N15" s="63">
        <v>521237.2</v>
      </c>
      <c r="O15" s="58"/>
      <c r="P15" s="65"/>
      <c r="Q15" s="63">
        <v>471802.5</v>
      </c>
      <c r="R15" s="41"/>
      <c r="S15" s="66">
        <v>49434.700000000012</v>
      </c>
    </row>
    <row r="16" spans="1:19" x14ac:dyDescent="0.2">
      <c r="A16" s="73"/>
      <c r="B16" s="71"/>
      <c r="C16" s="59"/>
      <c r="D16" s="59"/>
      <c r="E16" s="59"/>
      <c r="F16" s="59"/>
      <c r="G16" s="59"/>
      <c r="H16" s="71"/>
      <c r="I16" s="74"/>
      <c r="J16" s="64"/>
      <c r="K16" s="58" t="s">
        <v>48</v>
      </c>
      <c r="L16" s="58"/>
      <c r="M16" s="62">
        <v>521237.2</v>
      </c>
      <c r="N16" s="65"/>
      <c r="O16" s="71"/>
      <c r="P16" s="62">
        <v>471802.5</v>
      </c>
      <c r="Q16" s="65"/>
      <c r="R16" s="41"/>
      <c r="S16" s="72">
        <v>49434.700000000012</v>
      </c>
    </row>
    <row r="17" spans="1:19" x14ac:dyDescent="0.2">
      <c r="A17" s="57" t="s">
        <v>42</v>
      </c>
      <c r="B17" s="58"/>
      <c r="C17" s="59"/>
      <c r="D17" s="82">
        <v>74633</v>
      </c>
      <c r="E17" s="61"/>
      <c r="F17" s="59"/>
      <c r="G17" s="82">
        <v>74281.899999999994</v>
      </c>
      <c r="H17" s="62"/>
      <c r="I17" s="63">
        <v>351.10000000000582</v>
      </c>
      <c r="J17" s="64"/>
      <c r="K17" s="71"/>
      <c r="L17" s="71"/>
      <c r="M17" s="65"/>
      <c r="N17" s="65"/>
      <c r="O17" s="71"/>
      <c r="P17" s="65"/>
      <c r="Q17" s="65"/>
      <c r="R17" s="41"/>
      <c r="S17" s="72"/>
    </row>
    <row r="18" spans="1:19" x14ac:dyDescent="0.2">
      <c r="A18" s="57" t="s">
        <v>43</v>
      </c>
      <c r="B18" s="58"/>
      <c r="C18" s="83">
        <v>74633</v>
      </c>
      <c r="D18" s="59"/>
      <c r="E18" s="59"/>
      <c r="F18" s="83">
        <v>74281.899999999994</v>
      </c>
      <c r="G18" s="59"/>
      <c r="H18" s="71"/>
      <c r="I18" s="74">
        <v>351.10000000000582</v>
      </c>
      <c r="J18" s="64"/>
      <c r="K18" s="58" t="s">
        <v>51</v>
      </c>
      <c r="L18" s="58"/>
      <c r="M18" s="65"/>
      <c r="N18" s="63">
        <v>26255.600000000002</v>
      </c>
      <c r="O18" s="58"/>
      <c r="P18" s="65"/>
      <c r="Q18" s="63">
        <v>21061.4</v>
      </c>
      <c r="R18" s="41"/>
      <c r="S18" s="66">
        <v>5194.2000000000007</v>
      </c>
    </row>
    <row r="19" spans="1:19" x14ac:dyDescent="0.2">
      <c r="A19" s="73"/>
      <c r="B19" s="71"/>
      <c r="C19" s="59"/>
      <c r="D19" s="59"/>
      <c r="E19" s="59"/>
      <c r="F19" s="59"/>
      <c r="G19" s="59"/>
      <c r="H19" s="71"/>
      <c r="I19" s="74"/>
      <c r="J19" s="64"/>
      <c r="K19" s="58" t="s">
        <v>53</v>
      </c>
      <c r="L19" s="58"/>
      <c r="M19" s="62">
        <v>16395.400000000001</v>
      </c>
      <c r="N19" s="65"/>
      <c r="O19" s="71"/>
      <c r="P19" s="62">
        <v>13246.5</v>
      </c>
      <c r="Q19" s="65"/>
      <c r="R19" s="41"/>
      <c r="S19" s="72">
        <v>3148.9000000000015</v>
      </c>
    </row>
    <row r="20" spans="1:19" x14ac:dyDescent="0.2">
      <c r="A20" s="57" t="s">
        <v>108</v>
      </c>
      <c r="B20" s="58"/>
      <c r="C20" s="59"/>
      <c r="D20" s="82">
        <v>2240059.1</v>
      </c>
      <c r="E20" s="61"/>
      <c r="F20" s="59"/>
      <c r="G20" s="82">
        <v>2117588.3999999994</v>
      </c>
      <c r="H20" s="62"/>
      <c r="I20" s="63">
        <v>122470.70000000065</v>
      </c>
      <c r="J20" s="64"/>
      <c r="K20" s="58" t="s">
        <v>55</v>
      </c>
      <c r="L20" s="58"/>
      <c r="M20" s="62">
        <v>0.7</v>
      </c>
      <c r="N20" s="65"/>
      <c r="O20" s="71"/>
      <c r="P20" s="62">
        <v>1</v>
      </c>
      <c r="Q20" s="65"/>
      <c r="R20" s="41"/>
      <c r="S20" s="72">
        <v>-0.30000000000000004</v>
      </c>
    </row>
    <row r="21" spans="1:19" x14ac:dyDescent="0.2">
      <c r="A21" s="57"/>
      <c r="B21" s="58"/>
      <c r="C21" s="59"/>
      <c r="D21" s="59"/>
      <c r="E21" s="59"/>
      <c r="F21" s="59"/>
      <c r="G21" s="59"/>
      <c r="H21" s="71"/>
      <c r="I21" s="74"/>
      <c r="J21" s="64"/>
      <c r="K21" s="58" t="s">
        <v>57</v>
      </c>
      <c r="L21" s="58"/>
      <c r="M21" s="62">
        <v>9859.5</v>
      </c>
      <c r="N21" s="65"/>
      <c r="O21" s="71"/>
      <c r="P21" s="62">
        <v>7813.9</v>
      </c>
      <c r="Q21" s="65"/>
      <c r="R21" s="41"/>
      <c r="S21" s="72">
        <v>2045.6000000000004</v>
      </c>
    </row>
    <row r="22" spans="1:19" x14ac:dyDescent="0.2">
      <c r="A22" s="57" t="s">
        <v>107</v>
      </c>
      <c r="B22" s="58"/>
      <c r="C22" s="83">
        <v>2240051.3000000003</v>
      </c>
      <c r="D22" s="59"/>
      <c r="E22" s="59"/>
      <c r="F22" s="83">
        <v>2117580.5999999996</v>
      </c>
      <c r="G22" s="59"/>
      <c r="H22" s="71"/>
      <c r="I22" s="74">
        <v>122470.70000000065</v>
      </c>
      <c r="J22" s="64"/>
      <c r="K22" s="71"/>
      <c r="L22" s="71"/>
      <c r="M22" s="65"/>
      <c r="N22" s="65"/>
      <c r="O22" s="71"/>
      <c r="P22" s="65"/>
      <c r="Q22" s="65"/>
      <c r="R22" s="41"/>
      <c r="S22" s="72"/>
    </row>
    <row r="23" spans="1:19" x14ac:dyDescent="0.2">
      <c r="A23" s="57" t="s">
        <v>49</v>
      </c>
      <c r="B23" s="58"/>
      <c r="C23" s="83">
        <v>2219190.7000000002</v>
      </c>
      <c r="D23" s="59"/>
      <c r="E23" s="59"/>
      <c r="F23" s="83">
        <v>2090149.5</v>
      </c>
      <c r="G23" s="59"/>
      <c r="H23" s="71"/>
      <c r="I23" s="74">
        <v>129041.20000000019</v>
      </c>
      <c r="J23" s="64"/>
      <c r="K23" s="58" t="s">
        <v>58</v>
      </c>
      <c r="L23" s="58"/>
      <c r="M23" s="65"/>
      <c r="N23" s="63">
        <v>5076.3999999999996</v>
      </c>
      <c r="O23" s="58"/>
      <c r="P23" s="65"/>
      <c r="Q23" s="63">
        <v>5114.7</v>
      </c>
      <c r="R23" s="41"/>
      <c r="S23" s="66">
        <v>-38.300000000000182</v>
      </c>
    </row>
    <row r="24" spans="1:19" x14ac:dyDescent="0.2">
      <c r="A24" s="57" t="s">
        <v>50</v>
      </c>
      <c r="B24" s="58"/>
      <c r="C24" s="83">
        <v>63090.9</v>
      </c>
      <c r="D24" s="59"/>
      <c r="E24" s="59"/>
      <c r="F24" s="83">
        <v>59831.1</v>
      </c>
      <c r="G24" s="59"/>
      <c r="H24" s="71"/>
      <c r="I24" s="74">
        <v>3259.8000000000029</v>
      </c>
      <c r="J24" s="64"/>
      <c r="K24" s="71"/>
      <c r="L24" s="71"/>
      <c r="M24" s="65"/>
      <c r="N24" s="65"/>
      <c r="O24" s="71"/>
      <c r="P24" s="65"/>
      <c r="Q24" s="65"/>
      <c r="R24" s="41"/>
      <c r="S24" s="72"/>
    </row>
    <row r="25" spans="1:19" x14ac:dyDescent="0.2">
      <c r="A25" s="57" t="s">
        <v>52</v>
      </c>
      <c r="B25" s="58"/>
      <c r="C25" s="83">
        <v>30772</v>
      </c>
      <c r="D25" s="59"/>
      <c r="E25" s="59"/>
      <c r="F25" s="83">
        <v>30665.4</v>
      </c>
      <c r="G25" s="59"/>
      <c r="H25" s="71"/>
      <c r="I25" s="74">
        <v>106.59999999999854</v>
      </c>
      <c r="J25" s="64"/>
      <c r="K25" s="58" t="s">
        <v>59</v>
      </c>
      <c r="L25" s="58"/>
      <c r="M25" s="65"/>
      <c r="N25" s="63">
        <v>281022.40000000002</v>
      </c>
      <c r="O25" s="58"/>
      <c r="P25" s="65"/>
      <c r="Q25" s="63">
        <v>209119.5</v>
      </c>
      <c r="R25" s="41"/>
      <c r="S25" s="66">
        <v>71902.900000000023</v>
      </c>
    </row>
    <row r="26" spans="1:19" x14ac:dyDescent="0.2">
      <c r="A26" s="57" t="s">
        <v>54</v>
      </c>
      <c r="B26" s="58"/>
      <c r="C26" s="83">
        <v>53875.199999999997</v>
      </c>
      <c r="D26" s="59"/>
      <c r="E26" s="59"/>
      <c r="F26" s="83">
        <v>52692.4</v>
      </c>
      <c r="G26" s="59"/>
      <c r="H26" s="71"/>
      <c r="I26" s="74">
        <v>1182.7999999999956</v>
      </c>
      <c r="J26" s="64"/>
      <c r="K26" s="58" t="s">
        <v>60</v>
      </c>
      <c r="L26" s="58"/>
      <c r="M26" s="62">
        <v>800.1</v>
      </c>
      <c r="N26" s="65"/>
      <c r="O26" s="71"/>
      <c r="P26" s="62">
        <v>862.2</v>
      </c>
      <c r="Q26" s="65"/>
      <c r="R26" s="41"/>
      <c r="S26" s="72">
        <v>-62.100000000000023</v>
      </c>
    </row>
    <row r="27" spans="1:19" x14ac:dyDescent="0.2">
      <c r="A27" s="57" t="s">
        <v>56</v>
      </c>
      <c r="B27" s="58"/>
      <c r="C27" s="83">
        <v>150291.5</v>
      </c>
      <c r="D27" s="59"/>
      <c r="E27" s="59"/>
      <c r="F27" s="83">
        <v>165894.9</v>
      </c>
      <c r="G27" s="59"/>
      <c r="H27" s="71"/>
      <c r="I27" s="74">
        <v>-15603.399999999994</v>
      </c>
      <c r="J27" s="64"/>
      <c r="K27" s="58" t="s">
        <v>61</v>
      </c>
      <c r="L27" s="58"/>
      <c r="M27" s="62">
        <v>90856.8</v>
      </c>
      <c r="N27" s="65"/>
      <c r="O27" s="71"/>
      <c r="P27" s="62">
        <v>13202</v>
      </c>
      <c r="Q27" s="65"/>
      <c r="R27" s="41"/>
      <c r="S27" s="72">
        <v>77654.8</v>
      </c>
    </row>
    <row r="28" spans="1:19" x14ac:dyDescent="0.2">
      <c r="A28" s="57" t="s">
        <v>46</v>
      </c>
      <c r="B28" s="58"/>
      <c r="C28" s="169">
        <v>-277169</v>
      </c>
      <c r="D28" s="59"/>
      <c r="E28" s="59"/>
      <c r="F28" s="168">
        <v>-281652.7</v>
      </c>
      <c r="G28" s="59"/>
      <c r="H28" s="71"/>
      <c r="I28" s="74">
        <v>4483.7000000000116</v>
      </c>
      <c r="J28" s="64"/>
      <c r="K28" s="58" t="s">
        <v>44</v>
      </c>
      <c r="L28" s="58"/>
      <c r="M28" s="62">
        <v>189365.5</v>
      </c>
      <c r="N28" s="65"/>
      <c r="O28" s="71"/>
      <c r="P28" s="62">
        <v>195055.3</v>
      </c>
      <c r="Q28" s="65"/>
      <c r="R28" s="41"/>
      <c r="S28" s="72">
        <v>-5689.7999999999884</v>
      </c>
    </row>
    <row r="29" spans="1:19" x14ac:dyDescent="0.2">
      <c r="A29" s="57"/>
      <c r="B29" s="58"/>
      <c r="C29" s="59"/>
      <c r="D29" s="59"/>
      <c r="E29" s="59"/>
      <c r="F29" s="59"/>
      <c r="G29" s="59"/>
      <c r="H29" s="71"/>
      <c r="I29" s="74"/>
      <c r="J29" s="64"/>
      <c r="K29" s="71"/>
      <c r="L29" s="71"/>
      <c r="M29" s="65"/>
      <c r="N29" s="65"/>
      <c r="O29" s="71"/>
      <c r="P29" s="65"/>
      <c r="Q29" s="65"/>
      <c r="R29" s="41"/>
      <c r="S29" s="72"/>
    </row>
    <row r="30" spans="1:19" x14ac:dyDescent="0.2">
      <c r="A30" s="84" t="s">
        <v>106</v>
      </c>
      <c r="B30" s="85"/>
      <c r="C30" s="83">
        <v>7.8</v>
      </c>
      <c r="D30" s="59"/>
      <c r="E30" s="59"/>
      <c r="F30" s="83">
        <v>7.8</v>
      </c>
      <c r="G30" s="59"/>
      <c r="H30" s="71"/>
      <c r="I30" s="74">
        <v>0</v>
      </c>
      <c r="J30" s="64"/>
      <c r="K30" s="58" t="s">
        <v>63</v>
      </c>
      <c r="L30" s="58"/>
      <c r="M30" s="65"/>
      <c r="N30" s="63">
        <v>4715.1000000000004</v>
      </c>
      <c r="O30" s="58"/>
      <c r="P30" s="65"/>
      <c r="Q30" s="63">
        <v>3369.3</v>
      </c>
      <c r="R30" s="41"/>
      <c r="S30" s="66">
        <v>1345.8000000000002</v>
      </c>
    </row>
    <row r="31" spans="1:19" x14ac:dyDescent="0.2">
      <c r="A31" s="84" t="s">
        <v>49</v>
      </c>
      <c r="B31" s="85"/>
      <c r="C31" s="83">
        <v>7.8</v>
      </c>
      <c r="D31" s="59"/>
      <c r="E31" s="59"/>
      <c r="F31" s="83">
        <v>7.8</v>
      </c>
      <c r="G31" s="59"/>
      <c r="H31" s="71"/>
      <c r="I31" s="74">
        <v>0</v>
      </c>
      <c r="J31" s="64"/>
      <c r="K31" s="58" t="s">
        <v>65</v>
      </c>
      <c r="L31" s="58"/>
      <c r="M31" s="62">
        <v>533.9</v>
      </c>
      <c r="N31" s="65"/>
      <c r="O31" s="71"/>
      <c r="P31" s="62">
        <v>338.8</v>
      </c>
      <c r="Q31" s="65"/>
      <c r="R31" s="41"/>
      <c r="S31" s="72">
        <v>195.09999999999997</v>
      </c>
    </row>
    <row r="32" spans="1:19" x14ac:dyDescent="0.2">
      <c r="A32" s="84" t="s">
        <v>46</v>
      </c>
      <c r="B32" s="85"/>
      <c r="C32" s="169">
        <v>0</v>
      </c>
      <c r="D32" s="59"/>
      <c r="E32" s="86"/>
      <c r="F32" s="168">
        <v>0</v>
      </c>
      <c r="G32" s="59"/>
      <c r="H32" s="71"/>
      <c r="I32" s="74">
        <v>0</v>
      </c>
      <c r="J32" s="64"/>
      <c r="K32" s="58" t="s">
        <v>67</v>
      </c>
      <c r="L32" s="58"/>
      <c r="M32" s="62">
        <v>506.7</v>
      </c>
      <c r="N32" s="65"/>
      <c r="O32" s="71"/>
      <c r="P32" s="62">
        <v>682.9</v>
      </c>
      <c r="Q32" s="65"/>
      <c r="R32" s="41"/>
      <c r="S32" s="72">
        <v>-176.2</v>
      </c>
    </row>
    <row r="33" spans="1:19" x14ac:dyDescent="0.2">
      <c r="A33" s="57"/>
      <c r="B33" s="58"/>
      <c r="C33" s="59"/>
      <c r="D33" s="59"/>
      <c r="E33" s="59"/>
      <c r="F33" s="59"/>
      <c r="G33" s="59"/>
      <c r="H33" s="71"/>
      <c r="I33" s="74"/>
      <c r="J33" s="64"/>
      <c r="K33" s="58" t="s">
        <v>44</v>
      </c>
      <c r="L33" s="58"/>
      <c r="M33" s="62">
        <v>3674.5</v>
      </c>
      <c r="N33" s="65"/>
      <c r="O33" s="71"/>
      <c r="P33" s="62">
        <v>2347.6000000000004</v>
      </c>
      <c r="Q33" s="65"/>
      <c r="R33" s="41"/>
      <c r="S33" s="72">
        <v>1326.8999999999996</v>
      </c>
    </row>
    <row r="34" spans="1:19" x14ac:dyDescent="0.2">
      <c r="A34" s="57" t="s">
        <v>62</v>
      </c>
      <c r="B34" s="58"/>
      <c r="C34" s="59"/>
      <c r="D34" s="167">
        <v>-25172.2</v>
      </c>
      <c r="E34" s="69"/>
      <c r="F34" s="59"/>
      <c r="G34" s="167">
        <v>-23992.400000000001</v>
      </c>
      <c r="H34" s="70"/>
      <c r="I34" s="63">
        <v>-1179.7999999999993</v>
      </c>
      <c r="J34" s="64"/>
      <c r="K34" s="87"/>
      <c r="L34" s="58"/>
      <c r="M34" s="65"/>
      <c r="N34" s="65"/>
      <c r="O34" s="58"/>
      <c r="P34" s="65"/>
      <c r="Q34" s="65"/>
      <c r="R34" s="41"/>
      <c r="S34" s="72"/>
    </row>
    <row r="35" spans="1:19" x14ac:dyDescent="0.2">
      <c r="A35" s="57"/>
      <c r="B35" s="58"/>
      <c r="C35" s="59"/>
      <c r="D35" s="59"/>
      <c r="E35" s="59"/>
      <c r="F35" s="59"/>
      <c r="G35" s="59"/>
      <c r="H35" s="71"/>
      <c r="I35" s="74"/>
      <c r="J35" s="64"/>
      <c r="K35" s="58" t="s">
        <v>68</v>
      </c>
      <c r="L35" s="58"/>
      <c r="M35" s="65"/>
      <c r="N35" s="63">
        <v>913385.8</v>
      </c>
      <c r="O35" s="58"/>
      <c r="P35" s="65"/>
      <c r="Q35" s="63">
        <v>776691.3</v>
      </c>
      <c r="R35" s="41"/>
      <c r="S35" s="66">
        <v>136694.5</v>
      </c>
    </row>
    <row r="36" spans="1:19" ht="13.5" customHeight="1" x14ac:dyDescent="0.2">
      <c r="A36" s="57" t="s">
        <v>64</v>
      </c>
      <c r="B36" s="58"/>
      <c r="C36" s="59"/>
      <c r="D36" s="82">
        <v>14544.9</v>
      </c>
      <c r="E36" s="61"/>
      <c r="F36" s="59"/>
      <c r="G36" s="82">
        <v>48543.399999999994</v>
      </c>
      <c r="H36" s="62"/>
      <c r="I36" s="63">
        <v>-33998.499999999993</v>
      </c>
      <c r="J36" s="64"/>
      <c r="K36" s="71"/>
      <c r="L36" s="71"/>
      <c r="M36" s="65"/>
      <c r="N36" s="65"/>
      <c r="O36" s="71"/>
      <c r="P36" s="65"/>
      <c r="Q36" s="65"/>
      <c r="R36" s="41"/>
      <c r="S36" s="72"/>
    </row>
    <row r="37" spans="1:19" x14ac:dyDescent="0.2">
      <c r="A37" s="57" t="s">
        <v>66</v>
      </c>
      <c r="B37" s="58"/>
      <c r="C37" s="83">
        <v>5070.8999999999996</v>
      </c>
      <c r="D37" s="59"/>
      <c r="E37" s="59"/>
      <c r="F37" s="83">
        <v>5076.6000000000004</v>
      </c>
      <c r="G37" s="59"/>
      <c r="H37" s="71"/>
      <c r="I37" s="74">
        <v>-5.7000000000007276</v>
      </c>
      <c r="J37" s="64"/>
      <c r="K37" s="71"/>
      <c r="L37" s="71"/>
      <c r="M37" s="65"/>
      <c r="N37" s="65"/>
      <c r="O37" s="71"/>
      <c r="P37" s="65"/>
      <c r="Q37" s="65"/>
      <c r="R37" s="41"/>
      <c r="S37" s="72"/>
    </row>
    <row r="38" spans="1:19" x14ac:dyDescent="0.2">
      <c r="A38" s="84" t="s">
        <v>69</v>
      </c>
      <c r="B38" s="85"/>
      <c r="C38" s="83">
        <v>7416.2</v>
      </c>
      <c r="D38" s="59"/>
      <c r="E38" s="59"/>
      <c r="F38" s="83">
        <v>4816.7</v>
      </c>
      <c r="G38" s="59"/>
      <c r="H38" s="71"/>
      <c r="I38" s="74">
        <v>2599.5</v>
      </c>
      <c r="J38" s="64"/>
      <c r="K38" s="58" t="s">
        <v>70</v>
      </c>
      <c r="L38" s="58"/>
      <c r="M38" s="65"/>
      <c r="N38" s="63">
        <v>913385.8</v>
      </c>
      <c r="O38" s="58"/>
      <c r="P38" s="65"/>
      <c r="Q38" s="63">
        <v>776691.3</v>
      </c>
      <c r="R38" s="41"/>
      <c r="S38" s="66">
        <v>136694.5</v>
      </c>
    </row>
    <row r="39" spans="1:19" x14ac:dyDescent="0.2">
      <c r="A39" s="176" t="s">
        <v>120</v>
      </c>
      <c r="B39" s="85"/>
      <c r="C39" s="83">
        <v>0</v>
      </c>
      <c r="D39" s="59"/>
      <c r="E39" s="59"/>
      <c r="F39" s="83">
        <v>9.5</v>
      </c>
      <c r="G39" s="59"/>
      <c r="H39" s="71"/>
      <c r="I39" s="74">
        <v>-9.5</v>
      </c>
      <c r="J39" s="64"/>
      <c r="K39" s="58"/>
      <c r="L39" s="58"/>
      <c r="M39" s="65"/>
      <c r="N39" s="62"/>
      <c r="O39" s="58"/>
      <c r="P39" s="65"/>
      <c r="Q39" s="62"/>
      <c r="R39" s="41"/>
      <c r="S39" s="72"/>
    </row>
    <row r="40" spans="1:19" x14ac:dyDescent="0.2">
      <c r="A40" s="57" t="s">
        <v>24</v>
      </c>
      <c r="B40" s="58"/>
      <c r="C40" s="83">
        <v>12891.9</v>
      </c>
      <c r="D40" s="59"/>
      <c r="E40" s="59"/>
      <c r="F40" s="83">
        <v>49938.6</v>
      </c>
      <c r="G40" s="59"/>
      <c r="H40" s="71"/>
      <c r="I40" s="74">
        <v>-37046.699999999997</v>
      </c>
      <c r="J40" s="64"/>
      <c r="K40" s="71"/>
      <c r="L40" s="71"/>
      <c r="M40" s="65"/>
      <c r="N40" s="65"/>
      <c r="O40" s="71"/>
      <c r="P40" s="65"/>
      <c r="Q40" s="65"/>
      <c r="R40" s="41"/>
      <c r="S40" s="72"/>
    </row>
    <row r="41" spans="1:19" x14ac:dyDescent="0.2">
      <c r="A41" s="57" t="s">
        <v>46</v>
      </c>
      <c r="B41" s="58"/>
      <c r="C41" s="169">
        <v>-10834.1</v>
      </c>
      <c r="D41" s="59"/>
      <c r="E41" s="88"/>
      <c r="F41" s="168">
        <v>-11298</v>
      </c>
      <c r="G41" s="59"/>
      <c r="H41" s="71"/>
      <c r="I41" s="74">
        <v>463.89999999999964</v>
      </c>
      <c r="J41" s="64"/>
      <c r="K41" s="71"/>
      <c r="L41" s="71"/>
      <c r="M41" s="65"/>
      <c r="N41" s="65"/>
      <c r="O41" s="71"/>
      <c r="P41" s="65"/>
      <c r="Q41" s="65"/>
      <c r="R41" s="41"/>
      <c r="S41" s="72"/>
    </row>
    <row r="42" spans="1:19" x14ac:dyDescent="0.2">
      <c r="A42" s="73"/>
      <c r="B42" s="71"/>
      <c r="C42" s="59"/>
      <c r="D42" s="59"/>
      <c r="E42" s="59"/>
      <c r="F42" s="59"/>
      <c r="G42" s="59"/>
      <c r="H42" s="71"/>
      <c r="I42" s="74"/>
      <c r="J42" s="64"/>
      <c r="K42" s="58" t="s">
        <v>71</v>
      </c>
      <c r="L42" s="58"/>
      <c r="M42" s="65"/>
      <c r="N42" s="63">
        <v>1498158.2999999998</v>
      </c>
      <c r="O42" s="58"/>
      <c r="P42" s="65"/>
      <c r="Q42" s="63">
        <v>1492039.9999999998</v>
      </c>
      <c r="R42" s="41"/>
      <c r="S42" s="66">
        <v>6118.3000000000466</v>
      </c>
    </row>
    <row r="43" spans="1:19" x14ac:dyDescent="0.2">
      <c r="A43" s="57" t="s">
        <v>105</v>
      </c>
      <c r="B43" s="58"/>
      <c r="C43" s="59"/>
      <c r="D43" s="82">
        <v>239.90000000000009</v>
      </c>
      <c r="E43" s="61"/>
      <c r="F43" s="59"/>
      <c r="G43" s="82">
        <v>239.79999999999995</v>
      </c>
      <c r="H43" s="62"/>
      <c r="I43" s="63">
        <v>0.10000000000013642</v>
      </c>
      <c r="J43" s="64"/>
      <c r="K43" s="71"/>
      <c r="L43" s="71"/>
      <c r="M43" s="65"/>
      <c r="N43" s="65"/>
      <c r="O43" s="71"/>
      <c r="P43" s="65"/>
      <c r="Q43" s="65"/>
      <c r="R43" s="41"/>
      <c r="S43" s="72"/>
    </row>
    <row r="44" spans="1:19" x14ac:dyDescent="0.2">
      <c r="A44" s="84" t="s">
        <v>73</v>
      </c>
      <c r="B44" s="85"/>
      <c r="C44" s="83">
        <v>1323.2</v>
      </c>
      <c r="D44" s="59"/>
      <c r="E44" s="59"/>
      <c r="F44" s="83">
        <v>1323.2</v>
      </c>
      <c r="G44" s="59"/>
      <c r="H44" s="71"/>
      <c r="I44" s="74">
        <v>0</v>
      </c>
      <c r="J44" s="64"/>
      <c r="K44" s="58" t="s">
        <v>72</v>
      </c>
      <c r="L44" s="58"/>
      <c r="M44" s="65"/>
      <c r="N44" s="63">
        <v>536887.9</v>
      </c>
      <c r="O44" s="58"/>
      <c r="P44" s="65"/>
      <c r="Q44" s="63">
        <v>505725.2</v>
      </c>
      <c r="R44" s="41"/>
      <c r="S44" s="66">
        <v>31162.700000000012</v>
      </c>
    </row>
    <row r="45" spans="1:19" x14ac:dyDescent="0.2">
      <c r="A45" s="57" t="s">
        <v>46</v>
      </c>
      <c r="B45" s="89"/>
      <c r="C45" s="169">
        <v>-1083.3</v>
      </c>
      <c r="D45" s="59"/>
      <c r="E45" s="88"/>
      <c r="F45" s="168">
        <v>-1083.4000000000001</v>
      </c>
      <c r="G45" s="59"/>
      <c r="H45" s="71"/>
      <c r="I45" s="74">
        <v>0.10000000000013642</v>
      </c>
      <c r="J45" s="64"/>
      <c r="K45" s="58" t="s">
        <v>74</v>
      </c>
      <c r="L45" s="58"/>
      <c r="M45" s="62">
        <v>536887.9</v>
      </c>
      <c r="N45" s="65"/>
      <c r="O45" s="71"/>
      <c r="P45" s="62">
        <v>505725.2</v>
      </c>
      <c r="Q45" s="65"/>
      <c r="R45" s="41"/>
      <c r="S45" s="72">
        <v>31162.700000000012</v>
      </c>
    </row>
    <row r="46" spans="1:19" x14ac:dyDescent="0.2">
      <c r="A46" s="73"/>
      <c r="B46" s="71"/>
      <c r="C46" s="59"/>
      <c r="D46" s="59"/>
      <c r="E46" s="59"/>
      <c r="F46" s="59"/>
      <c r="G46" s="59"/>
      <c r="H46" s="71"/>
      <c r="I46" s="74"/>
      <c r="J46" s="64"/>
      <c r="K46" s="71"/>
      <c r="L46" s="71"/>
      <c r="M46" s="65"/>
      <c r="N46" s="65"/>
      <c r="O46" s="71"/>
      <c r="P46" s="65"/>
      <c r="Q46" s="65"/>
      <c r="R46" s="41"/>
      <c r="S46" s="72"/>
    </row>
    <row r="47" spans="1:19" x14ac:dyDescent="0.2">
      <c r="A47" s="57" t="s">
        <v>75</v>
      </c>
      <c r="B47" s="58"/>
      <c r="C47" s="59"/>
      <c r="D47" s="82">
        <v>12908.299999999997</v>
      </c>
      <c r="E47" s="61"/>
      <c r="F47" s="59"/>
      <c r="G47" s="82">
        <v>12930.499999999998</v>
      </c>
      <c r="H47" s="62"/>
      <c r="I47" s="63">
        <v>-22.200000000000728</v>
      </c>
      <c r="J47" s="64"/>
      <c r="K47" s="71"/>
      <c r="L47" s="71"/>
      <c r="M47" s="65"/>
      <c r="N47" s="65"/>
      <c r="O47" s="71"/>
      <c r="P47" s="65"/>
      <c r="Q47" s="65"/>
      <c r="R47" s="41"/>
      <c r="S47" s="72"/>
    </row>
    <row r="48" spans="1:19" x14ac:dyDescent="0.2">
      <c r="A48" s="57" t="s">
        <v>76</v>
      </c>
      <c r="B48" s="58"/>
      <c r="C48" s="83">
        <v>11116</v>
      </c>
      <c r="D48" s="59"/>
      <c r="E48" s="59"/>
      <c r="F48" s="83">
        <v>11116</v>
      </c>
      <c r="G48" s="59"/>
      <c r="H48" s="71"/>
      <c r="I48" s="74">
        <v>0</v>
      </c>
      <c r="J48" s="64"/>
      <c r="K48" s="58" t="s">
        <v>78</v>
      </c>
      <c r="L48" s="58"/>
      <c r="M48" s="65"/>
      <c r="N48" s="63">
        <v>202730.3</v>
      </c>
      <c r="O48" s="58"/>
      <c r="P48" s="65"/>
      <c r="Q48" s="63">
        <v>130017.3</v>
      </c>
      <c r="R48" s="41"/>
      <c r="S48" s="66">
        <v>72712.999999999985</v>
      </c>
    </row>
    <row r="49" spans="1:19" x14ac:dyDescent="0.2">
      <c r="A49" s="57" t="s">
        <v>77</v>
      </c>
      <c r="B49" s="58"/>
      <c r="C49" s="83">
        <v>3212.1</v>
      </c>
      <c r="D49" s="59"/>
      <c r="E49" s="59"/>
      <c r="F49" s="83">
        <v>3174.8</v>
      </c>
      <c r="G49" s="59"/>
      <c r="H49" s="71"/>
      <c r="I49" s="74">
        <v>37.299999999999727</v>
      </c>
      <c r="J49" s="64"/>
      <c r="K49" s="58" t="s">
        <v>80</v>
      </c>
      <c r="L49" s="58"/>
      <c r="M49" s="62">
        <v>202730.3</v>
      </c>
      <c r="N49" s="65"/>
      <c r="O49" s="71"/>
      <c r="P49" s="62">
        <v>130017.3</v>
      </c>
      <c r="Q49" s="65"/>
      <c r="R49" s="41"/>
      <c r="S49" s="72">
        <v>72712.999999999985</v>
      </c>
    </row>
    <row r="50" spans="1:19" x14ac:dyDescent="0.2">
      <c r="A50" s="57" t="s">
        <v>79</v>
      </c>
      <c r="B50" s="58"/>
      <c r="C50" s="83">
        <v>5039.7</v>
      </c>
      <c r="D50" s="59"/>
      <c r="E50" s="59"/>
      <c r="F50" s="83">
        <v>5031.5</v>
      </c>
      <c r="G50" s="59"/>
      <c r="H50" s="71"/>
      <c r="I50" s="74">
        <v>8.1999999999998181</v>
      </c>
      <c r="J50" s="64"/>
      <c r="K50" s="71"/>
      <c r="L50" s="71"/>
      <c r="M50" s="65"/>
      <c r="N50" s="65"/>
      <c r="O50" s="71"/>
      <c r="P50" s="65"/>
      <c r="Q50" s="65"/>
      <c r="R50" s="41"/>
      <c r="S50" s="72"/>
    </row>
    <row r="51" spans="1:19" x14ac:dyDescent="0.2">
      <c r="A51" s="57" t="s">
        <v>24</v>
      </c>
      <c r="B51" s="58"/>
      <c r="C51" s="83">
        <v>447.6</v>
      </c>
      <c r="D51" s="59"/>
      <c r="E51" s="59"/>
      <c r="F51" s="83">
        <v>447.6</v>
      </c>
      <c r="G51" s="59"/>
      <c r="H51" s="71"/>
      <c r="I51" s="74">
        <v>0</v>
      </c>
      <c r="J51" s="64"/>
      <c r="K51" s="71"/>
      <c r="L51" s="71"/>
      <c r="M51" s="65"/>
      <c r="N51" s="65"/>
      <c r="O51" s="71"/>
      <c r="P51" s="65"/>
      <c r="Q51" s="65"/>
      <c r="R51" s="41"/>
      <c r="S51" s="72"/>
    </row>
    <row r="52" spans="1:19" x14ac:dyDescent="0.2">
      <c r="A52" s="57" t="s">
        <v>81</v>
      </c>
      <c r="B52" s="58"/>
      <c r="C52" s="169">
        <v>-6473.1</v>
      </c>
      <c r="D52" s="59"/>
      <c r="E52" s="88"/>
      <c r="F52" s="168">
        <v>-6405.4</v>
      </c>
      <c r="G52" s="59"/>
      <c r="H52" s="71"/>
      <c r="I52" s="74">
        <v>-67.700000000000728</v>
      </c>
      <c r="J52" s="64"/>
      <c r="K52" s="58" t="s">
        <v>83</v>
      </c>
      <c r="L52" s="58"/>
      <c r="M52" s="65"/>
      <c r="N52" s="63">
        <v>107118.6</v>
      </c>
      <c r="O52" s="58"/>
      <c r="P52" s="65"/>
      <c r="Q52" s="63">
        <v>107118.6</v>
      </c>
      <c r="R52" s="41"/>
      <c r="S52" s="66">
        <v>0</v>
      </c>
    </row>
    <row r="53" spans="1:19" x14ac:dyDescent="0.2">
      <c r="A53" s="57" t="s">
        <v>82</v>
      </c>
      <c r="B53" s="58"/>
      <c r="C53" s="169">
        <v>-434</v>
      </c>
      <c r="D53" s="59"/>
      <c r="E53" s="88"/>
      <c r="F53" s="168">
        <v>-434</v>
      </c>
      <c r="G53" s="59"/>
      <c r="H53" s="71"/>
      <c r="I53" s="74">
        <v>0</v>
      </c>
      <c r="J53" s="64"/>
      <c r="K53" s="71"/>
      <c r="L53" s="71"/>
      <c r="M53" s="65"/>
      <c r="N53" s="65"/>
      <c r="O53" s="71"/>
      <c r="P53" s="65"/>
      <c r="Q53" s="65"/>
      <c r="R53" s="41"/>
      <c r="S53" s="72"/>
    </row>
    <row r="54" spans="1:19" x14ac:dyDescent="0.2">
      <c r="A54" s="73" t="s">
        <v>26</v>
      </c>
      <c r="B54" s="71"/>
      <c r="C54" s="59"/>
      <c r="D54" s="59"/>
      <c r="E54" s="59"/>
      <c r="F54" s="59"/>
      <c r="G54" s="59"/>
      <c r="H54" s="71"/>
      <c r="I54" s="74"/>
      <c r="J54" s="64"/>
      <c r="K54" s="58" t="s">
        <v>85</v>
      </c>
      <c r="L54" s="58"/>
      <c r="M54" s="62">
        <v>5373.3</v>
      </c>
      <c r="N54" s="65"/>
      <c r="O54" s="71"/>
      <c r="P54" s="62">
        <v>5373.3</v>
      </c>
      <c r="Q54" s="65"/>
      <c r="R54" s="41"/>
      <c r="S54" s="72">
        <v>0</v>
      </c>
    </row>
    <row r="55" spans="1:19" x14ac:dyDescent="0.2">
      <c r="A55" s="57" t="s">
        <v>84</v>
      </c>
      <c r="B55" s="58"/>
      <c r="C55" s="59"/>
      <c r="D55" s="82">
        <v>19022.7</v>
      </c>
      <c r="E55" s="61"/>
      <c r="F55" s="59"/>
      <c r="G55" s="82">
        <v>19750.2</v>
      </c>
      <c r="H55" s="62"/>
      <c r="I55" s="63">
        <v>-727.5</v>
      </c>
      <c r="J55" s="64"/>
      <c r="K55" s="58" t="s">
        <v>87</v>
      </c>
      <c r="L55" s="58"/>
      <c r="M55" s="62">
        <v>100635.2</v>
      </c>
      <c r="N55" s="65"/>
      <c r="O55" s="71"/>
      <c r="P55" s="62">
        <v>100635.2</v>
      </c>
      <c r="Q55" s="65"/>
      <c r="R55" s="41"/>
      <c r="S55" s="72">
        <v>0</v>
      </c>
    </row>
    <row r="56" spans="1:19" x14ac:dyDescent="0.2">
      <c r="A56" s="57" t="s">
        <v>86</v>
      </c>
      <c r="B56" s="71"/>
      <c r="C56" s="83">
        <v>1236.4000000000001</v>
      </c>
      <c r="D56" s="59"/>
      <c r="E56" s="59"/>
      <c r="F56" s="83">
        <v>1406.5</v>
      </c>
      <c r="G56" s="59"/>
      <c r="H56" s="71"/>
      <c r="I56" s="74">
        <v>-170.09999999999991</v>
      </c>
      <c r="J56" s="64"/>
      <c r="K56" s="58" t="s">
        <v>44</v>
      </c>
      <c r="L56" s="58"/>
      <c r="M56" s="62">
        <v>1110.0999999999999</v>
      </c>
      <c r="N56" s="65"/>
      <c r="O56" s="71"/>
      <c r="P56" s="62">
        <v>1110.0999999999999</v>
      </c>
      <c r="Q56" s="65"/>
      <c r="R56" s="41"/>
      <c r="S56" s="72">
        <v>0</v>
      </c>
    </row>
    <row r="57" spans="1:19" x14ac:dyDescent="0.2">
      <c r="A57" s="57" t="s">
        <v>15</v>
      </c>
      <c r="B57" s="58"/>
      <c r="C57" s="83">
        <v>17787.399999999998</v>
      </c>
      <c r="D57" s="59"/>
      <c r="E57" s="59"/>
      <c r="F57" s="83">
        <v>18344.8</v>
      </c>
      <c r="G57" s="59"/>
      <c r="H57" s="71"/>
      <c r="I57" s="74">
        <v>-557.40000000000146</v>
      </c>
      <c r="J57" s="64"/>
      <c r="K57" s="58"/>
      <c r="L57" s="58"/>
      <c r="M57" s="62"/>
      <c r="N57" s="65"/>
      <c r="O57" s="71"/>
      <c r="P57" s="62"/>
      <c r="Q57" s="65"/>
      <c r="R57" s="41"/>
      <c r="S57" s="72"/>
    </row>
    <row r="58" spans="1:19" x14ac:dyDescent="0.2">
      <c r="A58" s="57" t="s">
        <v>46</v>
      </c>
      <c r="B58" s="58"/>
      <c r="C58" s="169">
        <v>-1.1000000000000001</v>
      </c>
      <c r="D58" s="59"/>
      <c r="E58" s="88"/>
      <c r="F58" s="168">
        <v>-1.1000000000000001</v>
      </c>
      <c r="G58" s="59"/>
      <c r="H58" s="71"/>
      <c r="I58" s="74">
        <v>0</v>
      </c>
      <c r="J58" s="64"/>
      <c r="K58" s="58"/>
      <c r="L58" s="58"/>
      <c r="M58" s="62"/>
      <c r="N58" s="65"/>
      <c r="O58" s="71"/>
      <c r="P58" s="62"/>
      <c r="Q58" s="65"/>
      <c r="R58" s="41"/>
      <c r="S58" s="72"/>
    </row>
    <row r="59" spans="1:19" x14ac:dyDescent="0.2">
      <c r="A59" s="73"/>
      <c r="B59" s="71"/>
      <c r="C59" s="59"/>
      <c r="D59" s="59"/>
      <c r="E59" s="59"/>
      <c r="F59" s="59"/>
      <c r="G59" s="59"/>
      <c r="H59" s="71"/>
      <c r="I59" s="74"/>
      <c r="J59" s="64"/>
      <c r="K59" s="71"/>
      <c r="L59" s="71"/>
      <c r="M59" s="65"/>
      <c r="N59" s="65"/>
      <c r="O59" s="71"/>
      <c r="P59" s="65"/>
      <c r="Q59" s="65"/>
      <c r="R59" s="41"/>
      <c r="S59" s="72"/>
    </row>
    <row r="60" spans="1:19" x14ac:dyDescent="0.2">
      <c r="A60" s="57" t="s">
        <v>88</v>
      </c>
      <c r="B60" s="58"/>
      <c r="C60" s="59"/>
      <c r="D60" s="82">
        <v>5373.3</v>
      </c>
      <c r="E60" s="61"/>
      <c r="F60" s="59"/>
      <c r="G60" s="82">
        <v>5373.3</v>
      </c>
      <c r="H60" s="62"/>
      <c r="I60" s="63">
        <v>0</v>
      </c>
      <c r="J60" s="64"/>
      <c r="K60" s="58" t="s">
        <v>89</v>
      </c>
      <c r="L60" s="58"/>
      <c r="M60" s="65"/>
      <c r="N60" s="63">
        <v>610953</v>
      </c>
      <c r="O60" s="58"/>
      <c r="P60" s="65"/>
      <c r="Q60" s="63">
        <v>714828.7</v>
      </c>
      <c r="R60" s="41"/>
      <c r="S60" s="66">
        <v>-103875.69999999995</v>
      </c>
    </row>
    <row r="61" spans="1:19" x14ac:dyDescent="0.2">
      <c r="A61" s="57" t="s">
        <v>45</v>
      </c>
      <c r="B61" s="58"/>
      <c r="C61" s="59"/>
      <c r="D61" s="59"/>
      <c r="E61" s="59"/>
      <c r="F61" s="59"/>
      <c r="G61" s="59"/>
      <c r="H61" s="71"/>
      <c r="I61" s="74"/>
      <c r="J61" s="64"/>
      <c r="K61" s="58"/>
      <c r="L61" s="58"/>
      <c r="M61" s="65"/>
      <c r="N61" s="75"/>
      <c r="O61" s="58"/>
      <c r="P61" s="65"/>
      <c r="Q61" s="75"/>
      <c r="R61" s="41"/>
      <c r="S61" s="72"/>
    </row>
    <row r="62" spans="1:19" x14ac:dyDescent="0.2">
      <c r="A62" s="57" t="s">
        <v>23</v>
      </c>
      <c r="B62" s="58"/>
      <c r="C62" s="83">
        <v>5373.3</v>
      </c>
      <c r="D62" s="59"/>
      <c r="E62" s="59"/>
      <c r="F62" s="83">
        <v>5373.3</v>
      </c>
      <c r="G62" s="59"/>
      <c r="H62" s="71"/>
      <c r="I62" s="74">
        <v>0</v>
      </c>
      <c r="J62" s="64"/>
      <c r="K62" s="58" t="s">
        <v>34</v>
      </c>
      <c r="L62" s="58"/>
      <c r="M62" s="65"/>
      <c r="N62" s="82">
        <v>40468.5</v>
      </c>
      <c r="O62" s="58"/>
      <c r="P62" s="65"/>
      <c r="Q62" s="82">
        <v>34350.199999999997</v>
      </c>
      <c r="R62" s="41"/>
      <c r="S62" s="66">
        <v>6118.3000000000029</v>
      </c>
    </row>
    <row r="63" spans="1:19" x14ac:dyDescent="0.2">
      <c r="A63" s="57" t="s">
        <v>26</v>
      </c>
      <c r="B63" s="58"/>
      <c r="C63" s="83"/>
      <c r="D63" s="59"/>
      <c r="E63" s="59"/>
      <c r="F63" s="83"/>
      <c r="G63" s="59"/>
      <c r="H63" s="71"/>
      <c r="I63" s="74"/>
      <c r="J63" s="64"/>
      <c r="K63" s="71"/>
      <c r="L63" s="71"/>
      <c r="M63" s="65"/>
      <c r="N63" s="65"/>
      <c r="O63" s="71"/>
      <c r="P63" s="65"/>
      <c r="Q63" s="65"/>
      <c r="R63" s="41"/>
      <c r="S63" s="72"/>
    </row>
    <row r="64" spans="1:19" x14ac:dyDescent="0.2">
      <c r="A64" s="73"/>
      <c r="B64" s="71"/>
      <c r="C64" s="59"/>
      <c r="D64" s="59"/>
      <c r="E64" s="59"/>
      <c r="F64" s="59"/>
      <c r="G64" s="59"/>
      <c r="H64" s="71"/>
      <c r="I64" s="74"/>
      <c r="J64" s="64"/>
      <c r="K64" s="58"/>
      <c r="L64" s="58"/>
      <c r="M64" s="65"/>
      <c r="N64" s="62"/>
      <c r="O64" s="58"/>
      <c r="P64" s="65"/>
      <c r="Q64" s="62"/>
      <c r="R64" s="41"/>
      <c r="S64" s="72"/>
    </row>
    <row r="65" spans="1:19" x14ac:dyDescent="0.2">
      <c r="A65" s="73"/>
      <c r="B65" s="71"/>
      <c r="C65" s="59"/>
      <c r="D65" s="59"/>
      <c r="E65" s="59"/>
      <c r="F65" s="59"/>
      <c r="G65" s="59"/>
      <c r="H65" s="71"/>
      <c r="I65" s="74"/>
      <c r="J65" s="64"/>
      <c r="K65" s="71"/>
      <c r="L65" s="71"/>
      <c r="M65" s="65"/>
      <c r="N65" s="65"/>
      <c r="O65" s="71"/>
      <c r="P65" s="65"/>
      <c r="Q65" s="65"/>
      <c r="R65" s="41"/>
      <c r="S65" s="72"/>
    </row>
    <row r="66" spans="1:19" x14ac:dyDescent="0.2">
      <c r="A66" s="57" t="s">
        <v>90</v>
      </c>
      <c r="B66" s="58"/>
      <c r="C66" s="59"/>
      <c r="D66" s="82">
        <v>2411544.0999999996</v>
      </c>
      <c r="E66" s="61"/>
      <c r="F66" s="59"/>
      <c r="G66" s="82">
        <v>2268731.2999999993</v>
      </c>
      <c r="H66" s="62"/>
      <c r="I66" s="63">
        <v>142812.80000000028</v>
      </c>
      <c r="J66" s="64"/>
      <c r="K66" s="58" t="s">
        <v>91</v>
      </c>
      <c r="L66" s="58"/>
      <c r="M66" s="65"/>
      <c r="N66" s="63">
        <v>2411544.0999999996</v>
      </c>
      <c r="O66" s="58"/>
      <c r="P66" s="65"/>
      <c r="Q66" s="63">
        <v>2268731.2999999998</v>
      </c>
      <c r="R66" s="41"/>
      <c r="S66" s="66">
        <v>142812.79999999981</v>
      </c>
    </row>
    <row r="67" spans="1:19" ht="15.75" thickBot="1" x14ac:dyDescent="0.25">
      <c r="A67" s="90"/>
      <c r="B67" s="91"/>
      <c r="C67" s="91"/>
      <c r="D67" s="91"/>
      <c r="E67" s="91"/>
      <c r="F67" s="91"/>
      <c r="G67" s="91"/>
      <c r="H67" s="91"/>
      <c r="I67" s="92"/>
      <c r="J67" s="93"/>
      <c r="K67" s="91"/>
      <c r="L67" s="91"/>
      <c r="M67" s="94"/>
      <c r="N67" s="94"/>
      <c r="O67" s="91"/>
      <c r="P67" s="94"/>
      <c r="Q67" s="94"/>
      <c r="R67" s="95"/>
      <c r="S67" s="96"/>
    </row>
    <row r="68" spans="1:19" ht="16.5" thickTop="1" x14ac:dyDescent="0.25">
      <c r="A68" s="374" t="s">
        <v>92</v>
      </c>
      <c r="B68" s="375"/>
      <c r="C68" s="375"/>
      <c r="D68" s="375"/>
      <c r="E68" s="375"/>
      <c r="F68" s="375"/>
      <c r="G68" s="375"/>
      <c r="H68" s="375"/>
      <c r="I68" s="375"/>
      <c r="J68" s="375"/>
      <c r="K68" s="375"/>
      <c r="L68" s="375"/>
      <c r="M68" s="375"/>
      <c r="N68" s="375"/>
      <c r="O68" s="375"/>
      <c r="P68" s="375"/>
      <c r="Q68" s="375"/>
      <c r="R68" s="375"/>
      <c r="S68" s="376"/>
    </row>
    <row r="69" spans="1:19" x14ac:dyDescent="0.2">
      <c r="A69" s="57" t="s">
        <v>93</v>
      </c>
      <c r="B69" s="58"/>
      <c r="C69" s="71"/>
      <c r="D69" s="63">
        <v>10351</v>
      </c>
      <c r="E69" s="58"/>
      <c r="F69" s="71"/>
      <c r="G69" s="63">
        <v>10662.7</v>
      </c>
      <c r="H69" s="62"/>
      <c r="I69" s="63">
        <v>-311.70000000000073</v>
      </c>
      <c r="J69" s="97"/>
      <c r="K69" s="58" t="s">
        <v>94</v>
      </c>
      <c r="L69" s="58"/>
      <c r="M69" s="65"/>
      <c r="N69" s="63">
        <v>10351</v>
      </c>
      <c r="O69" s="58"/>
      <c r="P69" s="65"/>
      <c r="Q69" s="63">
        <v>10662.7</v>
      </c>
      <c r="R69" s="41"/>
      <c r="S69" s="66">
        <v>-311.70000000000073</v>
      </c>
    </row>
    <row r="70" spans="1:19" x14ac:dyDescent="0.2">
      <c r="A70" s="73"/>
      <c r="B70" s="71"/>
      <c r="C70" s="71"/>
      <c r="D70" s="71"/>
      <c r="E70" s="71"/>
      <c r="F70" s="71"/>
      <c r="G70" s="65"/>
      <c r="H70" s="71"/>
      <c r="I70" s="74"/>
      <c r="J70" s="97"/>
      <c r="K70" s="58" t="s">
        <v>95</v>
      </c>
      <c r="L70" s="58"/>
      <c r="M70" s="62">
        <v>10351</v>
      </c>
      <c r="N70" s="65"/>
      <c r="O70" s="71"/>
      <c r="P70" s="62">
        <v>10662.7</v>
      </c>
      <c r="Q70" s="65"/>
      <c r="R70" s="41"/>
      <c r="S70" s="72">
        <v>-311.70000000000073</v>
      </c>
    </row>
    <row r="71" spans="1:19" x14ac:dyDescent="0.2">
      <c r="A71" s="73"/>
      <c r="B71" s="71"/>
      <c r="C71" s="71"/>
      <c r="D71" s="71"/>
      <c r="E71" s="71"/>
      <c r="F71" s="71"/>
      <c r="G71" s="65"/>
      <c r="H71" s="71"/>
      <c r="I71" s="74"/>
      <c r="J71" s="97"/>
      <c r="K71" s="71"/>
      <c r="L71" s="71"/>
      <c r="M71" s="65"/>
      <c r="N71" s="65"/>
      <c r="O71" s="71"/>
      <c r="P71" s="65"/>
      <c r="Q71" s="65"/>
      <c r="R71" s="41"/>
      <c r="S71" s="72"/>
    </row>
    <row r="72" spans="1:19" x14ac:dyDescent="0.2">
      <c r="A72" s="57" t="s">
        <v>96</v>
      </c>
      <c r="B72" s="58"/>
      <c r="C72" s="71"/>
      <c r="D72" s="63">
        <v>166081.70000000001</v>
      </c>
      <c r="E72" s="58"/>
      <c r="F72" s="71"/>
      <c r="G72" s="63">
        <v>166562.4</v>
      </c>
      <c r="H72" s="62"/>
      <c r="I72" s="63">
        <v>-480.69999999998254</v>
      </c>
      <c r="J72" s="97"/>
      <c r="K72" s="58" t="s">
        <v>97</v>
      </c>
      <c r="L72" s="58"/>
      <c r="M72" s="65"/>
      <c r="N72" s="63">
        <v>166081.70000000001</v>
      </c>
      <c r="O72" s="58"/>
      <c r="P72" s="65"/>
      <c r="Q72" s="63">
        <v>166562.4</v>
      </c>
      <c r="R72" s="41"/>
      <c r="S72" s="66">
        <v>-480.69999999998254</v>
      </c>
    </row>
    <row r="73" spans="1:19" x14ac:dyDescent="0.2">
      <c r="A73" s="57" t="s">
        <v>24</v>
      </c>
      <c r="B73" s="58"/>
      <c r="C73" s="83">
        <v>166081.70000000001</v>
      </c>
      <c r="D73" s="71"/>
      <c r="E73" s="71"/>
      <c r="F73" s="62">
        <v>166562.4</v>
      </c>
      <c r="G73" s="65"/>
      <c r="H73" s="71"/>
      <c r="I73" s="74">
        <v>-480.69999999998254</v>
      </c>
      <c r="J73" s="97"/>
      <c r="K73" s="71"/>
      <c r="L73" s="71"/>
      <c r="M73" s="65"/>
      <c r="N73" s="65"/>
      <c r="O73" s="71"/>
      <c r="P73" s="65"/>
      <c r="Q73" s="65"/>
      <c r="R73" s="41"/>
      <c r="S73" s="72"/>
    </row>
    <row r="74" spans="1:19" x14ac:dyDescent="0.2">
      <c r="A74" s="73"/>
      <c r="B74" s="71"/>
      <c r="C74" s="71"/>
      <c r="D74" s="98"/>
      <c r="E74" s="71"/>
      <c r="F74" s="71"/>
      <c r="G74" s="65"/>
      <c r="H74" s="71"/>
      <c r="I74" s="74"/>
      <c r="J74" s="97"/>
      <c r="K74" s="71"/>
      <c r="L74" s="71"/>
      <c r="M74" s="65"/>
      <c r="N74" s="65"/>
      <c r="O74" s="71"/>
      <c r="P74" s="65"/>
      <c r="Q74" s="65"/>
      <c r="R74" s="41"/>
      <c r="S74" s="72"/>
    </row>
    <row r="75" spans="1:19" x14ac:dyDescent="0.2">
      <c r="A75" s="57" t="s">
        <v>98</v>
      </c>
      <c r="B75" s="58"/>
      <c r="C75" s="71"/>
      <c r="D75" s="63">
        <v>3249459.9</v>
      </c>
      <c r="E75" s="58"/>
      <c r="F75" s="71"/>
      <c r="G75" s="63">
        <v>3185091.5</v>
      </c>
      <c r="H75" s="62"/>
      <c r="I75" s="63">
        <v>64368.399999999907</v>
      </c>
      <c r="J75" s="97"/>
      <c r="K75" s="58" t="s">
        <v>99</v>
      </c>
      <c r="L75" s="58"/>
      <c r="M75" s="65"/>
      <c r="N75" s="63">
        <v>3249459.9</v>
      </c>
      <c r="O75" s="58"/>
      <c r="P75" s="65"/>
      <c r="Q75" s="63">
        <v>3185091.5</v>
      </c>
      <c r="R75" s="41"/>
      <c r="S75" s="66">
        <v>64368.399999999907</v>
      </c>
    </row>
    <row r="76" spans="1:19" x14ac:dyDescent="0.2">
      <c r="A76" s="73"/>
      <c r="B76" s="71"/>
      <c r="C76" s="71"/>
      <c r="D76" s="65"/>
      <c r="E76" s="71"/>
      <c r="F76" s="71"/>
      <c r="G76" s="65"/>
      <c r="H76" s="71"/>
      <c r="I76" s="74"/>
      <c r="J76" s="97"/>
      <c r="K76" s="71"/>
      <c r="L76" s="71"/>
      <c r="M76" s="65"/>
      <c r="N76" s="65"/>
      <c r="O76" s="71"/>
      <c r="P76" s="65"/>
      <c r="Q76" s="65"/>
      <c r="R76" s="41"/>
      <c r="S76" s="72"/>
    </row>
    <row r="77" spans="1:19" x14ac:dyDescent="0.2">
      <c r="A77" s="57" t="s">
        <v>100</v>
      </c>
      <c r="B77" s="58"/>
      <c r="C77" s="71"/>
      <c r="D77" s="63">
        <v>4296581</v>
      </c>
      <c r="E77" s="58"/>
      <c r="F77" s="71"/>
      <c r="G77" s="63">
        <v>4151651.4</v>
      </c>
      <c r="H77" s="62"/>
      <c r="I77" s="63">
        <v>144929.60000000009</v>
      </c>
      <c r="J77" s="97"/>
      <c r="K77" s="58" t="s">
        <v>101</v>
      </c>
      <c r="L77" s="58"/>
      <c r="M77" s="65"/>
      <c r="N77" s="63">
        <v>4296581</v>
      </c>
      <c r="O77" s="58"/>
      <c r="P77" s="65"/>
      <c r="Q77" s="63">
        <v>4151651.4</v>
      </c>
      <c r="R77" s="41"/>
      <c r="S77" s="66">
        <v>144929.60000000009</v>
      </c>
    </row>
    <row r="78" spans="1:19" ht="15.75" customHeight="1" x14ac:dyDescent="0.2">
      <c r="A78" s="73"/>
      <c r="B78" s="71"/>
      <c r="C78" s="71"/>
      <c r="D78" s="71"/>
      <c r="E78" s="71"/>
      <c r="F78" s="71"/>
      <c r="G78" s="65"/>
      <c r="H78" s="71"/>
      <c r="I78" s="74"/>
      <c r="J78" s="97"/>
      <c r="K78" s="71"/>
      <c r="L78" s="71"/>
      <c r="M78" s="65"/>
      <c r="N78" s="65"/>
      <c r="O78" s="71"/>
      <c r="P78" s="65"/>
      <c r="Q78" s="65"/>
      <c r="R78" s="41"/>
      <c r="S78" s="72"/>
    </row>
    <row r="79" spans="1:19" x14ac:dyDescent="0.2">
      <c r="A79" s="57" t="s">
        <v>102</v>
      </c>
      <c r="B79" s="71"/>
      <c r="C79" s="71"/>
      <c r="D79" s="63">
        <v>7722473.5999999996</v>
      </c>
      <c r="E79" s="58"/>
      <c r="F79" s="71"/>
      <c r="G79" s="63">
        <v>7513968</v>
      </c>
      <c r="H79" s="62"/>
      <c r="I79" s="63">
        <v>208505.59999999963</v>
      </c>
      <c r="J79" s="97"/>
      <c r="K79" s="58" t="s">
        <v>102</v>
      </c>
      <c r="L79" s="58"/>
      <c r="M79" s="65"/>
      <c r="N79" s="63">
        <v>7722473.5999999996</v>
      </c>
      <c r="O79" s="58"/>
      <c r="P79" s="65"/>
      <c r="Q79" s="63">
        <v>7513968</v>
      </c>
      <c r="R79" s="41"/>
      <c r="S79" s="66">
        <v>208505.59999999963</v>
      </c>
    </row>
    <row r="80" spans="1:19" ht="15.75" thickBot="1" x14ac:dyDescent="0.25">
      <c r="A80" s="90"/>
      <c r="B80" s="91"/>
      <c r="C80" s="91"/>
      <c r="D80" s="91"/>
      <c r="E80" s="91"/>
      <c r="F80" s="91"/>
      <c r="G80" s="91"/>
      <c r="H80" s="91"/>
      <c r="I80" s="91"/>
      <c r="J80" s="99"/>
      <c r="K80" s="91"/>
      <c r="L80" s="91"/>
      <c r="M80" s="91"/>
      <c r="N80" s="91"/>
      <c r="O80" s="91"/>
      <c r="P80" s="91"/>
      <c r="Q80" s="91"/>
      <c r="R80" s="95"/>
      <c r="S80" s="100"/>
    </row>
    <row r="81" ht="15.75" thickTop="1" x14ac:dyDescent="0.2"/>
    <row r="84" ht="14.25" customHeight="1" x14ac:dyDescent="0.2"/>
    <row r="92" ht="16.5" customHeight="1" x14ac:dyDescent="0.2"/>
    <row r="93" ht="18" customHeight="1" x14ac:dyDescent="0.2"/>
    <row r="104" ht="13.5" customHeight="1" x14ac:dyDescent="0.2"/>
    <row r="105" ht="13.5" customHeight="1" x14ac:dyDescent="0.2"/>
    <row r="111" ht="9.75" customHeight="1" x14ac:dyDescent="0.2"/>
    <row r="112" ht="10.5" customHeight="1" x14ac:dyDescent="0.2"/>
    <row r="117" ht="9" customHeight="1" x14ac:dyDescent="0.2"/>
    <row r="118" ht="12.75" customHeight="1" x14ac:dyDescent="0.2"/>
    <row r="121" ht="9.75" customHeight="1" x14ac:dyDescent="0.2"/>
    <row r="122" ht="12.75" customHeight="1" x14ac:dyDescent="0.2"/>
    <row r="125" ht="12" customHeight="1" x14ac:dyDescent="0.2"/>
    <row r="126" ht="14.25" customHeight="1" x14ac:dyDescent="0.2"/>
    <row r="127" ht="11.1" customHeight="1" x14ac:dyDescent="0.2"/>
    <row r="131" ht="10.5" customHeight="1" x14ac:dyDescent="0.2"/>
    <row r="140" ht="6" customHeight="1" x14ac:dyDescent="0.2"/>
    <row r="146" ht="3.75" customHeight="1" x14ac:dyDescent="0.2"/>
    <row r="148" ht="3.75" customHeight="1" x14ac:dyDescent="0.2"/>
    <row r="150" ht="3.75" customHeight="1" x14ac:dyDescent="0.2"/>
    <row r="151" ht="18" customHeight="1" x14ac:dyDescent="0.2"/>
    <row r="152" ht="9.75" customHeight="1" x14ac:dyDescent="0.2"/>
    <row r="158" ht="9" customHeight="1" x14ac:dyDescent="0.2"/>
    <row r="159" ht="26.25" customHeight="1" x14ac:dyDescent="0.2"/>
  </sheetData>
  <sheetProtection sheet="1" objects="1" scenarios="1" selectLockedCells="1" selectUnlockedCells="1"/>
  <mergeCells count="5">
    <mergeCell ref="G1:J1"/>
    <mergeCell ref="M4:N4"/>
    <mergeCell ref="C10:D10"/>
    <mergeCell ref="M10:N10"/>
    <mergeCell ref="A68:S68"/>
  </mergeCells>
  <printOptions horizontalCentered="1" verticalCentered="1"/>
  <pageMargins left="0.23622047244094491" right="0.35433070866141736" top="0.19685039370078741" bottom="0.43307086614173229" header="0.15748031496062992" footer="0"/>
  <pageSetup scale="50" orientation="landscape" r:id="rId1"/>
  <headerFooter alignWithMargins="0">
    <oddFooter>&amp;LDirección de Contabilidad&amp;RPágina 2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 codeName="Hoja7">
    <pageSetUpPr fitToPage="1"/>
  </sheetPr>
  <dimension ref="A1:S184"/>
  <sheetViews>
    <sheetView showGridLines="0" zoomScale="75" workbookViewId="0">
      <selection activeCell="P19" sqref="P19"/>
    </sheetView>
  </sheetViews>
  <sheetFormatPr baseColWidth="10" defaultColWidth="12.6640625" defaultRowHeight="15" x14ac:dyDescent="0.2"/>
  <cols>
    <col min="1" max="1" width="50.5546875" style="105" customWidth="1"/>
    <col min="2" max="2" width="8.33203125" style="105" customWidth="1"/>
    <col min="3" max="3" width="11.21875" style="166" customWidth="1"/>
    <col min="4" max="4" width="3.33203125" style="166" customWidth="1"/>
    <col min="5" max="5" width="12.77734375" style="166" customWidth="1"/>
    <col min="6" max="6" width="3.109375" style="105" customWidth="1"/>
    <col min="7" max="7" width="7.77734375" style="105" customWidth="1"/>
    <col min="8" max="8" width="10.88671875" style="105" customWidth="1"/>
    <col min="9" max="9" width="3.6640625" style="105" customWidth="1"/>
    <col min="10" max="10" width="12.109375" style="105" customWidth="1"/>
    <col min="11" max="11" width="2.77734375" style="105" customWidth="1"/>
    <col min="12" max="12" width="12.6640625" style="105"/>
    <col min="13" max="13" width="1.5546875" style="105" customWidth="1"/>
    <col min="14" max="14" width="12.6640625" style="105"/>
    <col min="15" max="19" width="12.6640625" style="106"/>
    <col min="20" max="16384" width="12.6640625" style="105"/>
  </cols>
  <sheetData>
    <row r="1" spans="1:19" ht="17.100000000000001" customHeight="1" x14ac:dyDescent="0.2">
      <c r="A1" s="101"/>
      <c r="B1" s="101"/>
      <c r="C1" s="102"/>
      <c r="D1" s="102"/>
      <c r="E1" s="102"/>
      <c r="F1" s="103"/>
      <c r="G1" s="103"/>
      <c r="H1" s="103"/>
      <c r="I1" s="103"/>
      <c r="J1" s="103"/>
      <c r="K1" s="103"/>
      <c r="L1" s="103"/>
      <c r="M1" s="104"/>
    </row>
    <row r="2" spans="1:19" ht="12" customHeight="1" x14ac:dyDescent="0.2">
      <c r="A2" s="103"/>
      <c r="B2" s="103"/>
      <c r="C2" s="102"/>
      <c r="D2" s="102"/>
      <c r="E2" s="102"/>
      <c r="F2" s="103"/>
      <c r="G2" s="103"/>
      <c r="H2" s="103"/>
      <c r="I2" s="103"/>
      <c r="J2" s="103"/>
      <c r="K2" s="103"/>
      <c r="L2" s="103"/>
      <c r="M2" s="103"/>
    </row>
    <row r="3" spans="1:19" ht="20.25" x14ac:dyDescent="0.3">
      <c r="A3" s="107"/>
      <c r="B3" s="107"/>
      <c r="C3" s="108"/>
      <c r="D3" s="108"/>
      <c r="E3" s="108"/>
      <c r="F3" s="109"/>
      <c r="G3" s="109"/>
      <c r="H3" s="109"/>
      <c r="I3" s="109"/>
      <c r="J3" s="109"/>
      <c r="K3" s="109"/>
      <c r="L3" s="109"/>
      <c r="M3" s="109"/>
    </row>
    <row r="4" spans="1:19" s="113" customFormat="1" ht="23.25" x14ac:dyDescent="0.35">
      <c r="A4" s="110" t="s">
        <v>0</v>
      </c>
      <c r="B4" s="110"/>
      <c r="C4" s="111"/>
      <c r="D4" s="111"/>
      <c r="E4" s="111"/>
      <c r="F4" s="112"/>
      <c r="G4" s="112"/>
      <c r="H4" s="112"/>
      <c r="I4" s="112"/>
      <c r="J4" s="112"/>
      <c r="K4" s="112"/>
      <c r="L4" s="112"/>
      <c r="M4" s="112"/>
      <c r="O4" s="114"/>
      <c r="P4" s="114"/>
      <c r="Q4" s="114"/>
      <c r="R4" s="114"/>
      <c r="S4" s="114"/>
    </row>
    <row r="5" spans="1:19" s="113" customFormat="1" ht="23.25" x14ac:dyDescent="0.35">
      <c r="A5" s="110" t="s">
        <v>123</v>
      </c>
      <c r="B5" s="115"/>
      <c r="C5" s="111"/>
      <c r="D5" s="111"/>
      <c r="E5" s="111"/>
      <c r="F5" s="112"/>
      <c r="G5" s="112"/>
      <c r="H5" s="112"/>
      <c r="I5" s="112"/>
      <c r="J5" s="112"/>
      <c r="K5" s="112"/>
      <c r="L5" s="112"/>
      <c r="M5" s="112"/>
      <c r="O5" s="114"/>
      <c r="P5" s="114"/>
      <c r="Q5" s="114"/>
      <c r="R5" s="114"/>
      <c r="S5" s="114"/>
    </row>
    <row r="6" spans="1:19" ht="6.75" customHeight="1" x14ac:dyDescent="0.2">
      <c r="A6" s="116"/>
      <c r="B6" s="116"/>
      <c r="C6" s="117"/>
      <c r="D6" s="117"/>
      <c r="E6" s="117"/>
      <c r="F6" s="118"/>
      <c r="G6" s="118"/>
      <c r="H6" s="118"/>
      <c r="I6" s="118"/>
      <c r="J6" s="118"/>
      <c r="K6" s="119"/>
      <c r="L6" s="2"/>
      <c r="M6" s="106"/>
    </row>
    <row r="7" spans="1:19" ht="9" customHeight="1" x14ac:dyDescent="0.2">
      <c r="A7" s="116"/>
      <c r="B7" s="116"/>
      <c r="C7" s="117"/>
      <c r="D7" s="117"/>
      <c r="E7" s="117"/>
      <c r="F7" s="118"/>
      <c r="G7" s="118"/>
      <c r="H7" s="118"/>
      <c r="I7" s="118"/>
      <c r="J7" s="118"/>
      <c r="K7" s="119"/>
      <c r="L7" s="2"/>
      <c r="M7" s="106"/>
    </row>
    <row r="8" spans="1:19" ht="15.75" thickBot="1" x14ac:dyDescent="0.25">
      <c r="A8" s="120"/>
      <c r="B8" s="120"/>
      <c r="C8" s="121"/>
      <c r="D8" s="121"/>
      <c r="E8" s="121"/>
      <c r="F8" s="120"/>
      <c r="G8" s="120"/>
      <c r="H8" s="120"/>
      <c r="I8" s="120"/>
      <c r="J8" s="122"/>
      <c r="L8" s="122" t="s">
        <v>1</v>
      </c>
    </row>
    <row r="9" spans="1:19" ht="24" customHeight="1" thickTop="1" x14ac:dyDescent="0.2">
      <c r="A9" s="123"/>
      <c r="B9" s="124"/>
      <c r="C9" s="125" t="s">
        <v>2</v>
      </c>
      <c r="D9" s="126"/>
      <c r="E9" s="126"/>
      <c r="F9" s="127"/>
      <c r="G9" s="127"/>
      <c r="H9" s="127"/>
      <c r="I9" s="127"/>
      <c r="J9" s="127"/>
      <c r="K9" s="128"/>
      <c r="L9" s="128"/>
      <c r="M9" s="129"/>
    </row>
    <row r="10" spans="1:19" ht="8.25" customHeight="1" x14ac:dyDescent="0.2">
      <c r="A10" s="130"/>
      <c r="B10" s="131"/>
      <c r="C10" s="132"/>
      <c r="D10" s="132"/>
      <c r="E10" s="132"/>
      <c r="F10" s="131"/>
      <c r="G10" s="131"/>
      <c r="H10" s="131"/>
      <c r="I10" s="131"/>
      <c r="J10" s="131"/>
      <c r="K10" s="131"/>
      <c r="L10" s="131"/>
      <c r="M10" s="133"/>
    </row>
    <row r="11" spans="1:19" x14ac:dyDescent="0.2">
      <c r="A11" s="130"/>
      <c r="B11" s="134" t="s">
        <v>3</v>
      </c>
      <c r="C11" s="135">
        <v>41365</v>
      </c>
      <c r="D11" s="136" t="s">
        <v>4</v>
      </c>
      <c r="E11" s="137">
        <v>41394</v>
      </c>
      <c r="F11" s="131"/>
      <c r="G11" s="134" t="s">
        <v>3</v>
      </c>
      <c r="H11" s="135">
        <v>41334</v>
      </c>
      <c r="I11" s="136" t="s">
        <v>4</v>
      </c>
      <c r="J11" s="137">
        <v>41364</v>
      </c>
      <c r="K11" s="131"/>
      <c r="L11" s="138" t="s">
        <v>111</v>
      </c>
      <c r="M11" s="133"/>
    </row>
    <row r="12" spans="1:19" s="147" customFormat="1" ht="11.25" customHeight="1" x14ac:dyDescent="0.25">
      <c r="A12" s="139"/>
      <c r="B12" s="140"/>
      <c r="C12" s="141" t="s">
        <v>5</v>
      </c>
      <c r="D12" s="142"/>
      <c r="E12" s="143" t="s">
        <v>5</v>
      </c>
      <c r="F12" s="140"/>
      <c r="G12" s="140"/>
      <c r="H12" s="144" t="s">
        <v>5</v>
      </c>
      <c r="I12" s="140"/>
      <c r="J12" s="145" t="s">
        <v>5</v>
      </c>
      <c r="K12" s="140"/>
      <c r="L12" s="140"/>
      <c r="M12" s="146"/>
      <c r="O12" s="148"/>
      <c r="P12" s="148"/>
      <c r="Q12" s="148"/>
      <c r="R12" s="148"/>
      <c r="S12" s="148"/>
    </row>
    <row r="13" spans="1:19" x14ac:dyDescent="0.2">
      <c r="A13" s="130"/>
      <c r="B13" s="131"/>
      <c r="C13" s="132"/>
      <c r="D13" s="132"/>
      <c r="E13" s="132"/>
      <c r="F13" s="131"/>
      <c r="G13" s="131"/>
      <c r="H13" s="131"/>
      <c r="I13" s="131"/>
      <c r="J13" s="131"/>
      <c r="K13" s="131"/>
      <c r="L13" s="131"/>
      <c r="M13" s="133"/>
    </row>
    <row r="14" spans="1:19" x14ac:dyDescent="0.2">
      <c r="A14" s="149" t="s">
        <v>6</v>
      </c>
      <c r="B14" s="150"/>
      <c r="C14" s="1"/>
      <c r="D14" s="1"/>
      <c r="E14" s="151">
        <v>27160.5</v>
      </c>
      <c r="F14" s="1"/>
      <c r="G14" s="1"/>
      <c r="H14" s="1"/>
      <c r="I14" s="1"/>
      <c r="J14" s="151">
        <v>28543.5</v>
      </c>
      <c r="K14" s="131"/>
      <c r="L14" s="151">
        <v>-1383</v>
      </c>
      <c r="M14" s="152"/>
      <c r="O14" s="1"/>
      <c r="P14" s="2"/>
      <c r="Q14" s="1"/>
      <c r="R14" s="2"/>
      <c r="S14" s="2"/>
    </row>
    <row r="15" spans="1:19" x14ac:dyDescent="0.2">
      <c r="A15" s="149" t="s">
        <v>7</v>
      </c>
      <c r="B15" s="150"/>
      <c r="C15" s="2">
        <v>25316.3</v>
      </c>
      <c r="D15" s="1"/>
      <c r="E15" s="1"/>
      <c r="F15" s="1"/>
      <c r="G15" s="1"/>
      <c r="H15" s="2">
        <v>25859.200000000001</v>
      </c>
      <c r="I15" s="1"/>
      <c r="J15" s="1"/>
      <c r="K15" s="131"/>
      <c r="L15" s="2">
        <v>-542.90000000000146</v>
      </c>
      <c r="M15" s="152"/>
      <c r="O15" s="2"/>
      <c r="P15" s="1"/>
      <c r="Q15" s="2"/>
      <c r="R15" s="1"/>
      <c r="S15" s="2"/>
    </row>
    <row r="16" spans="1:19" x14ac:dyDescent="0.2">
      <c r="A16" s="149" t="s">
        <v>112</v>
      </c>
      <c r="B16" s="150"/>
      <c r="C16" s="2">
        <v>296</v>
      </c>
      <c r="D16" s="1"/>
      <c r="E16" s="1"/>
      <c r="F16" s="1"/>
      <c r="G16" s="1"/>
      <c r="H16" s="2">
        <v>351</v>
      </c>
      <c r="I16" s="1"/>
      <c r="J16" s="1"/>
      <c r="K16" s="131"/>
      <c r="L16" s="2">
        <v>-55</v>
      </c>
      <c r="M16" s="152"/>
      <c r="O16" s="2"/>
      <c r="P16" s="1"/>
      <c r="Q16" s="2"/>
      <c r="R16" s="1"/>
      <c r="S16" s="2"/>
    </row>
    <row r="17" spans="1:19" x14ac:dyDescent="0.2">
      <c r="A17" s="149" t="s">
        <v>10</v>
      </c>
      <c r="B17" s="150"/>
      <c r="C17" s="2">
        <v>1572.4</v>
      </c>
      <c r="D17" s="1"/>
      <c r="E17" s="1"/>
      <c r="F17" s="1"/>
      <c r="G17" s="1"/>
      <c r="H17" s="2">
        <v>1722.1</v>
      </c>
      <c r="I17" s="1"/>
      <c r="J17" s="1"/>
      <c r="K17" s="131"/>
      <c r="L17" s="2">
        <v>-149.69999999999982</v>
      </c>
      <c r="M17" s="152"/>
      <c r="O17" s="2"/>
      <c r="P17" s="1"/>
      <c r="Q17" s="2"/>
      <c r="R17" s="1"/>
      <c r="S17" s="2"/>
    </row>
    <row r="18" spans="1:19" x14ac:dyDescent="0.2">
      <c r="A18" s="149" t="s">
        <v>8</v>
      </c>
      <c r="B18" s="150"/>
      <c r="C18" s="2">
        <v>-24.2</v>
      </c>
      <c r="D18" s="1"/>
      <c r="E18" s="1"/>
      <c r="F18" s="1"/>
      <c r="G18" s="1"/>
      <c r="H18" s="1">
        <v>611.20000000000005</v>
      </c>
      <c r="I18" s="1"/>
      <c r="J18" s="1"/>
      <c r="K18" s="131"/>
      <c r="L18" s="2">
        <v>-635.40000000000009</v>
      </c>
      <c r="M18" s="152"/>
      <c r="O18" s="2"/>
      <c r="P18" s="1"/>
      <c r="Q18" s="2"/>
      <c r="R18" s="1"/>
      <c r="S18" s="2"/>
    </row>
    <row r="19" spans="1:19" x14ac:dyDescent="0.2">
      <c r="A19" s="130"/>
      <c r="B19" s="131"/>
      <c r="C19" s="1"/>
      <c r="D19" s="1"/>
      <c r="E19" s="1"/>
      <c r="F19" s="1"/>
      <c r="G19" s="1"/>
      <c r="I19" s="1"/>
      <c r="J19" s="1"/>
      <c r="K19" s="131"/>
      <c r="L19" s="2"/>
      <c r="M19" s="152"/>
      <c r="O19" s="1"/>
      <c r="P19" s="1"/>
      <c r="Q19" s="1"/>
      <c r="R19" s="1"/>
      <c r="S19" s="2"/>
    </row>
    <row r="20" spans="1:19" x14ac:dyDescent="0.2">
      <c r="A20" s="149" t="s">
        <v>9</v>
      </c>
      <c r="B20" s="150"/>
      <c r="C20" s="1"/>
      <c r="D20" s="1"/>
      <c r="E20" s="151">
        <v>3012.9999999999995</v>
      </c>
      <c r="F20" s="1"/>
      <c r="G20" s="1"/>
      <c r="H20" s="1"/>
      <c r="I20" s="1"/>
      <c r="J20" s="151">
        <v>3769.9000000000005</v>
      </c>
      <c r="K20" s="131"/>
      <c r="L20" s="151">
        <v>-756.900000000001</v>
      </c>
      <c r="M20" s="152"/>
      <c r="O20" s="1"/>
      <c r="P20" s="2"/>
      <c r="Q20" s="1"/>
      <c r="R20" s="2"/>
      <c r="S20" s="2"/>
    </row>
    <row r="21" spans="1:19" x14ac:dyDescent="0.2">
      <c r="A21" s="149" t="s">
        <v>113</v>
      </c>
      <c r="B21" s="150"/>
      <c r="C21" s="2">
        <v>3067.1</v>
      </c>
      <c r="D21" s="1"/>
      <c r="E21" s="1"/>
      <c r="F21" s="1"/>
      <c r="G21" s="1"/>
      <c r="H21" s="2">
        <v>3153.7000000000003</v>
      </c>
      <c r="I21" s="1"/>
      <c r="J21" s="1"/>
      <c r="K21" s="131"/>
      <c r="L21" s="2">
        <v>-86.600000000000364</v>
      </c>
      <c r="M21" s="152"/>
      <c r="O21" s="2"/>
      <c r="P21" s="1"/>
      <c r="Q21" s="2"/>
      <c r="R21" s="1"/>
      <c r="S21" s="2"/>
    </row>
    <row r="22" spans="1:19" x14ac:dyDescent="0.2">
      <c r="A22" s="149" t="s">
        <v>10</v>
      </c>
      <c r="B22" s="150"/>
      <c r="C22" s="2">
        <v>18.7</v>
      </c>
      <c r="D22" s="1"/>
      <c r="E22" s="1"/>
      <c r="F22" s="1"/>
      <c r="G22" s="1"/>
      <c r="H22" s="2">
        <v>5.9</v>
      </c>
      <c r="I22" s="1"/>
      <c r="J22" s="1"/>
      <c r="K22" s="131"/>
      <c r="L22" s="2">
        <v>12.799999999999999</v>
      </c>
      <c r="M22" s="152"/>
      <c r="O22" s="2"/>
      <c r="P22" s="1"/>
      <c r="Q22" s="2"/>
      <c r="R22" s="1"/>
      <c r="S22" s="2"/>
    </row>
    <row r="23" spans="1:19" x14ac:dyDescent="0.2">
      <c r="A23" s="149" t="s">
        <v>8</v>
      </c>
      <c r="B23" s="150"/>
      <c r="C23" s="2">
        <v>-72.8</v>
      </c>
      <c r="D23" s="1"/>
      <c r="E23" s="1"/>
      <c r="F23" s="1"/>
      <c r="G23" s="1"/>
      <c r="H23" s="1">
        <v>610.29999999999995</v>
      </c>
      <c r="I23" s="1"/>
      <c r="J23" s="1"/>
      <c r="K23" s="131"/>
      <c r="L23" s="2">
        <v>-683.09999999999991</v>
      </c>
      <c r="M23" s="152"/>
      <c r="O23" s="2"/>
      <c r="P23" s="1"/>
      <c r="Q23" s="2"/>
      <c r="R23" s="1"/>
      <c r="S23" s="2"/>
    </row>
    <row r="24" spans="1:19" x14ac:dyDescent="0.2">
      <c r="A24" s="130"/>
      <c r="B24" s="131"/>
      <c r="C24" s="1"/>
      <c r="D24" s="1"/>
      <c r="E24" s="1"/>
      <c r="F24" s="1"/>
      <c r="G24" s="1"/>
      <c r="I24" s="1"/>
      <c r="J24" s="1"/>
      <c r="K24" s="131"/>
      <c r="L24" s="2"/>
      <c r="M24" s="152"/>
      <c r="O24" s="1"/>
      <c r="P24" s="1"/>
      <c r="Q24" s="1"/>
      <c r="R24" s="1"/>
      <c r="S24" s="2"/>
    </row>
    <row r="25" spans="1:19" s="156" customFormat="1" ht="15.75" x14ac:dyDescent="0.25">
      <c r="A25" s="153" t="s">
        <v>11</v>
      </c>
      <c r="B25" s="154"/>
      <c r="C25" s="3"/>
      <c r="D25" s="3"/>
      <c r="E25" s="155">
        <v>24147.5</v>
      </c>
      <c r="F25" s="3"/>
      <c r="G25" s="3"/>
      <c r="H25" s="3"/>
      <c r="I25" s="3"/>
      <c r="J25" s="155">
        <v>24773.599999999999</v>
      </c>
      <c r="K25" s="138"/>
      <c r="L25" s="155">
        <v>-626.09999999999854</v>
      </c>
      <c r="M25" s="152"/>
      <c r="O25" s="3"/>
      <c r="P25" s="4"/>
      <c r="Q25" s="3"/>
      <c r="R25" s="4"/>
      <c r="S25" s="4"/>
    </row>
    <row r="26" spans="1:19" x14ac:dyDescent="0.2">
      <c r="A26" s="130"/>
      <c r="B26" s="131"/>
      <c r="C26" s="1"/>
      <c r="D26" s="1"/>
      <c r="E26" s="1"/>
      <c r="F26" s="1"/>
      <c r="G26" s="1"/>
      <c r="H26" s="1"/>
      <c r="I26" s="1"/>
      <c r="J26" s="1"/>
      <c r="K26" s="131"/>
      <c r="L26" s="2"/>
      <c r="M26" s="152"/>
      <c r="O26" s="1"/>
      <c r="P26" s="1"/>
      <c r="Q26" s="1"/>
      <c r="R26" s="1"/>
      <c r="S26" s="2"/>
    </row>
    <row r="27" spans="1:19" x14ac:dyDescent="0.2">
      <c r="A27" s="149" t="s">
        <v>12</v>
      </c>
      <c r="B27" s="150"/>
      <c r="C27" s="1"/>
      <c r="D27" s="1"/>
      <c r="E27" s="151">
        <v>-3644.4</v>
      </c>
      <c r="F27" s="1"/>
      <c r="G27" s="1"/>
      <c r="H27" s="1"/>
      <c r="I27" s="1"/>
      <c r="J27" s="151">
        <v>-4981</v>
      </c>
      <c r="K27" s="131"/>
      <c r="L27" s="151">
        <v>1336.6</v>
      </c>
      <c r="M27" s="152"/>
      <c r="O27" s="1"/>
      <c r="P27" s="2"/>
      <c r="Q27" s="1"/>
      <c r="R27" s="2"/>
      <c r="S27" s="2"/>
    </row>
    <row r="28" spans="1:19" x14ac:dyDescent="0.2">
      <c r="A28" s="130"/>
      <c r="B28" s="131"/>
      <c r="C28" s="1"/>
      <c r="D28" s="1"/>
      <c r="E28" s="1"/>
      <c r="F28" s="1"/>
      <c r="G28" s="1"/>
      <c r="H28" s="1"/>
      <c r="I28" s="1"/>
      <c r="J28" s="1"/>
      <c r="K28" s="131"/>
      <c r="L28" s="2"/>
      <c r="M28" s="152"/>
      <c r="O28" s="1"/>
      <c r="P28" s="1"/>
      <c r="Q28" s="1"/>
      <c r="R28" s="1"/>
      <c r="S28" s="2"/>
    </row>
    <row r="29" spans="1:19" x14ac:dyDescent="0.2">
      <c r="A29" s="149" t="s">
        <v>13</v>
      </c>
      <c r="B29" s="150"/>
      <c r="C29" s="1"/>
      <c r="D29" s="1"/>
      <c r="E29" s="151">
        <v>0</v>
      </c>
      <c r="F29" s="1"/>
      <c r="G29" s="1"/>
      <c r="H29" s="1"/>
      <c r="I29" s="1"/>
      <c r="J29" s="151">
        <v>304.2</v>
      </c>
      <c r="K29" s="131"/>
      <c r="L29" s="151">
        <v>-304.2</v>
      </c>
      <c r="M29" s="152"/>
      <c r="O29" s="1"/>
      <c r="P29" s="2"/>
      <c r="Q29" s="1"/>
      <c r="R29" s="2"/>
      <c r="S29" s="2"/>
    </row>
    <row r="30" spans="1:19" x14ac:dyDescent="0.2">
      <c r="A30" s="149" t="s">
        <v>14</v>
      </c>
      <c r="B30" s="150"/>
      <c r="C30" s="2">
        <v>0</v>
      </c>
      <c r="D30" s="1"/>
      <c r="E30" s="1"/>
      <c r="F30" s="1"/>
      <c r="G30" s="1"/>
      <c r="H30" s="2">
        <v>0</v>
      </c>
      <c r="I30" s="1"/>
      <c r="J30" s="1"/>
      <c r="K30" s="131"/>
      <c r="L30" s="2">
        <v>0</v>
      </c>
      <c r="M30" s="152"/>
      <c r="O30" s="2"/>
      <c r="P30" s="1"/>
      <c r="Q30" s="2"/>
      <c r="R30" s="1"/>
      <c r="S30" s="2"/>
    </row>
    <row r="31" spans="1:19" x14ac:dyDescent="0.2">
      <c r="A31" s="149" t="s">
        <v>15</v>
      </c>
      <c r="B31" s="150"/>
      <c r="C31" s="2">
        <v>0</v>
      </c>
      <c r="D31" s="1"/>
      <c r="E31" s="1"/>
      <c r="F31" s="1"/>
      <c r="G31" s="1"/>
      <c r="H31" s="1">
        <v>304.2</v>
      </c>
      <c r="I31" s="1"/>
      <c r="J31" s="1"/>
      <c r="K31" s="131"/>
      <c r="L31" s="2">
        <v>-304.2</v>
      </c>
      <c r="M31" s="152"/>
      <c r="O31" s="2"/>
      <c r="P31" s="1"/>
      <c r="Q31" s="2"/>
      <c r="R31" s="1"/>
      <c r="S31" s="2"/>
    </row>
    <row r="32" spans="1:19" x14ac:dyDescent="0.2">
      <c r="A32" s="130"/>
      <c r="B32" s="131"/>
      <c r="C32" s="1"/>
      <c r="D32" s="1"/>
      <c r="E32" s="1"/>
      <c r="F32" s="1"/>
      <c r="G32" s="1"/>
      <c r="I32" s="1"/>
      <c r="J32" s="1"/>
      <c r="K32" s="131"/>
      <c r="L32" s="2"/>
      <c r="M32" s="152"/>
      <c r="O32" s="1"/>
      <c r="P32" s="1"/>
      <c r="Q32" s="1"/>
      <c r="R32" s="1"/>
      <c r="S32" s="2"/>
    </row>
    <row r="33" spans="1:19" x14ac:dyDescent="0.2">
      <c r="A33" s="149" t="s">
        <v>16</v>
      </c>
      <c r="B33" s="150"/>
      <c r="C33" s="1"/>
      <c r="D33" s="1"/>
      <c r="E33" s="151">
        <v>3644.4</v>
      </c>
      <c r="F33" s="1"/>
      <c r="G33" s="1"/>
      <c r="H33" s="1"/>
      <c r="I33" s="1"/>
      <c r="J33" s="151">
        <v>5285.2</v>
      </c>
      <c r="K33" s="131"/>
      <c r="L33" s="151">
        <v>-1640.7999999999997</v>
      </c>
      <c r="M33" s="152"/>
      <c r="O33" s="1"/>
      <c r="P33" s="2"/>
      <c r="Q33" s="1"/>
      <c r="R33" s="2"/>
      <c r="S33" s="2"/>
    </row>
    <row r="34" spans="1:19" x14ac:dyDescent="0.2">
      <c r="A34" s="149" t="s">
        <v>17</v>
      </c>
      <c r="B34" s="150"/>
      <c r="C34" s="2">
        <v>1010.1</v>
      </c>
      <c r="D34" s="1"/>
      <c r="E34" s="1"/>
      <c r="F34" s="1"/>
      <c r="G34" s="1"/>
      <c r="H34" s="2">
        <v>1057.8</v>
      </c>
      <c r="I34" s="1"/>
      <c r="J34" s="1"/>
      <c r="K34" s="131"/>
      <c r="L34" s="2">
        <v>-47.699999999999932</v>
      </c>
      <c r="M34" s="152"/>
      <c r="O34" s="2"/>
      <c r="P34" s="1"/>
      <c r="Q34" s="2"/>
      <c r="R34" s="1"/>
      <c r="S34" s="2"/>
    </row>
    <row r="35" spans="1:19" x14ac:dyDescent="0.2">
      <c r="A35" s="149" t="s">
        <v>15</v>
      </c>
      <c r="B35" s="150"/>
      <c r="C35" s="2">
        <v>2634.3</v>
      </c>
      <c r="D35" s="1"/>
      <c r="E35" s="1"/>
      <c r="F35" s="1"/>
      <c r="G35" s="1"/>
      <c r="H35" s="1">
        <v>4227.3999999999996</v>
      </c>
      <c r="I35" s="1"/>
      <c r="J35" s="1"/>
      <c r="K35" s="131"/>
      <c r="L35" s="2">
        <v>-1593.0999999999995</v>
      </c>
      <c r="M35" s="152"/>
      <c r="O35" s="2"/>
      <c r="P35" s="1"/>
      <c r="Q35" s="2"/>
      <c r="R35" s="1"/>
      <c r="S35" s="2"/>
    </row>
    <row r="36" spans="1:19" ht="14.25" customHeight="1" x14ac:dyDescent="0.2">
      <c r="A36" s="130"/>
      <c r="B36" s="131"/>
      <c r="C36" s="1"/>
      <c r="D36" s="1"/>
      <c r="E36" s="1"/>
      <c r="F36" s="1"/>
      <c r="G36" s="1"/>
      <c r="I36" s="1"/>
      <c r="J36" s="1"/>
      <c r="K36" s="131"/>
      <c r="L36" s="2"/>
      <c r="M36" s="152"/>
      <c r="O36" s="1"/>
      <c r="P36" s="1"/>
      <c r="Q36" s="1"/>
      <c r="R36" s="1"/>
      <c r="S36" s="2"/>
    </row>
    <row r="37" spans="1:19" ht="13.5" customHeight="1" x14ac:dyDescent="0.2">
      <c r="A37" s="149" t="s">
        <v>18</v>
      </c>
      <c r="B37" s="150"/>
      <c r="C37" s="1"/>
      <c r="D37" s="1"/>
      <c r="E37" s="1"/>
      <c r="F37" s="1"/>
      <c r="G37" s="1"/>
      <c r="H37" s="1"/>
      <c r="I37" s="1"/>
      <c r="J37" s="1"/>
      <c r="K37" s="131"/>
      <c r="L37" s="2"/>
      <c r="M37" s="152"/>
      <c r="O37" s="1"/>
      <c r="P37" s="1"/>
      <c r="Q37" s="1"/>
      <c r="R37" s="1"/>
      <c r="S37" s="2"/>
    </row>
    <row r="38" spans="1:19" x14ac:dyDescent="0.2">
      <c r="A38" s="149" t="s">
        <v>19</v>
      </c>
      <c r="B38" s="150"/>
      <c r="C38" s="1"/>
      <c r="D38" s="1"/>
      <c r="E38" s="151">
        <v>20503.099999999999</v>
      </c>
      <c r="F38" s="1"/>
      <c r="G38" s="1"/>
      <c r="H38" s="1"/>
      <c r="I38" s="1"/>
      <c r="J38" s="151">
        <v>19792.599999999999</v>
      </c>
      <c r="K38" s="131"/>
      <c r="L38" s="151">
        <v>710.5</v>
      </c>
      <c r="M38" s="152"/>
      <c r="O38" s="1"/>
      <c r="P38" s="2"/>
      <c r="Q38" s="1"/>
      <c r="R38" s="2"/>
      <c r="S38" s="2"/>
    </row>
    <row r="39" spans="1:19" ht="6" customHeight="1" x14ac:dyDescent="0.2">
      <c r="A39" s="130"/>
      <c r="B39" s="131"/>
      <c r="C39" s="1"/>
      <c r="D39" s="1"/>
      <c r="E39" s="1"/>
      <c r="F39" s="1"/>
      <c r="G39" s="1"/>
      <c r="H39" s="1"/>
      <c r="I39" s="1"/>
      <c r="J39" s="1"/>
      <c r="K39" s="131"/>
      <c r="L39" s="2"/>
      <c r="M39" s="152"/>
      <c r="O39" s="1"/>
      <c r="P39" s="1"/>
      <c r="Q39" s="1"/>
      <c r="R39" s="1"/>
      <c r="S39" s="2"/>
    </row>
    <row r="40" spans="1:19" x14ac:dyDescent="0.2">
      <c r="A40" s="149" t="s">
        <v>20</v>
      </c>
      <c r="B40" s="150"/>
      <c r="C40" s="1"/>
      <c r="D40" s="1"/>
      <c r="E40" s="2">
        <v>5072.4999999999991</v>
      </c>
      <c r="F40" s="1"/>
      <c r="G40" s="1"/>
      <c r="H40" s="1"/>
      <c r="I40" s="1"/>
      <c r="J40" s="2">
        <v>10426.400000000001</v>
      </c>
      <c r="K40" s="131"/>
      <c r="L40" s="2">
        <v>-5353.9000000000024</v>
      </c>
      <c r="M40" s="152"/>
      <c r="O40" s="1"/>
      <c r="P40" s="2"/>
      <c r="Q40" s="1"/>
      <c r="R40" s="2"/>
      <c r="S40" s="2"/>
    </row>
    <row r="41" spans="1:19" x14ac:dyDescent="0.2">
      <c r="A41" s="149" t="s">
        <v>21</v>
      </c>
      <c r="B41" s="150"/>
      <c r="C41" s="2">
        <v>4814.8999999999996</v>
      </c>
      <c r="D41" s="1"/>
      <c r="E41" s="1"/>
      <c r="F41" s="1"/>
      <c r="G41" s="1"/>
      <c r="H41" s="2">
        <v>10267.200000000001</v>
      </c>
      <c r="I41" s="1"/>
      <c r="J41" s="1"/>
      <c r="K41" s="131"/>
      <c r="L41" s="2">
        <v>-5452.3000000000011</v>
      </c>
      <c r="M41" s="152"/>
      <c r="O41" s="2"/>
      <c r="P41" s="1"/>
      <c r="Q41" s="2"/>
      <c r="R41" s="1"/>
      <c r="S41" s="2"/>
    </row>
    <row r="42" spans="1:19" x14ac:dyDescent="0.2">
      <c r="A42" s="157" t="s">
        <v>22</v>
      </c>
      <c r="B42" s="158"/>
      <c r="C42" s="2">
        <v>220.2</v>
      </c>
      <c r="D42" s="1"/>
      <c r="E42" s="1"/>
      <c r="F42" s="1"/>
      <c r="G42" s="1"/>
      <c r="H42" s="2">
        <v>158.19999999999999</v>
      </c>
      <c r="I42" s="1"/>
      <c r="J42" s="1"/>
      <c r="K42" s="131"/>
      <c r="L42" s="2">
        <v>62</v>
      </c>
      <c r="M42" s="152"/>
      <c r="O42" s="2"/>
      <c r="P42" s="1"/>
      <c r="Q42" s="2"/>
      <c r="R42" s="1"/>
      <c r="S42" s="2"/>
    </row>
    <row r="43" spans="1:19" x14ac:dyDescent="0.2">
      <c r="A43" s="149" t="s">
        <v>24</v>
      </c>
      <c r="B43" s="150"/>
      <c r="C43" s="2">
        <v>37.4</v>
      </c>
      <c r="D43" s="1"/>
      <c r="E43" s="1"/>
      <c r="F43" s="1"/>
      <c r="G43" s="1"/>
      <c r="H43" s="1">
        <v>1</v>
      </c>
      <c r="I43" s="1"/>
      <c r="J43" s="1"/>
      <c r="K43" s="131"/>
      <c r="L43" s="2">
        <v>36.4</v>
      </c>
      <c r="M43" s="152"/>
      <c r="O43" s="2"/>
      <c r="P43" s="1"/>
      <c r="Q43" s="2"/>
      <c r="R43" s="1"/>
      <c r="S43" s="2"/>
    </row>
    <row r="44" spans="1:19" ht="15" customHeight="1" x14ac:dyDescent="0.2">
      <c r="A44" s="130"/>
      <c r="B44" s="131"/>
      <c r="C44" s="1"/>
      <c r="D44" s="1"/>
      <c r="E44" s="1"/>
      <c r="F44" s="1"/>
      <c r="G44" s="1"/>
      <c r="I44" s="1"/>
      <c r="J44" s="1"/>
      <c r="K44" s="131"/>
      <c r="L44" s="2"/>
      <c r="M44" s="152"/>
      <c r="O44" s="1"/>
      <c r="P44" s="1"/>
      <c r="Q44" s="1"/>
      <c r="R44" s="1"/>
      <c r="S44" s="2"/>
    </row>
    <row r="45" spans="1:19" x14ac:dyDescent="0.2">
      <c r="A45" s="149" t="s">
        <v>25</v>
      </c>
      <c r="B45" s="150"/>
      <c r="C45" s="1"/>
      <c r="D45" s="1"/>
      <c r="E45" s="151">
        <v>78.900000000000006</v>
      </c>
      <c r="F45" s="1"/>
      <c r="G45" s="1"/>
      <c r="H45" s="1"/>
      <c r="I45" s="1"/>
      <c r="J45" s="151">
        <v>77.099999999999994</v>
      </c>
      <c r="K45" s="131"/>
      <c r="L45" s="151">
        <v>1.8000000000000114</v>
      </c>
      <c r="M45" s="152"/>
      <c r="O45" s="1"/>
      <c r="P45" s="2"/>
      <c r="Q45" s="1"/>
      <c r="R45" s="2"/>
      <c r="S45" s="2"/>
    </row>
    <row r="46" spans="1:19" ht="7.5" customHeight="1" x14ac:dyDescent="0.2">
      <c r="A46" s="149" t="s">
        <v>26</v>
      </c>
      <c r="B46" s="150"/>
      <c r="C46" s="1"/>
      <c r="D46" s="1"/>
      <c r="E46" s="1"/>
      <c r="F46" s="1"/>
      <c r="G46" s="1"/>
      <c r="H46" s="1"/>
      <c r="I46" s="1"/>
      <c r="J46" s="1"/>
      <c r="K46" s="131"/>
      <c r="L46" s="2"/>
      <c r="M46" s="152"/>
      <c r="O46" s="1"/>
      <c r="P46" s="1"/>
      <c r="Q46" s="1"/>
      <c r="R46" s="1"/>
      <c r="S46" s="2"/>
    </row>
    <row r="47" spans="1:19" x14ac:dyDescent="0.2">
      <c r="A47" s="149" t="s">
        <v>27</v>
      </c>
      <c r="B47" s="150"/>
      <c r="C47" s="1"/>
      <c r="D47" s="1"/>
      <c r="E47" s="151">
        <v>113.4</v>
      </c>
      <c r="F47" s="1"/>
      <c r="G47" s="1"/>
      <c r="H47" s="1"/>
      <c r="I47" s="1"/>
      <c r="J47" s="151">
        <v>146</v>
      </c>
      <c r="K47" s="131"/>
      <c r="L47" s="151">
        <v>-32.599999999999994</v>
      </c>
      <c r="M47" s="152"/>
      <c r="O47" s="1"/>
      <c r="P47" s="2"/>
      <c r="Q47" s="1"/>
      <c r="R47" s="2"/>
      <c r="S47" s="2"/>
    </row>
    <row r="48" spans="1:19" ht="6" customHeight="1" x14ac:dyDescent="0.2">
      <c r="A48" s="130"/>
      <c r="B48" s="131"/>
      <c r="C48" s="1"/>
      <c r="D48" s="1"/>
      <c r="E48" s="1"/>
      <c r="F48" s="1"/>
      <c r="G48" s="1"/>
      <c r="H48" s="1"/>
      <c r="I48" s="1"/>
      <c r="J48" s="1"/>
      <c r="K48" s="131"/>
      <c r="L48" s="2"/>
      <c r="M48" s="152"/>
      <c r="O48" s="1"/>
      <c r="P48" s="1"/>
      <c r="Q48" s="1"/>
      <c r="R48" s="1"/>
      <c r="S48" s="2"/>
    </row>
    <row r="49" spans="1:19" s="156" customFormat="1" ht="15.75" x14ac:dyDescent="0.25">
      <c r="A49" s="153" t="s">
        <v>28</v>
      </c>
      <c r="B49" s="154"/>
      <c r="C49" s="3"/>
      <c r="D49" s="3"/>
      <c r="E49" s="155">
        <v>15238.3</v>
      </c>
      <c r="F49" s="3"/>
      <c r="G49" s="3"/>
      <c r="H49" s="3"/>
      <c r="I49" s="3"/>
      <c r="J49" s="155">
        <v>9143.0999999999967</v>
      </c>
      <c r="K49" s="138"/>
      <c r="L49" s="155">
        <v>6095.2000000000025</v>
      </c>
      <c r="M49" s="152"/>
      <c r="O49" s="3"/>
      <c r="P49" s="4"/>
      <c r="Q49" s="3"/>
      <c r="R49" s="4"/>
      <c r="S49" s="4"/>
    </row>
    <row r="50" spans="1:19" ht="9.75" customHeight="1" x14ac:dyDescent="0.2">
      <c r="A50" s="130"/>
      <c r="B50" s="131"/>
      <c r="C50" s="1"/>
      <c r="D50" s="1"/>
      <c r="E50" s="1"/>
      <c r="F50" s="1"/>
      <c r="G50" s="1"/>
      <c r="H50" s="1"/>
      <c r="I50" s="1"/>
      <c r="J50" s="1"/>
      <c r="K50" s="131"/>
      <c r="L50" s="2"/>
      <c r="M50" s="152"/>
      <c r="O50" s="1"/>
      <c r="P50" s="1"/>
      <c r="Q50" s="1"/>
      <c r="R50" s="1"/>
      <c r="S50" s="2"/>
    </row>
    <row r="51" spans="1:19" x14ac:dyDescent="0.2">
      <c r="A51" s="149" t="s">
        <v>29</v>
      </c>
      <c r="B51" s="150"/>
      <c r="C51" s="1"/>
      <c r="D51" s="1"/>
      <c r="E51" s="151">
        <v>2295.1</v>
      </c>
      <c r="F51" s="1"/>
      <c r="G51" s="1"/>
      <c r="H51" s="1"/>
      <c r="I51" s="1"/>
      <c r="J51" s="151">
        <v>3331.4</v>
      </c>
      <c r="K51" s="131"/>
      <c r="L51" s="151">
        <v>-1036.3000000000002</v>
      </c>
      <c r="M51" s="152"/>
      <c r="O51" s="1"/>
      <c r="P51" s="2"/>
      <c r="Q51" s="1"/>
      <c r="R51" s="2"/>
      <c r="S51" s="2"/>
    </row>
    <row r="52" spans="1:19" x14ac:dyDescent="0.2">
      <c r="A52" s="149" t="s">
        <v>30</v>
      </c>
      <c r="B52" s="150"/>
      <c r="C52" s="2">
        <v>2295.1</v>
      </c>
      <c r="D52" s="1"/>
      <c r="E52" s="1"/>
      <c r="F52" s="1"/>
      <c r="G52" s="1"/>
      <c r="H52" s="1">
        <v>3331.4</v>
      </c>
      <c r="I52" s="1"/>
      <c r="J52" s="1"/>
      <c r="K52" s="131"/>
      <c r="L52" s="2">
        <v>-1036.3000000000002</v>
      </c>
      <c r="M52" s="152"/>
      <c r="O52" s="2"/>
      <c r="P52" s="1"/>
      <c r="Q52" s="2"/>
      <c r="R52" s="1"/>
      <c r="S52" s="2"/>
    </row>
    <row r="53" spans="1:19" ht="9.75" customHeight="1" x14ac:dyDescent="0.2">
      <c r="A53" s="130"/>
      <c r="B53" s="131"/>
      <c r="C53" s="1"/>
      <c r="D53" s="1"/>
      <c r="E53" s="1"/>
      <c r="F53" s="1"/>
      <c r="G53" s="1"/>
      <c r="I53" s="1"/>
      <c r="J53" s="1"/>
      <c r="K53" s="131"/>
      <c r="L53" s="2"/>
      <c r="M53" s="152"/>
      <c r="O53" s="1"/>
      <c r="P53" s="1"/>
      <c r="Q53" s="1"/>
      <c r="R53" s="1"/>
      <c r="S53" s="2"/>
    </row>
    <row r="54" spans="1:19" x14ac:dyDescent="0.2">
      <c r="A54" s="149" t="s">
        <v>31</v>
      </c>
      <c r="B54" s="150"/>
      <c r="C54" s="1"/>
      <c r="D54" s="1"/>
      <c r="E54" s="151">
        <v>333.8</v>
      </c>
      <c r="F54" s="1"/>
      <c r="G54" s="1"/>
      <c r="H54" s="1"/>
      <c r="I54" s="1"/>
      <c r="J54" s="151">
        <v>6356.2</v>
      </c>
      <c r="K54" s="131"/>
      <c r="L54" s="151">
        <v>-6022.4</v>
      </c>
      <c r="M54" s="152"/>
      <c r="O54" s="1"/>
      <c r="P54" s="2"/>
      <c r="Q54" s="1"/>
      <c r="R54" s="2"/>
      <c r="S54" s="2"/>
    </row>
    <row r="55" spans="1:19" x14ac:dyDescent="0.2">
      <c r="A55" s="149" t="s">
        <v>32</v>
      </c>
      <c r="B55" s="150"/>
      <c r="C55" s="2">
        <v>333.8</v>
      </c>
      <c r="D55" s="1"/>
      <c r="E55" s="1"/>
      <c r="F55" s="1"/>
      <c r="G55" s="1"/>
      <c r="H55" s="1">
        <v>6356.2</v>
      </c>
      <c r="I55" s="1"/>
      <c r="J55" s="1"/>
      <c r="K55" s="131"/>
      <c r="L55" s="2">
        <v>-6022.4</v>
      </c>
      <c r="M55" s="152"/>
      <c r="O55" s="2"/>
      <c r="P55" s="1"/>
      <c r="Q55" s="2"/>
      <c r="R55" s="1"/>
      <c r="S55" s="2"/>
    </row>
    <row r="56" spans="1:19" x14ac:dyDescent="0.2">
      <c r="A56" s="130"/>
      <c r="B56" s="131"/>
      <c r="C56" s="1"/>
      <c r="D56" s="1"/>
      <c r="E56" s="1"/>
      <c r="F56" s="1"/>
      <c r="G56" s="1"/>
      <c r="I56" s="1"/>
      <c r="J56" s="1"/>
      <c r="K56" s="131"/>
      <c r="L56" s="2"/>
      <c r="M56" s="152"/>
      <c r="O56" s="1"/>
      <c r="P56" s="1"/>
      <c r="Q56" s="1"/>
      <c r="R56" s="1"/>
      <c r="S56" s="2"/>
    </row>
    <row r="57" spans="1:19" s="156" customFormat="1" ht="15.75" x14ac:dyDescent="0.25">
      <c r="A57" s="153" t="s">
        <v>33</v>
      </c>
      <c r="B57" s="154"/>
      <c r="C57" s="1"/>
      <c r="D57" s="1"/>
      <c r="E57" s="155">
        <v>1961.3</v>
      </c>
      <c r="F57" s="3"/>
      <c r="G57" s="3"/>
      <c r="H57" s="1"/>
      <c r="I57" s="1"/>
      <c r="J57" s="155">
        <v>-3024.7999999999997</v>
      </c>
      <c r="K57" s="138"/>
      <c r="L57" s="155">
        <v>4986.0999999999995</v>
      </c>
      <c r="M57" s="152"/>
      <c r="O57" s="1"/>
      <c r="P57" s="4"/>
      <c r="Q57" s="3"/>
      <c r="R57" s="4"/>
      <c r="S57" s="4"/>
    </row>
    <row r="58" spans="1:19" hidden="1" x14ac:dyDescent="0.2">
      <c r="A58" s="130"/>
      <c r="B58" s="131"/>
      <c r="C58" s="1"/>
      <c r="D58" s="1"/>
      <c r="E58" s="3"/>
      <c r="F58" s="1"/>
      <c r="G58" s="1"/>
      <c r="H58" s="1"/>
      <c r="I58" s="1"/>
      <c r="J58" s="3"/>
      <c r="K58" s="131"/>
      <c r="L58" s="2"/>
      <c r="M58" s="152"/>
      <c r="O58" s="1"/>
      <c r="P58" s="3"/>
      <c r="Q58" s="1"/>
      <c r="R58" s="1"/>
      <c r="S58" s="2"/>
    </row>
    <row r="59" spans="1:19" hidden="1" x14ac:dyDescent="0.2">
      <c r="A59" s="153" t="s">
        <v>109</v>
      </c>
      <c r="B59" s="150"/>
      <c r="C59" s="1"/>
      <c r="D59" s="1"/>
      <c r="E59" s="155">
        <v>1691.8999999999996</v>
      </c>
      <c r="F59" s="3"/>
      <c r="G59" s="3"/>
      <c r="H59" s="1"/>
      <c r="I59" s="1"/>
      <c r="J59" s="155">
        <v>1691.8999999999996</v>
      </c>
      <c r="K59" s="131"/>
      <c r="L59" s="155">
        <v>0</v>
      </c>
      <c r="M59" s="152"/>
      <c r="O59" s="1"/>
      <c r="P59" s="4"/>
      <c r="Q59" s="3"/>
      <c r="R59" s="4"/>
      <c r="S59" s="4"/>
    </row>
    <row r="60" spans="1:19" x14ac:dyDescent="0.2">
      <c r="A60" s="130"/>
      <c r="B60" s="131"/>
      <c r="C60" s="1"/>
      <c r="D60" s="1"/>
      <c r="E60" s="3"/>
      <c r="F60" s="1"/>
      <c r="G60" s="1"/>
      <c r="H60" s="1"/>
      <c r="I60" s="1"/>
      <c r="J60" s="3"/>
      <c r="K60" s="131"/>
      <c r="L60" s="2"/>
      <c r="M60" s="152"/>
      <c r="O60" s="1"/>
      <c r="P60" s="3"/>
      <c r="Q60" s="1"/>
      <c r="R60" s="1"/>
      <c r="S60" s="2"/>
    </row>
    <row r="61" spans="1:19" x14ac:dyDescent="0.2">
      <c r="A61" s="153" t="s">
        <v>110</v>
      </c>
      <c r="B61" s="150"/>
      <c r="C61" s="1"/>
      <c r="D61" s="1"/>
      <c r="E61" s="155">
        <v>17199.599999999999</v>
      </c>
      <c r="F61" s="3"/>
      <c r="G61" s="3"/>
      <c r="H61" s="1"/>
      <c r="I61" s="1"/>
      <c r="J61" s="155">
        <v>6118.2999999999975</v>
      </c>
      <c r="K61" s="138"/>
      <c r="L61" s="155">
        <v>11081.300000000001</v>
      </c>
      <c r="M61" s="152"/>
      <c r="O61" s="1"/>
      <c r="P61" s="4"/>
      <c r="Q61" s="3"/>
      <c r="R61" s="4"/>
      <c r="S61" s="4"/>
    </row>
    <row r="62" spans="1:19" ht="15.75" thickBot="1" x14ac:dyDescent="0.25">
      <c r="A62" s="159"/>
      <c r="B62" s="160"/>
      <c r="C62" s="161"/>
      <c r="D62" s="161"/>
      <c r="E62" s="161"/>
      <c r="F62" s="161"/>
      <c r="G62" s="161"/>
      <c r="H62" s="161"/>
      <c r="I62" s="161"/>
      <c r="J62" s="162"/>
      <c r="K62" s="163"/>
      <c r="L62" s="164"/>
      <c r="M62" s="165"/>
      <c r="N62" s="175"/>
    </row>
    <row r="63" spans="1:19" ht="15.75" thickTop="1" x14ac:dyDescent="0.2">
      <c r="L63" s="2"/>
      <c r="M63" s="2"/>
    </row>
    <row r="64" spans="1:19" x14ac:dyDescent="0.2">
      <c r="L64" s="2"/>
      <c r="M64" s="2"/>
    </row>
    <row r="65" spans="3:19" x14ac:dyDescent="0.2">
      <c r="C65" s="105"/>
      <c r="D65" s="105"/>
      <c r="E65" s="105"/>
      <c r="L65" s="2"/>
      <c r="M65" s="2"/>
      <c r="O65" s="105"/>
      <c r="P65" s="105"/>
      <c r="Q65" s="105"/>
      <c r="R65" s="105"/>
      <c r="S65" s="105"/>
    </row>
    <row r="66" spans="3:19" x14ac:dyDescent="0.2">
      <c r="C66" s="105"/>
      <c r="D66" s="105"/>
      <c r="E66" s="105"/>
      <c r="L66" s="2"/>
      <c r="M66" s="2"/>
      <c r="O66" s="105"/>
      <c r="P66" s="105"/>
      <c r="Q66" s="105"/>
      <c r="R66" s="105"/>
      <c r="S66" s="105"/>
    </row>
    <row r="67" spans="3:19" x14ac:dyDescent="0.2">
      <c r="C67" s="105"/>
      <c r="D67" s="105"/>
      <c r="E67" s="105"/>
      <c r="L67" s="2"/>
      <c r="M67" s="2"/>
      <c r="O67" s="105"/>
      <c r="P67" s="105"/>
      <c r="Q67" s="105"/>
      <c r="R67" s="105"/>
      <c r="S67" s="105"/>
    </row>
    <row r="68" spans="3:19" x14ac:dyDescent="0.2">
      <c r="C68" s="105"/>
      <c r="D68" s="105"/>
      <c r="E68" s="105"/>
      <c r="L68" s="2"/>
      <c r="M68" s="2"/>
      <c r="O68" s="105"/>
      <c r="P68" s="105"/>
      <c r="Q68" s="105"/>
      <c r="R68" s="105"/>
      <c r="S68" s="105"/>
    </row>
    <row r="69" spans="3:19" x14ac:dyDescent="0.2">
      <c r="C69" s="105"/>
      <c r="D69" s="105"/>
      <c r="E69" s="105"/>
      <c r="L69" s="2"/>
      <c r="M69" s="2"/>
      <c r="O69" s="105"/>
      <c r="P69" s="105"/>
      <c r="Q69" s="105"/>
      <c r="R69" s="105"/>
      <c r="S69" s="105"/>
    </row>
    <row r="70" spans="3:19" x14ac:dyDescent="0.2">
      <c r="C70" s="105"/>
      <c r="D70" s="105"/>
      <c r="E70" s="105"/>
      <c r="L70" s="2"/>
      <c r="M70" s="2"/>
      <c r="O70" s="105"/>
      <c r="P70" s="105"/>
      <c r="Q70" s="105"/>
      <c r="R70" s="105"/>
      <c r="S70" s="105"/>
    </row>
    <row r="71" spans="3:19" x14ac:dyDescent="0.2">
      <c r="C71" s="105"/>
      <c r="D71" s="105"/>
      <c r="E71" s="105"/>
      <c r="L71" s="2"/>
      <c r="M71" s="2"/>
      <c r="O71" s="105"/>
      <c r="P71" s="105"/>
      <c r="Q71" s="105"/>
      <c r="R71" s="105"/>
      <c r="S71" s="105"/>
    </row>
    <row r="72" spans="3:19" x14ac:dyDescent="0.2">
      <c r="C72" s="105"/>
      <c r="D72" s="105"/>
      <c r="E72" s="105"/>
      <c r="L72" s="2"/>
      <c r="M72" s="2"/>
      <c r="O72" s="105"/>
      <c r="P72" s="105"/>
      <c r="Q72" s="105"/>
      <c r="R72" s="105"/>
      <c r="S72" s="105"/>
    </row>
    <row r="73" spans="3:19" x14ac:dyDescent="0.2">
      <c r="C73" s="105"/>
      <c r="D73" s="105"/>
      <c r="E73" s="105"/>
      <c r="L73" s="2"/>
      <c r="M73" s="2"/>
      <c r="O73" s="105"/>
      <c r="P73" s="105"/>
      <c r="Q73" s="105"/>
      <c r="R73" s="105"/>
      <c r="S73" s="105"/>
    </row>
    <row r="74" spans="3:19" x14ac:dyDescent="0.2">
      <c r="C74" s="105"/>
      <c r="D74" s="105"/>
      <c r="E74" s="105"/>
      <c r="L74" s="2"/>
      <c r="M74" s="2"/>
      <c r="O74" s="105"/>
      <c r="P74" s="105"/>
      <c r="Q74" s="105"/>
      <c r="R74" s="105"/>
      <c r="S74" s="105"/>
    </row>
    <row r="75" spans="3:19" x14ac:dyDescent="0.2">
      <c r="C75" s="105"/>
      <c r="D75" s="105"/>
      <c r="E75" s="105"/>
      <c r="L75" s="2"/>
      <c r="M75" s="2"/>
      <c r="O75" s="105"/>
      <c r="P75" s="105"/>
      <c r="Q75" s="105"/>
      <c r="R75" s="105"/>
      <c r="S75" s="105"/>
    </row>
    <row r="76" spans="3:19" x14ac:dyDescent="0.2">
      <c r="C76" s="105"/>
      <c r="D76" s="105"/>
      <c r="E76" s="105"/>
      <c r="L76" s="2"/>
      <c r="M76" s="2"/>
      <c r="O76" s="105"/>
      <c r="P76" s="105"/>
      <c r="Q76" s="105"/>
      <c r="R76" s="105"/>
      <c r="S76" s="105"/>
    </row>
    <row r="77" spans="3:19" x14ac:dyDescent="0.2">
      <c r="C77" s="105"/>
      <c r="D77" s="105"/>
      <c r="E77" s="105"/>
      <c r="L77" s="2"/>
      <c r="M77" s="2"/>
      <c r="O77" s="105"/>
      <c r="P77" s="105"/>
      <c r="Q77" s="105"/>
      <c r="R77" s="105"/>
      <c r="S77" s="105"/>
    </row>
    <row r="78" spans="3:19" x14ac:dyDescent="0.2">
      <c r="C78" s="105"/>
      <c r="D78" s="105"/>
      <c r="E78" s="105"/>
      <c r="L78" s="2"/>
      <c r="M78" s="2"/>
      <c r="O78" s="105"/>
      <c r="P78" s="105"/>
      <c r="Q78" s="105"/>
      <c r="R78" s="105"/>
      <c r="S78" s="105"/>
    </row>
    <row r="79" spans="3:19" x14ac:dyDescent="0.2">
      <c r="C79" s="105"/>
      <c r="D79" s="105"/>
      <c r="E79" s="105"/>
      <c r="L79" s="2"/>
      <c r="M79" s="2"/>
      <c r="O79" s="105"/>
      <c r="P79" s="105"/>
      <c r="Q79" s="105"/>
      <c r="R79" s="105"/>
      <c r="S79" s="105"/>
    </row>
    <row r="80" spans="3:19" x14ac:dyDescent="0.2">
      <c r="C80" s="105"/>
      <c r="D80" s="105"/>
      <c r="E80" s="105"/>
      <c r="L80" s="2"/>
      <c r="M80" s="2"/>
      <c r="O80" s="105"/>
      <c r="P80" s="105"/>
      <c r="Q80" s="105"/>
      <c r="R80" s="105"/>
      <c r="S80" s="105"/>
    </row>
    <row r="81" spans="3:19" x14ac:dyDescent="0.2">
      <c r="C81" s="105"/>
      <c r="D81" s="105"/>
      <c r="E81" s="105"/>
      <c r="L81" s="2"/>
      <c r="M81" s="2"/>
      <c r="O81" s="105"/>
      <c r="P81" s="105"/>
      <c r="Q81" s="105"/>
      <c r="R81" s="105"/>
      <c r="S81" s="105"/>
    </row>
    <row r="82" spans="3:19" x14ac:dyDescent="0.2">
      <c r="C82" s="105"/>
      <c r="D82" s="105"/>
      <c r="E82" s="105"/>
      <c r="L82" s="2"/>
      <c r="M82" s="2"/>
      <c r="O82" s="105"/>
      <c r="P82" s="105"/>
      <c r="Q82" s="105"/>
      <c r="R82" s="105"/>
      <c r="S82" s="105"/>
    </row>
    <row r="83" spans="3:19" x14ac:dyDescent="0.2">
      <c r="C83" s="105"/>
      <c r="D83" s="105"/>
      <c r="E83" s="105"/>
      <c r="L83" s="2"/>
      <c r="M83" s="2"/>
      <c r="O83" s="105"/>
      <c r="P83" s="105"/>
      <c r="Q83" s="105"/>
      <c r="R83" s="105"/>
      <c r="S83" s="105"/>
    </row>
    <row r="84" spans="3:19" x14ac:dyDescent="0.2">
      <c r="C84" s="105"/>
      <c r="D84" s="105"/>
      <c r="E84" s="105"/>
      <c r="L84" s="2"/>
      <c r="M84" s="2"/>
      <c r="O84" s="105"/>
      <c r="P84" s="105"/>
      <c r="Q84" s="105"/>
      <c r="R84" s="105"/>
      <c r="S84" s="105"/>
    </row>
    <row r="85" spans="3:19" x14ac:dyDescent="0.2">
      <c r="C85" s="105"/>
      <c r="D85" s="105"/>
      <c r="E85" s="105"/>
      <c r="L85" s="2"/>
      <c r="M85" s="2"/>
      <c r="O85" s="105"/>
      <c r="P85" s="105"/>
      <c r="Q85" s="105"/>
      <c r="R85" s="105"/>
      <c r="S85" s="105"/>
    </row>
    <row r="86" spans="3:19" x14ac:dyDescent="0.2">
      <c r="C86" s="105"/>
      <c r="D86" s="105"/>
      <c r="E86" s="105"/>
      <c r="L86" s="2"/>
      <c r="M86" s="2"/>
      <c r="O86" s="105"/>
      <c r="P86" s="105"/>
      <c r="Q86" s="105"/>
      <c r="R86" s="105"/>
      <c r="S86" s="105"/>
    </row>
    <row r="87" spans="3:19" x14ac:dyDescent="0.2">
      <c r="C87" s="105"/>
      <c r="D87" s="105"/>
      <c r="E87" s="105"/>
      <c r="L87" s="2"/>
      <c r="M87" s="2"/>
      <c r="O87" s="105"/>
      <c r="P87" s="105"/>
      <c r="Q87" s="105"/>
      <c r="R87" s="105"/>
      <c r="S87" s="105"/>
    </row>
    <row r="88" spans="3:19" x14ac:dyDescent="0.2">
      <c r="C88" s="105"/>
      <c r="D88" s="105"/>
      <c r="E88" s="105"/>
      <c r="L88" s="2"/>
      <c r="M88" s="2"/>
      <c r="O88" s="105"/>
      <c r="P88" s="105"/>
      <c r="Q88" s="105"/>
      <c r="R88" s="105"/>
      <c r="S88" s="105"/>
    </row>
    <row r="89" spans="3:19" x14ac:dyDescent="0.2">
      <c r="C89" s="105"/>
      <c r="D89" s="105"/>
      <c r="E89" s="105"/>
      <c r="L89" s="2"/>
      <c r="M89" s="2"/>
      <c r="O89" s="105"/>
      <c r="P89" s="105"/>
      <c r="Q89" s="105"/>
      <c r="R89" s="105"/>
      <c r="S89" s="105"/>
    </row>
    <row r="90" spans="3:19" x14ac:dyDescent="0.2">
      <c r="C90" s="105"/>
      <c r="D90" s="105"/>
      <c r="E90" s="105"/>
      <c r="L90" s="2"/>
      <c r="M90" s="2"/>
      <c r="O90" s="105"/>
      <c r="P90" s="105"/>
      <c r="Q90" s="105"/>
      <c r="R90" s="105"/>
      <c r="S90" s="105"/>
    </row>
    <row r="91" spans="3:19" x14ac:dyDescent="0.2">
      <c r="C91" s="105"/>
      <c r="D91" s="105"/>
      <c r="E91" s="105"/>
      <c r="L91" s="2"/>
      <c r="M91" s="2"/>
      <c r="O91" s="105"/>
      <c r="P91" s="105"/>
      <c r="Q91" s="105"/>
      <c r="R91" s="105"/>
      <c r="S91" s="105"/>
    </row>
    <row r="92" spans="3:19" x14ac:dyDescent="0.2">
      <c r="C92" s="105"/>
      <c r="D92" s="105"/>
      <c r="E92" s="105"/>
      <c r="L92" s="2"/>
      <c r="M92" s="2"/>
      <c r="O92" s="105"/>
      <c r="P92" s="105"/>
      <c r="Q92" s="105"/>
      <c r="R92" s="105"/>
      <c r="S92" s="105"/>
    </row>
    <row r="93" spans="3:19" x14ac:dyDescent="0.2">
      <c r="C93" s="105"/>
      <c r="D93" s="105"/>
      <c r="E93" s="105"/>
      <c r="L93" s="2"/>
      <c r="M93" s="2"/>
      <c r="O93" s="105"/>
      <c r="P93" s="105"/>
      <c r="Q93" s="105"/>
      <c r="R93" s="105"/>
      <c r="S93" s="105"/>
    </row>
    <row r="94" spans="3:19" x14ac:dyDescent="0.2">
      <c r="C94" s="105"/>
      <c r="D94" s="105"/>
      <c r="E94" s="105"/>
      <c r="L94" s="2"/>
      <c r="M94" s="2"/>
      <c r="O94" s="105"/>
      <c r="P94" s="105"/>
      <c r="Q94" s="105"/>
      <c r="R94" s="105"/>
      <c r="S94" s="105"/>
    </row>
    <row r="95" spans="3:19" x14ac:dyDescent="0.2">
      <c r="C95" s="105"/>
      <c r="D95" s="105"/>
      <c r="E95" s="105"/>
      <c r="L95" s="2"/>
      <c r="M95" s="2"/>
      <c r="O95" s="105"/>
      <c r="P95" s="105"/>
      <c r="Q95" s="105"/>
      <c r="R95" s="105"/>
      <c r="S95" s="105"/>
    </row>
    <row r="96" spans="3:19" x14ac:dyDescent="0.2">
      <c r="C96" s="105"/>
      <c r="D96" s="105"/>
      <c r="E96" s="105"/>
      <c r="L96" s="2"/>
      <c r="M96" s="2"/>
      <c r="O96" s="105"/>
      <c r="P96" s="105"/>
      <c r="Q96" s="105"/>
      <c r="R96" s="105"/>
      <c r="S96" s="105"/>
    </row>
    <row r="97" spans="3:19" x14ac:dyDescent="0.2">
      <c r="C97" s="105"/>
      <c r="D97" s="105"/>
      <c r="E97" s="105"/>
      <c r="L97" s="2"/>
      <c r="M97" s="2"/>
      <c r="O97" s="105"/>
      <c r="P97" s="105"/>
      <c r="Q97" s="105"/>
      <c r="R97" s="105"/>
      <c r="S97" s="105"/>
    </row>
    <row r="98" spans="3:19" x14ac:dyDescent="0.2">
      <c r="C98" s="105"/>
      <c r="D98" s="105"/>
      <c r="E98" s="105"/>
      <c r="L98" s="2"/>
      <c r="M98" s="2"/>
      <c r="O98" s="105"/>
      <c r="P98" s="105"/>
      <c r="Q98" s="105"/>
      <c r="R98" s="105"/>
      <c r="S98" s="105"/>
    </row>
    <row r="99" spans="3:19" x14ac:dyDescent="0.2">
      <c r="C99" s="105"/>
      <c r="D99" s="105"/>
      <c r="E99" s="105"/>
      <c r="L99" s="2"/>
      <c r="M99" s="2"/>
      <c r="O99" s="105"/>
      <c r="P99" s="105"/>
      <c r="Q99" s="105"/>
      <c r="R99" s="105"/>
      <c r="S99" s="105"/>
    </row>
    <row r="100" spans="3:19" x14ac:dyDescent="0.2">
      <c r="C100" s="105"/>
      <c r="D100" s="105"/>
      <c r="E100" s="105"/>
      <c r="L100" s="2"/>
      <c r="M100" s="2"/>
      <c r="O100" s="105"/>
      <c r="P100" s="105"/>
      <c r="Q100" s="105"/>
      <c r="R100" s="105"/>
      <c r="S100" s="105"/>
    </row>
    <row r="101" spans="3:19" x14ac:dyDescent="0.2">
      <c r="C101" s="105"/>
      <c r="D101" s="105"/>
      <c r="E101" s="105"/>
      <c r="L101" s="2"/>
      <c r="M101" s="2"/>
      <c r="O101" s="105"/>
      <c r="P101" s="105"/>
      <c r="Q101" s="105"/>
      <c r="R101" s="105"/>
      <c r="S101" s="105"/>
    </row>
    <row r="102" spans="3:19" x14ac:dyDescent="0.2">
      <c r="C102" s="105"/>
      <c r="D102" s="105"/>
      <c r="E102" s="105"/>
      <c r="L102" s="2"/>
      <c r="M102" s="2"/>
      <c r="O102" s="105"/>
      <c r="P102" s="105"/>
      <c r="Q102" s="105"/>
      <c r="R102" s="105"/>
      <c r="S102" s="105"/>
    </row>
    <row r="103" spans="3:19" x14ac:dyDescent="0.2">
      <c r="C103" s="105"/>
      <c r="D103" s="105"/>
      <c r="E103" s="105"/>
      <c r="L103" s="2"/>
      <c r="M103" s="2"/>
      <c r="O103" s="105"/>
      <c r="P103" s="105"/>
      <c r="Q103" s="105"/>
      <c r="R103" s="105"/>
      <c r="S103" s="105"/>
    </row>
    <row r="104" spans="3:19" x14ac:dyDescent="0.2">
      <c r="C104" s="105"/>
      <c r="D104" s="105"/>
      <c r="E104" s="105"/>
      <c r="L104" s="2"/>
      <c r="M104" s="2"/>
      <c r="O104" s="105"/>
      <c r="P104" s="105"/>
      <c r="Q104" s="105"/>
      <c r="R104" s="105"/>
      <c r="S104" s="105"/>
    </row>
    <row r="105" spans="3:19" x14ac:dyDescent="0.2">
      <c r="C105" s="105"/>
      <c r="D105" s="105"/>
      <c r="E105" s="105"/>
      <c r="L105" s="2"/>
      <c r="M105" s="2"/>
      <c r="O105" s="105"/>
      <c r="P105" s="105"/>
      <c r="Q105" s="105"/>
      <c r="R105" s="105"/>
      <c r="S105" s="105"/>
    </row>
    <row r="106" spans="3:19" x14ac:dyDescent="0.2">
      <c r="C106" s="105"/>
      <c r="D106" s="105"/>
      <c r="E106" s="105"/>
      <c r="L106" s="2"/>
      <c r="M106" s="2"/>
      <c r="O106" s="105"/>
      <c r="P106" s="105"/>
      <c r="Q106" s="105"/>
      <c r="R106" s="105"/>
      <c r="S106" s="105"/>
    </row>
    <row r="107" spans="3:19" x14ac:dyDescent="0.2">
      <c r="C107" s="105"/>
      <c r="D107" s="105"/>
      <c r="E107" s="105"/>
      <c r="L107" s="2"/>
      <c r="M107" s="2"/>
      <c r="O107" s="105"/>
      <c r="P107" s="105"/>
      <c r="Q107" s="105"/>
      <c r="R107" s="105"/>
      <c r="S107" s="105"/>
    </row>
    <row r="108" spans="3:19" x14ac:dyDescent="0.2">
      <c r="C108" s="105"/>
      <c r="D108" s="105"/>
      <c r="E108" s="105"/>
      <c r="L108" s="2"/>
      <c r="M108" s="2"/>
      <c r="O108" s="105"/>
      <c r="P108" s="105"/>
      <c r="Q108" s="105"/>
      <c r="R108" s="105"/>
      <c r="S108" s="105"/>
    </row>
    <row r="109" spans="3:19" x14ac:dyDescent="0.2">
      <c r="C109" s="105"/>
      <c r="D109" s="105"/>
      <c r="E109" s="105"/>
      <c r="L109" s="2"/>
      <c r="M109" s="2"/>
      <c r="O109" s="105"/>
      <c r="P109" s="105"/>
      <c r="Q109" s="105"/>
      <c r="R109" s="105"/>
      <c r="S109" s="105"/>
    </row>
    <row r="110" spans="3:19" x14ac:dyDescent="0.2">
      <c r="C110" s="105"/>
      <c r="D110" s="105"/>
      <c r="E110" s="105"/>
      <c r="L110" s="2"/>
      <c r="M110" s="2"/>
      <c r="O110" s="105"/>
      <c r="P110" s="105"/>
      <c r="Q110" s="105"/>
      <c r="R110" s="105"/>
      <c r="S110" s="105"/>
    </row>
    <row r="111" spans="3:19" x14ac:dyDescent="0.2">
      <c r="C111" s="105"/>
      <c r="D111" s="105"/>
      <c r="E111" s="105"/>
      <c r="L111" s="2"/>
      <c r="M111" s="2"/>
      <c r="O111" s="105"/>
      <c r="P111" s="105"/>
      <c r="Q111" s="105"/>
      <c r="R111" s="105"/>
      <c r="S111" s="105"/>
    </row>
    <row r="112" spans="3:19" x14ac:dyDescent="0.2">
      <c r="C112" s="105"/>
      <c r="D112" s="105"/>
      <c r="E112" s="105"/>
      <c r="L112" s="2"/>
      <c r="M112" s="2"/>
      <c r="O112" s="105"/>
      <c r="P112" s="105"/>
      <c r="Q112" s="105"/>
      <c r="R112" s="105"/>
      <c r="S112" s="105"/>
    </row>
    <row r="113" spans="3:19" x14ac:dyDescent="0.2">
      <c r="C113" s="105"/>
      <c r="D113" s="105"/>
      <c r="E113" s="105"/>
      <c r="L113" s="2"/>
      <c r="M113" s="2"/>
      <c r="O113" s="105"/>
      <c r="P113" s="105"/>
      <c r="Q113" s="105"/>
      <c r="R113" s="105"/>
      <c r="S113" s="105"/>
    </row>
    <row r="114" spans="3:19" x14ac:dyDescent="0.2">
      <c r="C114" s="105"/>
      <c r="D114" s="105"/>
      <c r="E114" s="105"/>
      <c r="L114" s="2"/>
      <c r="M114" s="2"/>
      <c r="O114" s="105"/>
      <c r="P114" s="105"/>
      <c r="Q114" s="105"/>
      <c r="R114" s="105"/>
      <c r="S114" s="105"/>
    </row>
    <row r="115" spans="3:19" x14ac:dyDescent="0.2">
      <c r="C115" s="105"/>
      <c r="D115" s="105"/>
      <c r="E115" s="105"/>
      <c r="L115" s="2"/>
      <c r="M115" s="2"/>
      <c r="O115" s="105"/>
      <c r="P115" s="105"/>
      <c r="Q115" s="105"/>
      <c r="R115" s="105"/>
      <c r="S115" s="105"/>
    </row>
    <row r="116" spans="3:19" x14ac:dyDescent="0.2">
      <c r="C116" s="105"/>
      <c r="D116" s="105"/>
      <c r="E116" s="105"/>
      <c r="L116" s="2"/>
      <c r="M116" s="2"/>
      <c r="O116" s="105"/>
      <c r="P116" s="105"/>
      <c r="Q116" s="105"/>
      <c r="R116" s="105"/>
      <c r="S116" s="105"/>
    </row>
    <row r="117" spans="3:19" x14ac:dyDescent="0.2">
      <c r="C117" s="105"/>
      <c r="D117" s="105"/>
      <c r="E117" s="105"/>
      <c r="L117" s="2"/>
      <c r="M117" s="2"/>
      <c r="O117" s="105"/>
      <c r="P117" s="105"/>
      <c r="Q117" s="105"/>
      <c r="R117" s="105"/>
      <c r="S117" s="105"/>
    </row>
    <row r="118" spans="3:19" x14ac:dyDescent="0.2">
      <c r="C118" s="105"/>
      <c r="D118" s="105"/>
      <c r="E118" s="105"/>
      <c r="L118" s="2"/>
      <c r="M118" s="2"/>
      <c r="O118" s="105"/>
      <c r="P118" s="105"/>
      <c r="Q118" s="105"/>
      <c r="R118" s="105"/>
      <c r="S118" s="105"/>
    </row>
    <row r="119" spans="3:19" x14ac:dyDescent="0.2">
      <c r="C119" s="105"/>
      <c r="D119" s="105"/>
      <c r="E119" s="105"/>
      <c r="L119" s="2"/>
      <c r="M119" s="2"/>
      <c r="O119" s="105"/>
      <c r="P119" s="105"/>
      <c r="Q119" s="105"/>
      <c r="R119" s="105"/>
      <c r="S119" s="105"/>
    </row>
    <row r="120" spans="3:19" x14ac:dyDescent="0.2">
      <c r="C120" s="105"/>
      <c r="D120" s="105"/>
      <c r="E120" s="105"/>
      <c r="L120" s="2"/>
      <c r="M120" s="2"/>
      <c r="O120" s="105"/>
      <c r="P120" s="105"/>
      <c r="Q120" s="105"/>
      <c r="R120" s="105"/>
      <c r="S120" s="105"/>
    </row>
    <row r="121" spans="3:19" x14ac:dyDescent="0.2">
      <c r="C121" s="105"/>
      <c r="D121" s="105"/>
      <c r="E121" s="105"/>
      <c r="L121" s="2"/>
      <c r="M121" s="2"/>
      <c r="O121" s="105"/>
      <c r="P121" s="105"/>
      <c r="Q121" s="105"/>
      <c r="R121" s="105"/>
      <c r="S121" s="105"/>
    </row>
    <row r="122" spans="3:19" x14ac:dyDescent="0.2">
      <c r="C122" s="105"/>
      <c r="D122" s="105"/>
      <c r="E122" s="105"/>
      <c r="L122" s="2"/>
      <c r="M122" s="2"/>
      <c r="O122" s="105"/>
      <c r="P122" s="105"/>
      <c r="Q122" s="105"/>
      <c r="R122" s="105"/>
      <c r="S122" s="105"/>
    </row>
    <row r="123" spans="3:19" x14ac:dyDescent="0.2">
      <c r="C123" s="105"/>
      <c r="D123" s="105"/>
      <c r="E123" s="105"/>
      <c r="L123" s="2"/>
      <c r="M123" s="2"/>
      <c r="O123" s="105"/>
      <c r="P123" s="105"/>
      <c r="Q123" s="105"/>
      <c r="R123" s="105"/>
      <c r="S123" s="105"/>
    </row>
    <row r="124" spans="3:19" x14ac:dyDescent="0.2">
      <c r="C124" s="105"/>
      <c r="D124" s="105"/>
      <c r="E124" s="105"/>
      <c r="L124" s="2"/>
      <c r="M124" s="2"/>
      <c r="O124" s="105"/>
      <c r="P124" s="105"/>
      <c r="Q124" s="105"/>
      <c r="R124" s="105"/>
      <c r="S124" s="105"/>
    </row>
    <row r="125" spans="3:19" x14ac:dyDescent="0.2">
      <c r="C125" s="105"/>
      <c r="D125" s="105"/>
      <c r="E125" s="105"/>
      <c r="L125" s="2"/>
      <c r="M125" s="2"/>
      <c r="O125" s="105"/>
      <c r="P125" s="105"/>
      <c r="Q125" s="105"/>
      <c r="R125" s="105"/>
      <c r="S125" s="105"/>
    </row>
    <row r="126" spans="3:19" x14ac:dyDescent="0.2">
      <c r="C126" s="105"/>
      <c r="D126" s="105"/>
      <c r="E126" s="105"/>
      <c r="L126" s="2"/>
      <c r="M126" s="2"/>
      <c r="O126" s="105"/>
      <c r="P126" s="105"/>
      <c r="Q126" s="105"/>
      <c r="R126" s="105"/>
      <c r="S126" s="105"/>
    </row>
    <row r="127" spans="3:19" x14ac:dyDescent="0.2">
      <c r="C127" s="105"/>
      <c r="D127" s="105"/>
      <c r="E127" s="105"/>
      <c r="L127" s="2"/>
      <c r="M127" s="2"/>
      <c r="O127" s="105"/>
      <c r="P127" s="105"/>
      <c r="Q127" s="105"/>
      <c r="R127" s="105"/>
      <c r="S127" s="105"/>
    </row>
    <row r="128" spans="3:19" x14ac:dyDescent="0.2">
      <c r="C128" s="105"/>
      <c r="D128" s="105"/>
      <c r="E128" s="105"/>
      <c r="L128" s="2"/>
      <c r="M128" s="2"/>
      <c r="O128" s="105"/>
      <c r="P128" s="105"/>
      <c r="Q128" s="105"/>
      <c r="R128" s="105"/>
      <c r="S128" s="105"/>
    </row>
    <row r="129" spans="3:19" x14ac:dyDescent="0.2">
      <c r="C129" s="105"/>
      <c r="D129" s="105"/>
      <c r="E129" s="105"/>
      <c r="L129" s="2"/>
      <c r="M129" s="2"/>
      <c r="O129" s="105"/>
      <c r="P129" s="105"/>
      <c r="Q129" s="105"/>
      <c r="R129" s="105"/>
      <c r="S129" s="105"/>
    </row>
    <row r="130" spans="3:19" x14ac:dyDescent="0.2">
      <c r="C130" s="105"/>
      <c r="D130" s="105"/>
      <c r="E130" s="105"/>
      <c r="L130" s="2"/>
      <c r="M130" s="2"/>
      <c r="O130" s="105"/>
      <c r="P130" s="105"/>
      <c r="Q130" s="105"/>
      <c r="R130" s="105"/>
      <c r="S130" s="105"/>
    </row>
    <row r="131" spans="3:19" x14ac:dyDescent="0.2">
      <c r="C131" s="105"/>
      <c r="D131" s="105"/>
      <c r="E131" s="105"/>
      <c r="L131" s="2"/>
      <c r="M131" s="2"/>
      <c r="O131" s="105"/>
      <c r="P131" s="105"/>
      <c r="Q131" s="105"/>
      <c r="R131" s="105"/>
      <c r="S131" s="105"/>
    </row>
    <row r="132" spans="3:19" x14ac:dyDescent="0.2">
      <c r="C132" s="105"/>
      <c r="D132" s="105"/>
      <c r="E132" s="105"/>
      <c r="L132" s="2"/>
      <c r="M132" s="2"/>
      <c r="O132" s="105"/>
      <c r="P132" s="105"/>
      <c r="Q132" s="105"/>
      <c r="R132" s="105"/>
      <c r="S132" s="105"/>
    </row>
    <row r="133" spans="3:19" x14ac:dyDescent="0.2">
      <c r="C133" s="105"/>
      <c r="D133" s="105"/>
      <c r="E133" s="105"/>
      <c r="L133" s="2"/>
      <c r="M133" s="2"/>
      <c r="O133" s="105"/>
      <c r="P133" s="105"/>
      <c r="Q133" s="105"/>
      <c r="R133" s="105"/>
      <c r="S133" s="105"/>
    </row>
    <row r="134" spans="3:19" x14ac:dyDescent="0.2">
      <c r="C134" s="105"/>
      <c r="D134" s="105"/>
      <c r="E134" s="105"/>
      <c r="L134" s="2"/>
      <c r="M134" s="2"/>
      <c r="O134" s="105"/>
      <c r="P134" s="105"/>
      <c r="Q134" s="105"/>
      <c r="R134" s="105"/>
      <c r="S134" s="105"/>
    </row>
    <row r="135" spans="3:19" x14ac:dyDescent="0.2">
      <c r="C135" s="105"/>
      <c r="D135" s="105"/>
      <c r="E135" s="105"/>
      <c r="L135" s="2"/>
      <c r="M135" s="2"/>
      <c r="O135" s="105"/>
      <c r="P135" s="105"/>
      <c r="Q135" s="105"/>
      <c r="R135" s="105"/>
      <c r="S135" s="105"/>
    </row>
    <row r="136" spans="3:19" x14ac:dyDescent="0.2">
      <c r="C136" s="105"/>
      <c r="D136" s="105"/>
      <c r="E136" s="105"/>
      <c r="L136" s="2"/>
      <c r="M136" s="2"/>
      <c r="O136" s="105"/>
      <c r="P136" s="105"/>
      <c r="Q136" s="105"/>
      <c r="R136" s="105"/>
      <c r="S136" s="105"/>
    </row>
    <row r="137" spans="3:19" x14ac:dyDescent="0.2">
      <c r="C137" s="105"/>
      <c r="D137" s="105"/>
      <c r="E137" s="105"/>
      <c r="L137" s="2"/>
      <c r="M137" s="2"/>
      <c r="O137" s="105"/>
      <c r="P137" s="105"/>
      <c r="Q137" s="105"/>
      <c r="R137" s="105"/>
      <c r="S137" s="105"/>
    </row>
    <row r="138" spans="3:19" x14ac:dyDescent="0.2">
      <c r="C138" s="105"/>
      <c r="D138" s="105"/>
      <c r="E138" s="105"/>
      <c r="L138" s="2"/>
      <c r="M138" s="2"/>
      <c r="O138" s="105"/>
      <c r="P138" s="105"/>
      <c r="Q138" s="105"/>
      <c r="R138" s="105"/>
      <c r="S138" s="105"/>
    </row>
    <row r="139" spans="3:19" x14ac:dyDescent="0.2">
      <c r="C139" s="105"/>
      <c r="D139" s="105"/>
      <c r="E139" s="105"/>
      <c r="L139" s="2"/>
      <c r="M139" s="2"/>
      <c r="O139" s="105"/>
      <c r="P139" s="105"/>
      <c r="Q139" s="105"/>
      <c r="R139" s="105"/>
      <c r="S139" s="105"/>
    </row>
    <row r="140" spans="3:19" x14ac:dyDescent="0.2">
      <c r="C140" s="105"/>
      <c r="D140" s="105"/>
      <c r="E140" s="105"/>
      <c r="L140" s="2"/>
      <c r="M140" s="2"/>
      <c r="O140" s="105"/>
      <c r="P140" s="105"/>
      <c r="Q140" s="105"/>
      <c r="R140" s="105"/>
      <c r="S140" s="105"/>
    </row>
    <row r="141" spans="3:19" x14ac:dyDescent="0.2">
      <c r="C141" s="105"/>
      <c r="D141" s="105"/>
      <c r="E141" s="105"/>
      <c r="L141" s="2"/>
      <c r="M141" s="2"/>
      <c r="O141" s="105"/>
      <c r="P141" s="105"/>
      <c r="Q141" s="105"/>
      <c r="R141" s="105"/>
      <c r="S141" s="105"/>
    </row>
    <row r="142" spans="3:19" x14ac:dyDescent="0.2">
      <c r="C142" s="105"/>
      <c r="D142" s="105"/>
      <c r="E142" s="105"/>
      <c r="L142" s="2"/>
      <c r="M142" s="2"/>
      <c r="O142" s="105"/>
      <c r="P142" s="105"/>
      <c r="Q142" s="105"/>
      <c r="R142" s="105"/>
      <c r="S142" s="105"/>
    </row>
    <row r="143" spans="3:19" x14ac:dyDescent="0.2">
      <c r="C143" s="105"/>
      <c r="D143" s="105"/>
      <c r="E143" s="105"/>
      <c r="L143" s="2"/>
      <c r="M143" s="2"/>
      <c r="O143" s="105"/>
      <c r="P143" s="105"/>
      <c r="Q143" s="105"/>
      <c r="R143" s="105"/>
      <c r="S143" s="105"/>
    </row>
    <row r="144" spans="3:19" x14ac:dyDescent="0.2">
      <c r="C144" s="105"/>
      <c r="D144" s="105"/>
      <c r="E144" s="105"/>
      <c r="L144" s="2"/>
      <c r="M144" s="2"/>
      <c r="O144" s="105"/>
      <c r="P144" s="105"/>
      <c r="Q144" s="105"/>
      <c r="R144" s="105"/>
      <c r="S144" s="105"/>
    </row>
    <row r="145" spans="3:19" x14ac:dyDescent="0.2">
      <c r="C145" s="105"/>
      <c r="D145" s="105"/>
      <c r="E145" s="105"/>
      <c r="L145" s="2"/>
      <c r="M145" s="2"/>
      <c r="O145" s="105"/>
      <c r="P145" s="105"/>
      <c r="Q145" s="105"/>
      <c r="R145" s="105"/>
      <c r="S145" s="105"/>
    </row>
    <row r="146" spans="3:19" x14ac:dyDescent="0.2">
      <c r="C146" s="105"/>
      <c r="D146" s="105"/>
      <c r="E146" s="105"/>
      <c r="L146" s="2"/>
      <c r="M146" s="2"/>
      <c r="O146" s="105"/>
      <c r="P146" s="105"/>
      <c r="Q146" s="105"/>
      <c r="R146" s="105"/>
      <c r="S146" s="105"/>
    </row>
    <row r="147" spans="3:19" x14ac:dyDescent="0.2">
      <c r="C147" s="105"/>
      <c r="D147" s="105"/>
      <c r="E147" s="105"/>
      <c r="L147" s="2"/>
      <c r="M147" s="2"/>
      <c r="O147" s="105"/>
      <c r="P147" s="105"/>
      <c r="Q147" s="105"/>
      <c r="R147" s="105"/>
      <c r="S147" s="105"/>
    </row>
    <row r="148" spans="3:19" x14ac:dyDescent="0.2">
      <c r="C148" s="105"/>
      <c r="D148" s="105"/>
      <c r="E148" s="105"/>
      <c r="L148" s="2"/>
      <c r="M148" s="2"/>
      <c r="O148" s="105"/>
      <c r="P148" s="105"/>
      <c r="Q148" s="105"/>
      <c r="R148" s="105"/>
      <c r="S148" s="105"/>
    </row>
    <row r="149" spans="3:19" x14ac:dyDescent="0.2">
      <c r="C149" s="105"/>
      <c r="D149" s="105"/>
      <c r="E149" s="105"/>
      <c r="L149" s="2"/>
      <c r="M149" s="2"/>
      <c r="O149" s="105"/>
      <c r="P149" s="105"/>
      <c r="Q149" s="105"/>
      <c r="R149" s="105"/>
      <c r="S149" s="105"/>
    </row>
    <row r="150" spans="3:19" x14ac:dyDescent="0.2">
      <c r="C150" s="105"/>
      <c r="D150" s="105"/>
      <c r="E150" s="105"/>
      <c r="L150" s="2"/>
      <c r="M150" s="2"/>
      <c r="O150" s="105"/>
      <c r="P150" s="105"/>
      <c r="Q150" s="105"/>
      <c r="R150" s="105"/>
      <c r="S150" s="105"/>
    </row>
    <row r="151" spans="3:19" x14ac:dyDescent="0.2">
      <c r="C151" s="105"/>
      <c r="D151" s="105"/>
      <c r="E151" s="105"/>
      <c r="L151" s="2"/>
      <c r="M151" s="2"/>
      <c r="O151" s="105"/>
      <c r="P151" s="105"/>
      <c r="Q151" s="105"/>
      <c r="R151" s="105"/>
      <c r="S151" s="105"/>
    </row>
    <row r="152" spans="3:19" x14ac:dyDescent="0.2">
      <c r="C152" s="105"/>
      <c r="D152" s="105"/>
      <c r="E152" s="105"/>
      <c r="L152" s="2"/>
      <c r="M152" s="2"/>
      <c r="O152" s="105"/>
      <c r="P152" s="105"/>
      <c r="Q152" s="105"/>
      <c r="R152" s="105"/>
      <c r="S152" s="105"/>
    </row>
    <row r="153" spans="3:19" x14ac:dyDescent="0.2">
      <c r="C153" s="105"/>
      <c r="D153" s="105"/>
      <c r="E153" s="105"/>
      <c r="L153" s="2"/>
      <c r="M153" s="2"/>
      <c r="O153" s="105"/>
      <c r="P153" s="105"/>
      <c r="Q153" s="105"/>
      <c r="R153" s="105"/>
      <c r="S153" s="105"/>
    </row>
    <row r="154" spans="3:19" x14ac:dyDescent="0.2">
      <c r="C154" s="105"/>
      <c r="D154" s="105"/>
      <c r="E154" s="105"/>
      <c r="L154" s="2"/>
      <c r="M154" s="2"/>
      <c r="O154" s="105"/>
      <c r="P154" s="105"/>
      <c r="Q154" s="105"/>
      <c r="R154" s="105"/>
      <c r="S154" s="105"/>
    </row>
    <row r="155" spans="3:19" x14ac:dyDescent="0.2">
      <c r="C155" s="105"/>
      <c r="D155" s="105"/>
      <c r="E155" s="105"/>
      <c r="L155" s="2"/>
      <c r="M155" s="2"/>
      <c r="O155" s="105"/>
      <c r="P155" s="105"/>
      <c r="Q155" s="105"/>
      <c r="R155" s="105"/>
      <c r="S155" s="105"/>
    </row>
    <row r="156" spans="3:19" x14ac:dyDescent="0.2">
      <c r="C156" s="105"/>
      <c r="D156" s="105"/>
      <c r="E156" s="105"/>
      <c r="L156" s="2"/>
      <c r="M156" s="2"/>
      <c r="O156" s="105"/>
      <c r="P156" s="105"/>
      <c r="Q156" s="105"/>
      <c r="R156" s="105"/>
      <c r="S156" s="105"/>
    </row>
    <row r="157" spans="3:19" x14ac:dyDescent="0.2">
      <c r="C157" s="105"/>
      <c r="D157" s="105"/>
      <c r="E157" s="105"/>
      <c r="L157" s="2"/>
      <c r="M157" s="2"/>
      <c r="O157" s="105"/>
      <c r="P157" s="105"/>
      <c r="Q157" s="105"/>
      <c r="R157" s="105"/>
      <c r="S157" s="105"/>
    </row>
    <row r="158" spans="3:19" x14ac:dyDescent="0.2">
      <c r="C158" s="105"/>
      <c r="D158" s="105"/>
      <c r="E158" s="105"/>
      <c r="L158" s="2"/>
      <c r="M158" s="2"/>
      <c r="O158" s="105"/>
      <c r="P158" s="105"/>
      <c r="Q158" s="105"/>
      <c r="R158" s="105"/>
      <c r="S158" s="105"/>
    </row>
    <row r="159" spans="3:19" x14ac:dyDescent="0.2">
      <c r="C159" s="105"/>
      <c r="D159" s="105"/>
      <c r="E159" s="105"/>
      <c r="L159" s="2"/>
      <c r="M159" s="2"/>
      <c r="O159" s="105"/>
      <c r="P159" s="105"/>
      <c r="Q159" s="105"/>
      <c r="R159" s="105"/>
      <c r="S159" s="105"/>
    </row>
    <row r="160" spans="3:19" x14ac:dyDescent="0.2">
      <c r="C160" s="105"/>
      <c r="D160" s="105"/>
      <c r="E160" s="105"/>
      <c r="L160" s="2"/>
      <c r="M160" s="2"/>
      <c r="O160" s="105"/>
      <c r="P160" s="105"/>
      <c r="Q160" s="105"/>
      <c r="R160" s="105"/>
      <c r="S160" s="105"/>
    </row>
    <row r="161" spans="3:19" x14ac:dyDescent="0.2">
      <c r="C161" s="105"/>
      <c r="D161" s="105"/>
      <c r="E161" s="105"/>
      <c r="L161" s="2"/>
      <c r="M161" s="2"/>
      <c r="O161" s="105"/>
      <c r="P161" s="105"/>
      <c r="Q161" s="105"/>
      <c r="R161" s="105"/>
      <c r="S161" s="105"/>
    </row>
    <row r="162" spans="3:19" x14ac:dyDescent="0.2">
      <c r="C162" s="105"/>
      <c r="D162" s="105"/>
      <c r="E162" s="105"/>
      <c r="L162" s="2"/>
      <c r="M162" s="2"/>
      <c r="O162" s="105"/>
      <c r="P162" s="105"/>
      <c r="Q162" s="105"/>
      <c r="R162" s="105"/>
      <c r="S162" s="105"/>
    </row>
    <row r="163" spans="3:19" x14ac:dyDescent="0.2">
      <c r="C163" s="105"/>
      <c r="D163" s="105"/>
      <c r="E163" s="105"/>
      <c r="L163" s="2"/>
      <c r="M163" s="2"/>
      <c r="O163" s="105"/>
      <c r="P163" s="105"/>
      <c r="Q163" s="105"/>
      <c r="R163" s="105"/>
      <c r="S163" s="105"/>
    </row>
    <row r="164" spans="3:19" x14ac:dyDescent="0.2">
      <c r="C164" s="105"/>
      <c r="D164" s="105"/>
      <c r="E164" s="105"/>
      <c r="L164" s="2"/>
      <c r="M164" s="2"/>
      <c r="O164" s="105"/>
      <c r="P164" s="105"/>
      <c r="Q164" s="105"/>
      <c r="R164" s="105"/>
      <c r="S164" s="105"/>
    </row>
    <row r="165" spans="3:19" x14ac:dyDescent="0.2">
      <c r="C165" s="105"/>
      <c r="D165" s="105"/>
      <c r="E165" s="105"/>
      <c r="L165" s="2"/>
      <c r="M165" s="2"/>
      <c r="O165" s="105"/>
      <c r="P165" s="105"/>
      <c r="Q165" s="105"/>
      <c r="R165" s="105"/>
      <c r="S165" s="105"/>
    </row>
    <row r="166" spans="3:19" x14ac:dyDescent="0.2">
      <c r="C166" s="105"/>
      <c r="D166" s="105"/>
      <c r="E166" s="105"/>
      <c r="L166" s="2"/>
      <c r="M166" s="2"/>
      <c r="O166" s="105"/>
      <c r="P166" s="105"/>
      <c r="Q166" s="105"/>
      <c r="R166" s="105"/>
      <c r="S166" s="105"/>
    </row>
    <row r="167" spans="3:19" x14ac:dyDescent="0.2">
      <c r="C167" s="105"/>
      <c r="D167" s="105"/>
      <c r="E167" s="105"/>
      <c r="L167" s="2"/>
      <c r="M167" s="2"/>
      <c r="O167" s="105"/>
      <c r="P167" s="105"/>
      <c r="Q167" s="105"/>
      <c r="R167" s="105"/>
      <c r="S167" s="105"/>
    </row>
    <row r="168" spans="3:19" x14ac:dyDescent="0.2">
      <c r="C168" s="105"/>
      <c r="D168" s="105"/>
      <c r="E168" s="105"/>
      <c r="L168" s="2"/>
      <c r="M168" s="2"/>
      <c r="O168" s="105"/>
      <c r="P168" s="105"/>
      <c r="Q168" s="105"/>
      <c r="R168" s="105"/>
      <c r="S168" s="105"/>
    </row>
    <row r="169" spans="3:19" x14ac:dyDescent="0.2">
      <c r="C169" s="105"/>
      <c r="D169" s="105"/>
      <c r="E169" s="105"/>
      <c r="L169" s="2"/>
      <c r="M169" s="2"/>
      <c r="O169" s="105"/>
      <c r="P169" s="105"/>
      <c r="Q169" s="105"/>
      <c r="R169" s="105"/>
      <c r="S169" s="105"/>
    </row>
    <row r="170" spans="3:19" x14ac:dyDescent="0.2">
      <c r="C170" s="105"/>
      <c r="D170" s="105"/>
      <c r="E170" s="105"/>
      <c r="L170" s="2"/>
      <c r="M170" s="2"/>
      <c r="O170" s="105"/>
      <c r="P170" s="105"/>
      <c r="Q170" s="105"/>
      <c r="R170" s="105"/>
      <c r="S170" s="105"/>
    </row>
    <row r="171" spans="3:19" x14ac:dyDescent="0.2">
      <c r="C171" s="105"/>
      <c r="D171" s="105"/>
      <c r="E171" s="105"/>
      <c r="L171" s="2"/>
      <c r="M171" s="2"/>
      <c r="O171" s="105"/>
      <c r="P171" s="105"/>
      <c r="Q171" s="105"/>
      <c r="R171" s="105"/>
      <c r="S171" s="105"/>
    </row>
    <row r="172" spans="3:19" x14ac:dyDescent="0.2">
      <c r="C172" s="105"/>
      <c r="D172" s="105"/>
      <c r="E172" s="105"/>
      <c r="L172" s="2"/>
      <c r="M172" s="2"/>
      <c r="O172" s="105"/>
      <c r="P172" s="105"/>
      <c r="Q172" s="105"/>
      <c r="R172" s="105"/>
      <c r="S172" s="105"/>
    </row>
    <row r="173" spans="3:19" x14ac:dyDescent="0.2">
      <c r="C173" s="105"/>
      <c r="D173" s="105"/>
      <c r="E173" s="105"/>
      <c r="L173" s="2"/>
      <c r="M173" s="2"/>
      <c r="O173" s="105"/>
      <c r="P173" s="105"/>
      <c r="Q173" s="105"/>
      <c r="R173" s="105"/>
      <c r="S173" s="105"/>
    </row>
    <row r="174" spans="3:19" x14ac:dyDescent="0.2">
      <c r="C174" s="105"/>
      <c r="D174" s="105"/>
      <c r="E174" s="105"/>
      <c r="L174" s="2"/>
      <c r="M174" s="2"/>
      <c r="O174" s="105"/>
      <c r="P174" s="105"/>
      <c r="Q174" s="105"/>
      <c r="R174" s="105"/>
      <c r="S174" s="105"/>
    </row>
    <row r="175" spans="3:19" x14ac:dyDescent="0.2">
      <c r="C175" s="105"/>
      <c r="D175" s="105"/>
      <c r="E175" s="105"/>
      <c r="L175" s="2"/>
      <c r="M175" s="2"/>
      <c r="O175" s="105"/>
      <c r="P175" s="105"/>
      <c r="Q175" s="105"/>
      <c r="R175" s="105"/>
      <c r="S175" s="105"/>
    </row>
    <row r="176" spans="3:19" x14ac:dyDescent="0.2">
      <c r="C176" s="105"/>
      <c r="D176" s="105"/>
      <c r="E176" s="105"/>
      <c r="L176" s="2"/>
      <c r="M176" s="2"/>
      <c r="O176" s="105"/>
      <c r="P176" s="105"/>
      <c r="Q176" s="105"/>
      <c r="R176" s="105"/>
      <c r="S176" s="105"/>
    </row>
    <row r="177" spans="3:19" x14ac:dyDescent="0.2">
      <c r="C177" s="105"/>
      <c r="D177" s="105"/>
      <c r="E177" s="105"/>
      <c r="L177" s="2"/>
      <c r="M177" s="2"/>
      <c r="O177" s="105"/>
      <c r="P177" s="105"/>
      <c r="Q177" s="105"/>
      <c r="R177" s="105"/>
      <c r="S177" s="105"/>
    </row>
    <row r="178" spans="3:19" x14ac:dyDescent="0.2">
      <c r="C178" s="105"/>
      <c r="D178" s="105"/>
      <c r="E178" s="105"/>
      <c r="L178" s="2"/>
      <c r="M178" s="2"/>
      <c r="O178" s="105"/>
      <c r="P178" s="105"/>
      <c r="Q178" s="105"/>
      <c r="R178" s="105"/>
      <c r="S178" s="105"/>
    </row>
    <row r="179" spans="3:19" x14ac:dyDescent="0.2">
      <c r="C179" s="105"/>
      <c r="D179" s="105"/>
      <c r="E179" s="105"/>
      <c r="L179" s="2"/>
      <c r="M179" s="2"/>
      <c r="O179" s="105"/>
      <c r="P179" s="105"/>
      <c r="Q179" s="105"/>
      <c r="R179" s="105"/>
      <c r="S179" s="105"/>
    </row>
    <row r="180" spans="3:19" x14ac:dyDescent="0.2">
      <c r="C180" s="105"/>
      <c r="D180" s="105"/>
      <c r="E180" s="105"/>
      <c r="L180" s="2"/>
      <c r="M180" s="2"/>
      <c r="O180" s="105"/>
      <c r="P180" s="105"/>
      <c r="Q180" s="105"/>
      <c r="R180" s="105"/>
      <c r="S180" s="105"/>
    </row>
    <row r="181" spans="3:19" x14ac:dyDescent="0.2">
      <c r="C181" s="105"/>
      <c r="D181" s="105"/>
      <c r="E181" s="105"/>
      <c r="L181" s="2"/>
      <c r="M181" s="2"/>
      <c r="O181" s="105"/>
      <c r="P181" s="105"/>
      <c r="Q181" s="105"/>
      <c r="R181" s="105"/>
      <c r="S181" s="105"/>
    </row>
    <row r="182" spans="3:19" x14ac:dyDescent="0.2">
      <c r="C182" s="105"/>
      <c r="D182" s="105"/>
      <c r="E182" s="105"/>
      <c r="L182" s="2"/>
      <c r="M182" s="2"/>
      <c r="O182" s="105"/>
      <c r="P182" s="105"/>
      <c r="Q182" s="105"/>
      <c r="R182" s="105"/>
      <c r="S182" s="105"/>
    </row>
    <row r="183" spans="3:19" x14ac:dyDescent="0.2">
      <c r="C183" s="105"/>
      <c r="D183" s="105"/>
      <c r="E183" s="105"/>
      <c r="L183" s="2"/>
      <c r="M183" s="2"/>
      <c r="O183" s="105"/>
      <c r="P183" s="105"/>
      <c r="Q183" s="105"/>
      <c r="R183" s="105"/>
      <c r="S183" s="105"/>
    </row>
    <row r="184" spans="3:19" x14ac:dyDescent="0.2">
      <c r="C184" s="105"/>
      <c r="D184" s="105"/>
      <c r="E184" s="105"/>
      <c r="L184" s="2"/>
      <c r="M184" s="2"/>
      <c r="O184" s="105"/>
      <c r="P184" s="105"/>
      <c r="Q184" s="105"/>
      <c r="R184" s="105"/>
      <c r="S184" s="105"/>
    </row>
  </sheetData>
  <sheetProtection sheet="1" objects="1" scenarios="1" selectLockedCells="1" selectUnlockedCells="1"/>
  <printOptions horizontalCentered="1" verticalCentered="1"/>
  <pageMargins left="0.19685039370078741" right="0.19685039370078741" top="0.39370078740157483" bottom="0.39370078740157483" header="0.23622047244094491" footer="0"/>
  <pageSetup scale="67" orientation="landscape" r:id="rId1"/>
  <headerFooter alignWithMargins="0">
    <oddFooter>&amp;LDirección de Contabilidad&amp;RPágina 1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 codeName="Hoja8">
    <pageSetUpPr fitToPage="1"/>
  </sheetPr>
  <dimension ref="A1:S159"/>
  <sheetViews>
    <sheetView showGridLines="0" zoomScale="75" workbookViewId="0">
      <selection activeCell="I24" sqref="I24"/>
    </sheetView>
  </sheetViews>
  <sheetFormatPr baseColWidth="10" defaultColWidth="12.6640625" defaultRowHeight="15" x14ac:dyDescent="0.2"/>
  <cols>
    <col min="1" max="1" width="44.6640625" style="27" customWidth="1"/>
    <col min="2" max="2" width="7.88671875" style="27" customWidth="1"/>
    <col min="3" max="3" width="10.21875" style="27" customWidth="1"/>
    <col min="4" max="4" width="10" style="27" customWidth="1"/>
    <col min="5" max="5" width="5" style="27" customWidth="1"/>
    <col min="6" max="6" width="10.33203125" style="27" customWidth="1"/>
    <col min="7" max="7" width="11.21875" style="27" customWidth="1"/>
    <col min="8" max="8" width="1.88671875" style="27" customWidth="1"/>
    <col min="9" max="9" width="11.21875" style="27" customWidth="1"/>
    <col min="10" max="10" width="1.21875" style="27" customWidth="1"/>
    <col min="11" max="11" width="43.6640625" style="27" customWidth="1"/>
    <col min="12" max="12" width="1.88671875" style="27" customWidth="1"/>
    <col min="13" max="14" width="10" style="27" customWidth="1"/>
    <col min="15" max="15" width="3.44140625" style="27" customWidth="1"/>
    <col min="16" max="16" width="8.6640625" style="27" customWidth="1"/>
    <col min="17" max="17" width="10.33203125" style="27" customWidth="1"/>
    <col min="18" max="18" width="1.88671875" style="27" customWidth="1"/>
    <col min="19" max="19" width="12.5546875" style="27" customWidth="1"/>
    <col min="20" max="20" width="7.5546875" style="27" customWidth="1"/>
    <col min="21" max="21" width="5.77734375" style="27" customWidth="1"/>
    <col min="22" max="22" width="6.6640625" style="27" customWidth="1"/>
    <col min="23" max="16384" width="12.6640625" style="27"/>
  </cols>
  <sheetData>
    <row r="1" spans="1:19" s="9" customFormat="1" ht="19.5" customHeight="1" x14ac:dyDescent="0.25">
      <c r="A1" s="5"/>
      <c r="B1" s="5"/>
      <c r="C1" s="6"/>
      <c r="D1" s="6"/>
      <c r="E1" s="6"/>
      <c r="F1" s="7"/>
      <c r="G1" s="377"/>
      <c r="H1" s="377"/>
      <c r="I1" s="377"/>
      <c r="J1" s="377"/>
      <c r="K1" s="178"/>
      <c r="L1" s="6"/>
      <c r="M1" s="6"/>
      <c r="N1" s="6"/>
      <c r="O1" s="6"/>
      <c r="P1" s="6"/>
      <c r="Q1" s="6"/>
      <c r="R1" s="6"/>
      <c r="S1" s="6"/>
    </row>
    <row r="2" spans="1:19" s="13" customFormat="1" ht="23.25" x14ac:dyDescent="0.35">
      <c r="A2" s="10" t="s">
        <v>103</v>
      </c>
      <c r="B2" s="11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</row>
    <row r="3" spans="1:19" s="13" customFormat="1" ht="23.25" x14ac:dyDescent="0.35">
      <c r="A3" s="10" t="s">
        <v>123</v>
      </c>
      <c r="B3" s="14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</row>
    <row r="4" spans="1:19" s="13" customFormat="1" x14ac:dyDescent="0.2">
      <c r="A4" s="15"/>
      <c r="B4" s="16"/>
      <c r="C4" s="17"/>
      <c r="D4" s="17"/>
      <c r="E4" s="17"/>
      <c r="F4" s="17"/>
      <c r="G4" s="17"/>
      <c r="H4" s="17"/>
      <c r="I4" s="17"/>
      <c r="J4" s="15"/>
      <c r="K4" s="15"/>
      <c r="L4" s="18"/>
      <c r="M4" s="378"/>
      <c r="N4" s="378"/>
      <c r="S4" s="17"/>
    </row>
    <row r="5" spans="1:19" s="21" customFormat="1" ht="18" customHeight="1" x14ac:dyDescent="0.2">
      <c r="A5" s="19"/>
      <c r="B5" s="19"/>
      <c r="C5" s="20"/>
      <c r="D5" s="20"/>
      <c r="E5" s="20"/>
      <c r="F5" s="20"/>
      <c r="G5" s="20"/>
      <c r="H5" s="20"/>
      <c r="I5" s="20"/>
      <c r="L5" s="12"/>
    </row>
    <row r="6" spans="1:19" s="21" customFormat="1" ht="9.75" customHeight="1" x14ac:dyDescent="0.2">
      <c r="A6" s="19"/>
      <c r="B6" s="19"/>
      <c r="C6" s="20"/>
      <c r="D6" s="20"/>
      <c r="E6" s="20"/>
      <c r="F6" s="20"/>
      <c r="G6" s="20"/>
      <c r="H6" s="20"/>
      <c r="I6" s="20"/>
      <c r="L6" s="12"/>
    </row>
    <row r="7" spans="1:19" ht="13.5" customHeight="1" thickBot="1" x14ac:dyDescent="0.25">
      <c r="A7" s="22"/>
      <c r="B7" s="22"/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4"/>
      <c r="Q7" s="25"/>
      <c r="R7" s="26"/>
      <c r="S7" s="24" t="s">
        <v>35</v>
      </c>
    </row>
    <row r="8" spans="1:19" ht="15.75" thickTop="1" x14ac:dyDescent="0.2">
      <c r="A8" s="28" t="s">
        <v>36</v>
      </c>
      <c r="B8" s="29"/>
      <c r="C8" s="30"/>
      <c r="D8" s="30"/>
      <c r="E8" s="30"/>
      <c r="F8" s="30"/>
      <c r="G8" s="30"/>
      <c r="H8" s="30"/>
      <c r="I8" s="30"/>
      <c r="J8" s="31"/>
      <c r="K8" s="29" t="s">
        <v>37</v>
      </c>
      <c r="L8" s="29"/>
      <c r="M8" s="30"/>
      <c r="N8" s="30"/>
      <c r="O8" s="30"/>
      <c r="P8" s="30"/>
      <c r="Q8" s="30"/>
      <c r="R8" s="32"/>
      <c r="S8" s="33"/>
    </row>
    <row r="9" spans="1:19" x14ac:dyDescent="0.2">
      <c r="A9" s="34"/>
      <c r="B9" s="35"/>
      <c r="C9" s="36" t="s">
        <v>124</v>
      </c>
      <c r="D9" s="37"/>
      <c r="E9" s="35"/>
      <c r="F9" s="36" t="s">
        <v>122</v>
      </c>
      <c r="G9" s="37"/>
      <c r="H9" s="35"/>
      <c r="I9" s="38" t="s">
        <v>104</v>
      </c>
      <c r="J9" s="39"/>
      <c r="K9" s="35"/>
      <c r="L9" s="35"/>
      <c r="M9" s="36" t="s">
        <v>124</v>
      </c>
      <c r="N9" s="35"/>
      <c r="O9" s="35"/>
      <c r="P9" s="36" t="s">
        <v>122</v>
      </c>
      <c r="Q9" s="35"/>
      <c r="R9" s="41"/>
      <c r="S9" s="42" t="s">
        <v>104</v>
      </c>
    </row>
    <row r="10" spans="1:19" s="52" customFormat="1" ht="15.75" thickBot="1" x14ac:dyDescent="0.3">
      <c r="A10" s="43"/>
      <c r="B10" s="44"/>
      <c r="C10" s="379" t="s">
        <v>5</v>
      </c>
      <c r="D10" s="379"/>
      <c r="E10" s="45"/>
      <c r="F10" s="179" t="s">
        <v>5</v>
      </c>
      <c r="G10" s="47"/>
      <c r="H10" s="47"/>
      <c r="I10" s="47"/>
      <c r="J10" s="48"/>
      <c r="K10" s="44"/>
      <c r="L10" s="44"/>
      <c r="M10" s="379" t="s">
        <v>5</v>
      </c>
      <c r="N10" s="379"/>
      <c r="O10" s="45"/>
      <c r="P10" s="49" t="s">
        <v>5</v>
      </c>
      <c r="Q10" s="45"/>
      <c r="R10" s="50"/>
      <c r="S10" s="51"/>
    </row>
    <row r="11" spans="1:19" ht="8.25" customHeight="1" thickTop="1" x14ac:dyDescent="0.2">
      <c r="A11" s="34"/>
      <c r="B11" s="35"/>
      <c r="C11" s="35"/>
      <c r="D11" s="35"/>
      <c r="E11" s="35"/>
      <c r="F11" s="35"/>
      <c r="G11" s="35"/>
      <c r="H11" s="35"/>
      <c r="I11" s="53"/>
      <c r="J11" s="54"/>
      <c r="K11" s="35"/>
      <c r="L11" s="35"/>
      <c r="M11" s="35"/>
      <c r="N11" s="35"/>
      <c r="O11" s="35"/>
      <c r="P11" s="35"/>
      <c r="Q11" s="55"/>
      <c r="R11" s="41"/>
      <c r="S11" s="56"/>
    </row>
    <row r="12" spans="1:19" x14ac:dyDescent="0.2">
      <c r="A12" s="57" t="s">
        <v>38</v>
      </c>
      <c r="B12" s="58"/>
      <c r="C12" s="59"/>
      <c r="D12" s="60">
        <v>24386.9</v>
      </c>
      <c r="E12" s="61"/>
      <c r="F12" s="59"/>
      <c r="G12" s="60">
        <v>69938.8</v>
      </c>
      <c r="H12" s="62"/>
      <c r="I12" s="63">
        <v>-45551.9</v>
      </c>
      <c r="J12" s="64"/>
      <c r="K12" s="58" t="s">
        <v>39</v>
      </c>
      <c r="L12" s="58"/>
      <c r="M12" s="65"/>
      <c r="N12" s="63">
        <v>76641.100000000006</v>
      </c>
      <c r="O12" s="58"/>
      <c r="P12" s="65"/>
      <c r="Q12" s="63">
        <v>75079.100000000006</v>
      </c>
      <c r="R12" s="41"/>
      <c r="S12" s="66">
        <v>1562</v>
      </c>
    </row>
    <row r="13" spans="1:19" x14ac:dyDescent="0.2">
      <c r="A13" s="67" t="s">
        <v>40</v>
      </c>
      <c r="B13" s="68"/>
      <c r="C13" s="59"/>
      <c r="D13" s="170">
        <v>-7.8</v>
      </c>
      <c r="E13" s="69"/>
      <c r="F13" s="59"/>
      <c r="G13" s="167">
        <v>-3.7</v>
      </c>
      <c r="H13" s="70"/>
      <c r="I13" s="63">
        <v>-4.0999999999999996</v>
      </c>
      <c r="J13" s="64"/>
      <c r="K13" s="58" t="s">
        <v>44</v>
      </c>
      <c r="L13" s="58"/>
      <c r="M13" s="62">
        <v>76641.100000000006</v>
      </c>
      <c r="N13" s="65"/>
      <c r="O13" s="71"/>
      <c r="P13" s="62">
        <v>75079.100000000006</v>
      </c>
      <c r="Q13" s="65"/>
      <c r="R13" s="41"/>
      <c r="S13" s="72">
        <v>1562</v>
      </c>
    </row>
    <row r="14" spans="1:19" x14ac:dyDescent="0.2">
      <c r="A14" s="73"/>
      <c r="B14" s="71"/>
      <c r="C14" s="59"/>
      <c r="D14" s="59"/>
      <c r="E14" s="59"/>
      <c r="F14" s="59"/>
      <c r="G14" s="59"/>
      <c r="H14" s="71"/>
      <c r="I14" s="74"/>
      <c r="J14" s="64"/>
      <c r="K14" s="58"/>
      <c r="L14" s="58"/>
      <c r="M14" s="75"/>
      <c r="N14" s="65"/>
      <c r="O14" s="71"/>
      <c r="P14" s="75"/>
      <c r="Q14" s="65"/>
      <c r="R14" s="41"/>
      <c r="S14" s="72"/>
    </row>
    <row r="15" spans="1:19" x14ac:dyDescent="0.2">
      <c r="A15" s="76" t="s">
        <v>41</v>
      </c>
      <c r="B15" s="77"/>
      <c r="C15" s="78"/>
      <c r="D15" s="79">
        <v>0</v>
      </c>
      <c r="E15" s="61"/>
      <c r="F15" s="78"/>
      <c r="G15" s="79">
        <v>0</v>
      </c>
      <c r="H15" s="80"/>
      <c r="I15" s="80">
        <v>0</v>
      </c>
      <c r="J15" s="81"/>
      <c r="K15" s="58" t="s">
        <v>47</v>
      </c>
      <c r="L15" s="58"/>
      <c r="M15" s="65"/>
      <c r="N15" s="63">
        <v>521164.3</v>
      </c>
      <c r="O15" s="58"/>
      <c r="P15" s="65"/>
      <c r="Q15" s="63">
        <v>521237.2</v>
      </c>
      <c r="R15" s="41"/>
      <c r="S15" s="66">
        <v>-72.900000000023283</v>
      </c>
    </row>
    <row r="16" spans="1:19" x14ac:dyDescent="0.2">
      <c r="A16" s="73"/>
      <c r="B16" s="71"/>
      <c r="C16" s="59"/>
      <c r="D16" s="59"/>
      <c r="E16" s="59"/>
      <c r="F16" s="59"/>
      <c r="G16" s="59"/>
      <c r="H16" s="71"/>
      <c r="I16" s="74"/>
      <c r="J16" s="64"/>
      <c r="K16" s="58" t="s">
        <v>48</v>
      </c>
      <c r="L16" s="58"/>
      <c r="M16" s="62">
        <v>521164.3</v>
      </c>
      <c r="N16" s="65"/>
      <c r="O16" s="71"/>
      <c r="P16" s="62">
        <v>521237.2</v>
      </c>
      <c r="Q16" s="65"/>
      <c r="R16" s="41"/>
      <c r="S16" s="72">
        <v>-72.900000000023283</v>
      </c>
    </row>
    <row r="17" spans="1:19" x14ac:dyDescent="0.2">
      <c r="A17" s="57" t="s">
        <v>42</v>
      </c>
      <c r="B17" s="58"/>
      <c r="C17" s="59"/>
      <c r="D17" s="82">
        <v>80095.100000000006</v>
      </c>
      <c r="E17" s="61"/>
      <c r="F17" s="59"/>
      <c r="G17" s="82">
        <v>74633</v>
      </c>
      <c r="H17" s="62"/>
      <c r="I17" s="63">
        <v>5462.1000000000058</v>
      </c>
      <c r="J17" s="64"/>
      <c r="K17" s="71"/>
      <c r="L17" s="71"/>
      <c r="M17" s="65"/>
      <c r="N17" s="65"/>
      <c r="O17" s="71"/>
      <c r="P17" s="65"/>
      <c r="Q17" s="65"/>
      <c r="R17" s="41"/>
      <c r="S17" s="72"/>
    </row>
    <row r="18" spans="1:19" x14ac:dyDescent="0.2">
      <c r="A18" s="57" t="s">
        <v>43</v>
      </c>
      <c r="B18" s="58"/>
      <c r="C18" s="83">
        <v>80095.100000000006</v>
      </c>
      <c r="D18" s="59"/>
      <c r="E18" s="59"/>
      <c r="F18" s="83">
        <v>74633</v>
      </c>
      <c r="G18" s="59"/>
      <c r="H18" s="71"/>
      <c r="I18" s="74">
        <v>5462.1000000000058</v>
      </c>
      <c r="J18" s="64"/>
      <c r="K18" s="58" t="s">
        <v>51</v>
      </c>
      <c r="L18" s="58"/>
      <c r="M18" s="65"/>
      <c r="N18" s="63">
        <v>8321.9</v>
      </c>
      <c r="O18" s="58"/>
      <c r="P18" s="65"/>
      <c r="Q18" s="63">
        <v>26255.600000000002</v>
      </c>
      <c r="R18" s="41"/>
      <c r="S18" s="66">
        <v>-17933.700000000004</v>
      </c>
    </row>
    <row r="19" spans="1:19" x14ac:dyDescent="0.2">
      <c r="A19" s="73"/>
      <c r="B19" s="71"/>
      <c r="C19" s="59"/>
      <c r="D19" s="59"/>
      <c r="E19" s="59"/>
      <c r="F19" s="59"/>
      <c r="G19" s="59"/>
      <c r="H19" s="71"/>
      <c r="I19" s="74"/>
      <c r="J19" s="64"/>
      <c r="K19" s="58" t="s">
        <v>53</v>
      </c>
      <c r="L19" s="58"/>
      <c r="M19" s="62">
        <v>1673.2</v>
      </c>
      <c r="N19" s="65"/>
      <c r="O19" s="71"/>
      <c r="P19" s="62">
        <v>16395.400000000001</v>
      </c>
      <c r="Q19" s="65"/>
      <c r="R19" s="41"/>
      <c r="S19" s="72">
        <v>-14722.2</v>
      </c>
    </row>
    <row r="20" spans="1:19" x14ac:dyDescent="0.2">
      <c r="A20" s="57" t="s">
        <v>108</v>
      </c>
      <c r="B20" s="58"/>
      <c r="C20" s="59"/>
      <c r="D20" s="82">
        <v>2256357.4999999995</v>
      </c>
      <c r="E20" s="61"/>
      <c r="F20" s="59"/>
      <c r="G20" s="82">
        <v>2240059.1</v>
      </c>
      <c r="H20" s="62"/>
      <c r="I20" s="63">
        <v>16298.399999999441</v>
      </c>
      <c r="J20" s="64"/>
      <c r="K20" s="58" t="s">
        <v>55</v>
      </c>
      <c r="L20" s="58"/>
      <c r="M20" s="62">
        <v>0.7</v>
      </c>
      <c r="N20" s="65"/>
      <c r="O20" s="71"/>
      <c r="P20" s="62">
        <v>0.7</v>
      </c>
      <c r="Q20" s="65"/>
      <c r="R20" s="41"/>
      <c r="S20" s="72">
        <v>0</v>
      </c>
    </row>
    <row r="21" spans="1:19" x14ac:dyDescent="0.2">
      <c r="A21" s="57"/>
      <c r="B21" s="58"/>
      <c r="C21" s="59"/>
      <c r="D21" s="59"/>
      <c r="E21" s="59"/>
      <c r="F21" s="59"/>
      <c r="G21" s="59"/>
      <c r="H21" s="71"/>
      <c r="I21" s="74"/>
      <c r="J21" s="64"/>
      <c r="K21" s="58" t="s">
        <v>57</v>
      </c>
      <c r="L21" s="58"/>
      <c r="M21" s="62">
        <v>6648</v>
      </c>
      <c r="N21" s="65"/>
      <c r="O21" s="71"/>
      <c r="P21" s="62">
        <v>9859.5</v>
      </c>
      <c r="Q21" s="65"/>
      <c r="R21" s="41"/>
      <c r="S21" s="72">
        <v>-3211.5</v>
      </c>
    </row>
    <row r="22" spans="1:19" x14ac:dyDescent="0.2">
      <c r="A22" s="57" t="s">
        <v>107</v>
      </c>
      <c r="B22" s="58"/>
      <c r="C22" s="83">
        <v>2256351.6999999997</v>
      </c>
      <c r="D22" s="59"/>
      <c r="E22" s="59"/>
      <c r="F22" s="83">
        <v>2240051.3000000003</v>
      </c>
      <c r="G22" s="59"/>
      <c r="H22" s="71"/>
      <c r="I22" s="74">
        <v>16300.399999999441</v>
      </c>
      <c r="J22" s="64"/>
      <c r="K22" s="71"/>
      <c r="L22" s="71"/>
      <c r="M22" s="65"/>
      <c r="N22" s="65"/>
      <c r="O22" s="71"/>
      <c r="P22" s="65"/>
      <c r="Q22" s="65"/>
      <c r="R22" s="41"/>
      <c r="S22" s="72"/>
    </row>
    <row r="23" spans="1:19" x14ac:dyDescent="0.2">
      <c r="A23" s="57" t="s">
        <v>49</v>
      </c>
      <c r="B23" s="58"/>
      <c r="C23" s="83">
        <v>2200569.4</v>
      </c>
      <c r="D23" s="59"/>
      <c r="E23" s="59"/>
      <c r="F23" s="83">
        <v>2219190.7000000002</v>
      </c>
      <c r="G23" s="59"/>
      <c r="H23" s="71"/>
      <c r="I23" s="74">
        <v>-18621.300000000279</v>
      </c>
      <c r="J23" s="64"/>
      <c r="K23" s="58" t="s">
        <v>58</v>
      </c>
      <c r="L23" s="58"/>
      <c r="M23" s="65"/>
      <c r="N23" s="63">
        <v>5050.8</v>
      </c>
      <c r="O23" s="58"/>
      <c r="P23" s="65"/>
      <c r="Q23" s="63">
        <v>5076.3999999999996</v>
      </c>
      <c r="R23" s="41"/>
      <c r="S23" s="66">
        <v>-25.599999999999454</v>
      </c>
    </row>
    <row r="24" spans="1:19" x14ac:dyDescent="0.2">
      <c r="A24" s="57" t="s">
        <v>50</v>
      </c>
      <c r="B24" s="58"/>
      <c r="C24" s="83">
        <v>97942.8</v>
      </c>
      <c r="D24" s="59"/>
      <c r="E24" s="59"/>
      <c r="F24" s="83">
        <v>63090.9</v>
      </c>
      <c r="G24" s="59"/>
      <c r="H24" s="71"/>
      <c r="I24" s="74">
        <v>34851.9</v>
      </c>
      <c r="J24" s="64"/>
      <c r="K24" s="71"/>
      <c r="L24" s="71"/>
      <c r="M24" s="65"/>
      <c r="N24" s="65"/>
      <c r="O24" s="71"/>
      <c r="P24" s="65"/>
      <c r="Q24" s="65"/>
      <c r="R24" s="41"/>
      <c r="S24" s="72"/>
    </row>
    <row r="25" spans="1:19" x14ac:dyDescent="0.2">
      <c r="A25" s="57" t="s">
        <v>52</v>
      </c>
      <c r="B25" s="58"/>
      <c r="C25" s="83">
        <v>32717.5</v>
      </c>
      <c r="D25" s="59"/>
      <c r="E25" s="59"/>
      <c r="F25" s="83">
        <v>30772</v>
      </c>
      <c r="G25" s="59"/>
      <c r="H25" s="71"/>
      <c r="I25" s="74">
        <v>1945.5</v>
      </c>
      <c r="J25" s="64"/>
      <c r="K25" s="58" t="s">
        <v>59</v>
      </c>
      <c r="L25" s="58"/>
      <c r="M25" s="65"/>
      <c r="N25" s="63">
        <v>261587.3</v>
      </c>
      <c r="O25" s="58"/>
      <c r="P25" s="65"/>
      <c r="Q25" s="63">
        <v>281022.40000000002</v>
      </c>
      <c r="R25" s="41"/>
      <c r="S25" s="66">
        <v>-19435.100000000035</v>
      </c>
    </row>
    <row r="26" spans="1:19" x14ac:dyDescent="0.2">
      <c r="A26" s="57" t="s">
        <v>54</v>
      </c>
      <c r="B26" s="58"/>
      <c r="C26" s="83">
        <v>56849.1</v>
      </c>
      <c r="D26" s="59"/>
      <c r="E26" s="59"/>
      <c r="F26" s="83">
        <v>53875.199999999997</v>
      </c>
      <c r="G26" s="59"/>
      <c r="H26" s="71"/>
      <c r="I26" s="74">
        <v>2973.9000000000015</v>
      </c>
      <c r="J26" s="64"/>
      <c r="K26" s="58" t="s">
        <v>60</v>
      </c>
      <c r="L26" s="58"/>
      <c r="M26" s="62">
        <v>789.8</v>
      </c>
      <c r="N26" s="65"/>
      <c r="O26" s="71"/>
      <c r="P26" s="62">
        <v>800.1</v>
      </c>
      <c r="Q26" s="65"/>
      <c r="R26" s="41"/>
      <c r="S26" s="72">
        <v>-10.300000000000068</v>
      </c>
    </row>
    <row r="27" spans="1:19" x14ac:dyDescent="0.2">
      <c r="A27" s="57" t="s">
        <v>56</v>
      </c>
      <c r="B27" s="58"/>
      <c r="C27" s="83">
        <v>150047.9</v>
      </c>
      <c r="D27" s="59"/>
      <c r="E27" s="59"/>
      <c r="F27" s="83">
        <v>150291.5</v>
      </c>
      <c r="G27" s="59"/>
      <c r="H27" s="71"/>
      <c r="I27" s="74">
        <v>-243.60000000000582</v>
      </c>
      <c r="J27" s="64"/>
      <c r="K27" s="58" t="s">
        <v>61</v>
      </c>
      <c r="L27" s="58"/>
      <c r="M27" s="62">
        <v>72136.5</v>
      </c>
      <c r="N27" s="65"/>
      <c r="O27" s="71"/>
      <c r="P27" s="62">
        <v>90856.8</v>
      </c>
      <c r="Q27" s="65"/>
      <c r="R27" s="41"/>
      <c r="S27" s="72">
        <v>-18720.300000000003</v>
      </c>
    </row>
    <row r="28" spans="1:19" x14ac:dyDescent="0.2">
      <c r="A28" s="57" t="s">
        <v>46</v>
      </c>
      <c r="B28" s="58"/>
      <c r="C28" s="169">
        <v>-281775</v>
      </c>
      <c r="D28" s="59"/>
      <c r="E28" s="59"/>
      <c r="F28" s="168">
        <v>-277169</v>
      </c>
      <c r="G28" s="59"/>
      <c r="H28" s="71"/>
      <c r="I28" s="74">
        <v>-4606</v>
      </c>
      <c r="J28" s="64"/>
      <c r="K28" s="58" t="s">
        <v>44</v>
      </c>
      <c r="L28" s="58"/>
      <c r="M28" s="62">
        <v>188661</v>
      </c>
      <c r="N28" s="65"/>
      <c r="O28" s="71"/>
      <c r="P28" s="62">
        <v>189365.5</v>
      </c>
      <c r="Q28" s="65"/>
      <c r="R28" s="41"/>
      <c r="S28" s="72">
        <v>-704.5</v>
      </c>
    </row>
    <row r="29" spans="1:19" x14ac:dyDescent="0.2">
      <c r="A29" s="57"/>
      <c r="B29" s="58"/>
      <c r="C29" s="59"/>
      <c r="D29" s="59"/>
      <c r="E29" s="59"/>
      <c r="F29" s="59"/>
      <c r="G29" s="59"/>
      <c r="H29" s="71"/>
      <c r="I29" s="74"/>
      <c r="J29" s="64"/>
      <c r="K29" s="71"/>
      <c r="L29" s="71"/>
      <c r="M29" s="65"/>
      <c r="N29" s="65"/>
      <c r="O29" s="71"/>
      <c r="P29" s="65"/>
      <c r="Q29" s="65"/>
      <c r="R29" s="41"/>
      <c r="S29" s="72"/>
    </row>
    <row r="30" spans="1:19" x14ac:dyDescent="0.2">
      <c r="A30" s="84" t="s">
        <v>106</v>
      </c>
      <c r="B30" s="85"/>
      <c r="C30" s="83">
        <v>5.8</v>
      </c>
      <c r="D30" s="59"/>
      <c r="E30" s="59"/>
      <c r="F30" s="83">
        <v>7.8</v>
      </c>
      <c r="G30" s="59"/>
      <c r="H30" s="71"/>
      <c r="I30" s="74">
        <v>-2</v>
      </c>
      <c r="J30" s="64"/>
      <c r="K30" s="58" t="s">
        <v>63</v>
      </c>
      <c r="L30" s="58"/>
      <c r="M30" s="65"/>
      <c r="N30" s="63">
        <v>5232.3999999999996</v>
      </c>
      <c r="O30" s="58"/>
      <c r="P30" s="65"/>
      <c r="Q30" s="63">
        <v>4715.1000000000004</v>
      </c>
      <c r="R30" s="41"/>
      <c r="S30" s="66">
        <v>517.29999999999927</v>
      </c>
    </row>
    <row r="31" spans="1:19" x14ac:dyDescent="0.2">
      <c r="A31" s="84" t="s">
        <v>49</v>
      </c>
      <c r="B31" s="85"/>
      <c r="C31" s="83">
        <v>5.8</v>
      </c>
      <c r="D31" s="59"/>
      <c r="E31" s="59"/>
      <c r="F31" s="83">
        <v>7.8</v>
      </c>
      <c r="G31" s="59"/>
      <c r="H31" s="71"/>
      <c r="I31" s="74">
        <v>-2</v>
      </c>
      <c r="J31" s="64"/>
      <c r="K31" s="58" t="s">
        <v>65</v>
      </c>
      <c r="L31" s="58"/>
      <c r="M31" s="62">
        <v>708.2</v>
      </c>
      <c r="N31" s="65"/>
      <c r="O31" s="71"/>
      <c r="P31" s="62">
        <v>533.9</v>
      </c>
      <c r="Q31" s="65"/>
      <c r="R31" s="41"/>
      <c r="S31" s="72">
        <v>174.30000000000007</v>
      </c>
    </row>
    <row r="32" spans="1:19" x14ac:dyDescent="0.2">
      <c r="A32" s="84" t="s">
        <v>46</v>
      </c>
      <c r="B32" s="85"/>
      <c r="C32" s="169">
        <v>0</v>
      </c>
      <c r="D32" s="59"/>
      <c r="E32" s="86"/>
      <c r="F32" s="168">
        <v>0</v>
      </c>
      <c r="G32" s="59"/>
      <c r="H32" s="71"/>
      <c r="I32" s="74">
        <v>0</v>
      </c>
      <c r="J32" s="64"/>
      <c r="K32" s="58" t="s">
        <v>67</v>
      </c>
      <c r="L32" s="58"/>
      <c r="M32" s="62">
        <v>601.4</v>
      </c>
      <c r="N32" s="65"/>
      <c r="O32" s="71"/>
      <c r="P32" s="62">
        <v>506.7</v>
      </c>
      <c r="Q32" s="65"/>
      <c r="R32" s="41"/>
      <c r="S32" s="72">
        <v>94.699999999999989</v>
      </c>
    </row>
    <row r="33" spans="1:19" x14ac:dyDescent="0.2">
      <c r="A33" s="57"/>
      <c r="B33" s="58"/>
      <c r="C33" s="59"/>
      <c r="D33" s="59"/>
      <c r="E33" s="59"/>
      <c r="F33" s="59"/>
      <c r="G33" s="59"/>
      <c r="H33" s="71"/>
      <c r="I33" s="74"/>
      <c r="J33" s="64"/>
      <c r="K33" s="58" t="s">
        <v>44</v>
      </c>
      <c r="L33" s="58"/>
      <c r="M33" s="62">
        <v>3922.8</v>
      </c>
      <c r="N33" s="65"/>
      <c r="O33" s="71"/>
      <c r="P33" s="62">
        <v>3674.5</v>
      </c>
      <c r="Q33" s="65"/>
      <c r="R33" s="41"/>
      <c r="S33" s="72">
        <v>248.30000000000018</v>
      </c>
    </row>
    <row r="34" spans="1:19" x14ac:dyDescent="0.2">
      <c r="A34" s="57" t="s">
        <v>62</v>
      </c>
      <c r="B34" s="58"/>
      <c r="C34" s="59"/>
      <c r="D34" s="167">
        <v>-25381.3</v>
      </c>
      <c r="E34" s="69"/>
      <c r="F34" s="59"/>
      <c r="G34" s="167">
        <v>-25172.2</v>
      </c>
      <c r="H34" s="70"/>
      <c r="I34" s="63">
        <v>-209.09999999999854</v>
      </c>
      <c r="J34" s="64"/>
      <c r="K34" s="87"/>
      <c r="L34" s="58"/>
      <c r="M34" s="65"/>
      <c r="N34" s="65"/>
      <c r="O34" s="58"/>
      <c r="P34" s="65"/>
      <c r="Q34" s="65"/>
      <c r="R34" s="41"/>
      <c r="S34" s="72"/>
    </row>
    <row r="35" spans="1:19" x14ac:dyDescent="0.2">
      <c r="A35" s="57"/>
      <c r="B35" s="58"/>
      <c r="C35" s="59"/>
      <c r="D35" s="59"/>
      <c r="E35" s="59"/>
      <c r="F35" s="59"/>
      <c r="G35" s="59"/>
      <c r="H35" s="71"/>
      <c r="I35" s="74"/>
      <c r="J35" s="64"/>
      <c r="K35" s="58" t="s">
        <v>68</v>
      </c>
      <c r="L35" s="58"/>
      <c r="M35" s="65"/>
      <c r="N35" s="63">
        <v>877997.80000000016</v>
      </c>
      <c r="O35" s="58"/>
      <c r="P35" s="65"/>
      <c r="Q35" s="63">
        <v>913385.8</v>
      </c>
      <c r="R35" s="41"/>
      <c r="S35" s="66">
        <v>-35387.999999999884</v>
      </c>
    </row>
    <row r="36" spans="1:19" ht="13.5" customHeight="1" x14ac:dyDescent="0.2">
      <c r="A36" s="57" t="s">
        <v>64</v>
      </c>
      <c r="B36" s="58"/>
      <c r="C36" s="59"/>
      <c r="D36" s="82">
        <v>10031</v>
      </c>
      <c r="E36" s="61"/>
      <c r="F36" s="59"/>
      <c r="G36" s="82">
        <v>14544.9</v>
      </c>
      <c r="H36" s="62"/>
      <c r="I36" s="63">
        <v>-4513.8999999999996</v>
      </c>
      <c r="J36" s="64"/>
      <c r="K36" s="71"/>
      <c r="L36" s="71"/>
      <c r="M36" s="65"/>
      <c r="N36" s="65"/>
      <c r="O36" s="71"/>
      <c r="P36" s="65"/>
      <c r="Q36" s="65"/>
      <c r="R36" s="41"/>
      <c r="S36" s="72"/>
    </row>
    <row r="37" spans="1:19" x14ac:dyDescent="0.2">
      <c r="A37" s="57" t="s">
        <v>66</v>
      </c>
      <c r="B37" s="58"/>
      <c r="C37" s="83">
        <v>4787.5</v>
      </c>
      <c r="D37" s="59"/>
      <c r="E37" s="59"/>
      <c r="F37" s="83">
        <v>5070.8999999999996</v>
      </c>
      <c r="G37" s="59"/>
      <c r="H37" s="71"/>
      <c r="I37" s="74">
        <v>-283.39999999999964</v>
      </c>
      <c r="J37" s="64"/>
      <c r="K37" s="71"/>
      <c r="L37" s="71"/>
      <c r="M37" s="65"/>
      <c r="N37" s="65"/>
      <c r="O37" s="71"/>
      <c r="P37" s="65"/>
      <c r="Q37" s="65"/>
      <c r="R37" s="41"/>
      <c r="S37" s="72"/>
    </row>
    <row r="38" spans="1:19" x14ac:dyDescent="0.2">
      <c r="A38" s="84" t="s">
        <v>69</v>
      </c>
      <c r="B38" s="85"/>
      <c r="C38" s="83">
        <v>6818.9</v>
      </c>
      <c r="D38" s="59"/>
      <c r="E38" s="59"/>
      <c r="F38" s="83">
        <v>7416.2</v>
      </c>
      <c r="G38" s="59"/>
      <c r="H38" s="71"/>
      <c r="I38" s="74">
        <v>-597.30000000000018</v>
      </c>
      <c r="J38" s="64"/>
      <c r="K38" s="58" t="s">
        <v>70</v>
      </c>
      <c r="L38" s="58"/>
      <c r="M38" s="65"/>
      <c r="N38" s="63">
        <v>877997.80000000016</v>
      </c>
      <c r="O38" s="58"/>
      <c r="P38" s="65"/>
      <c r="Q38" s="63">
        <v>913385.8</v>
      </c>
      <c r="R38" s="41"/>
      <c r="S38" s="66">
        <v>-35387.999999999884</v>
      </c>
    </row>
    <row r="39" spans="1:19" x14ac:dyDescent="0.2">
      <c r="A39" s="176" t="s">
        <v>120</v>
      </c>
      <c r="B39" s="85"/>
      <c r="C39" s="83">
        <v>8.5</v>
      </c>
      <c r="D39" s="59"/>
      <c r="E39" s="59"/>
      <c r="F39" s="83">
        <v>0</v>
      </c>
      <c r="G39" s="59"/>
      <c r="H39" s="71"/>
      <c r="I39" s="74">
        <v>8.5</v>
      </c>
      <c r="J39" s="64"/>
      <c r="K39" s="58"/>
      <c r="L39" s="58"/>
      <c r="M39" s="65"/>
      <c r="N39" s="62"/>
      <c r="O39" s="58"/>
      <c r="P39" s="65"/>
      <c r="Q39" s="62"/>
      <c r="R39" s="41"/>
      <c r="S39" s="72"/>
    </row>
    <row r="40" spans="1:19" x14ac:dyDescent="0.2">
      <c r="A40" s="57" t="s">
        <v>24</v>
      </c>
      <c r="B40" s="58"/>
      <c r="C40" s="83">
        <v>9470.4</v>
      </c>
      <c r="D40" s="59"/>
      <c r="E40" s="59"/>
      <c r="F40" s="83">
        <v>12891.9</v>
      </c>
      <c r="G40" s="59"/>
      <c r="H40" s="71"/>
      <c r="I40" s="74">
        <v>-3421.5</v>
      </c>
      <c r="J40" s="64"/>
      <c r="K40" s="71"/>
      <c r="L40" s="71"/>
      <c r="M40" s="65"/>
      <c r="N40" s="65"/>
      <c r="O40" s="71"/>
      <c r="P40" s="65"/>
      <c r="Q40" s="65"/>
      <c r="R40" s="41"/>
      <c r="S40" s="72"/>
    </row>
    <row r="41" spans="1:19" x14ac:dyDescent="0.2">
      <c r="A41" s="57" t="s">
        <v>46</v>
      </c>
      <c r="B41" s="58"/>
      <c r="C41" s="169">
        <v>-11054.3</v>
      </c>
      <c r="D41" s="59"/>
      <c r="E41" s="88"/>
      <c r="F41" s="168">
        <v>-10834.1</v>
      </c>
      <c r="G41" s="59"/>
      <c r="H41" s="71"/>
      <c r="I41" s="74">
        <v>-220.19999999999891</v>
      </c>
      <c r="J41" s="64"/>
      <c r="K41" s="71"/>
      <c r="L41" s="71"/>
      <c r="M41" s="65"/>
      <c r="N41" s="65"/>
      <c r="O41" s="71"/>
      <c r="P41" s="65"/>
      <c r="Q41" s="65"/>
      <c r="R41" s="41"/>
      <c r="S41" s="72"/>
    </row>
    <row r="42" spans="1:19" x14ac:dyDescent="0.2">
      <c r="A42" s="73"/>
      <c r="B42" s="71"/>
      <c r="C42" s="59"/>
      <c r="D42" s="59"/>
      <c r="E42" s="59"/>
      <c r="F42" s="59"/>
      <c r="G42" s="59"/>
      <c r="H42" s="71"/>
      <c r="I42" s="74"/>
      <c r="J42" s="64"/>
      <c r="K42" s="58" t="s">
        <v>71</v>
      </c>
      <c r="L42" s="58"/>
      <c r="M42" s="65"/>
      <c r="N42" s="63">
        <v>1511891.1</v>
      </c>
      <c r="O42" s="58"/>
      <c r="P42" s="65"/>
      <c r="Q42" s="63">
        <v>1498158.2999999998</v>
      </c>
      <c r="R42" s="41"/>
      <c r="S42" s="66">
        <v>13732.800000000279</v>
      </c>
    </row>
    <row r="43" spans="1:19" x14ac:dyDescent="0.2">
      <c r="A43" s="57" t="s">
        <v>105</v>
      </c>
      <c r="B43" s="58"/>
      <c r="C43" s="59"/>
      <c r="D43" s="82">
        <v>239.79999999999995</v>
      </c>
      <c r="E43" s="61"/>
      <c r="F43" s="59"/>
      <c r="G43" s="82">
        <v>239.90000000000009</v>
      </c>
      <c r="H43" s="62"/>
      <c r="I43" s="63">
        <v>-0.10000000000013642</v>
      </c>
      <c r="J43" s="64"/>
      <c r="K43" s="71"/>
      <c r="L43" s="71"/>
      <c r="M43" s="65"/>
      <c r="N43" s="65"/>
      <c r="O43" s="71"/>
      <c r="P43" s="65"/>
      <c r="Q43" s="65"/>
      <c r="R43" s="41"/>
      <c r="S43" s="72"/>
    </row>
    <row r="44" spans="1:19" x14ac:dyDescent="0.2">
      <c r="A44" s="84" t="s">
        <v>73</v>
      </c>
      <c r="B44" s="85"/>
      <c r="C44" s="83">
        <v>1323.1</v>
      </c>
      <c r="D44" s="59"/>
      <c r="E44" s="59"/>
      <c r="F44" s="83">
        <v>1323.2</v>
      </c>
      <c r="G44" s="59"/>
      <c r="H44" s="71"/>
      <c r="I44" s="74">
        <v>-0.10000000000013642</v>
      </c>
      <c r="J44" s="64"/>
      <c r="K44" s="58" t="s">
        <v>72</v>
      </c>
      <c r="L44" s="58"/>
      <c r="M44" s="65"/>
      <c r="N44" s="63">
        <v>558354.5</v>
      </c>
      <c r="O44" s="58"/>
      <c r="P44" s="65"/>
      <c r="Q44" s="63">
        <v>536887.9</v>
      </c>
      <c r="R44" s="41"/>
      <c r="S44" s="66">
        <v>21466.599999999977</v>
      </c>
    </row>
    <row r="45" spans="1:19" x14ac:dyDescent="0.2">
      <c r="A45" s="57" t="s">
        <v>46</v>
      </c>
      <c r="B45" s="89"/>
      <c r="C45" s="169">
        <v>-1083.3</v>
      </c>
      <c r="D45" s="59"/>
      <c r="E45" s="88"/>
      <c r="F45" s="168">
        <v>-1083.3</v>
      </c>
      <c r="G45" s="59"/>
      <c r="H45" s="71"/>
      <c r="I45" s="74">
        <v>0</v>
      </c>
      <c r="J45" s="64"/>
      <c r="K45" s="58" t="s">
        <v>74</v>
      </c>
      <c r="L45" s="58"/>
      <c r="M45" s="62">
        <v>558354.5</v>
      </c>
      <c r="N45" s="65"/>
      <c r="O45" s="71"/>
      <c r="P45" s="62">
        <v>536887.9</v>
      </c>
      <c r="Q45" s="65"/>
      <c r="R45" s="41"/>
      <c r="S45" s="72">
        <v>21466.599999999977</v>
      </c>
    </row>
    <row r="46" spans="1:19" x14ac:dyDescent="0.2">
      <c r="A46" s="73"/>
      <c r="B46" s="71"/>
      <c r="C46" s="59"/>
      <c r="D46" s="59"/>
      <c r="E46" s="59"/>
      <c r="F46" s="59"/>
      <c r="G46" s="59"/>
      <c r="H46" s="71"/>
      <c r="I46" s="74"/>
      <c r="J46" s="64"/>
      <c r="K46" s="71"/>
      <c r="L46" s="71"/>
      <c r="M46" s="65"/>
      <c r="N46" s="65"/>
      <c r="O46" s="71"/>
      <c r="P46" s="65"/>
      <c r="Q46" s="65"/>
      <c r="R46" s="41"/>
      <c r="S46" s="72"/>
    </row>
    <row r="47" spans="1:19" x14ac:dyDescent="0.2">
      <c r="A47" s="57" t="s">
        <v>75</v>
      </c>
      <c r="B47" s="58"/>
      <c r="C47" s="59"/>
      <c r="D47" s="82">
        <v>13277.5</v>
      </c>
      <c r="E47" s="61"/>
      <c r="F47" s="59"/>
      <c r="G47" s="82">
        <v>12908.299999999997</v>
      </c>
      <c r="H47" s="62"/>
      <c r="I47" s="63">
        <v>369.20000000000255</v>
      </c>
      <c r="J47" s="64"/>
      <c r="K47" s="71"/>
      <c r="L47" s="71"/>
      <c r="M47" s="65"/>
      <c r="N47" s="65"/>
      <c r="O47" s="71"/>
      <c r="P47" s="65"/>
      <c r="Q47" s="65"/>
      <c r="R47" s="41"/>
      <c r="S47" s="72"/>
    </row>
    <row r="48" spans="1:19" x14ac:dyDescent="0.2">
      <c r="A48" s="57" t="s">
        <v>76</v>
      </c>
      <c r="B48" s="58"/>
      <c r="C48" s="83">
        <v>11116</v>
      </c>
      <c r="D48" s="59"/>
      <c r="E48" s="59"/>
      <c r="F48" s="83">
        <v>11116</v>
      </c>
      <c r="G48" s="59"/>
      <c r="H48" s="71"/>
      <c r="I48" s="74">
        <v>0</v>
      </c>
      <c r="J48" s="64"/>
      <c r="K48" s="58" t="s">
        <v>78</v>
      </c>
      <c r="L48" s="58"/>
      <c r="M48" s="65"/>
      <c r="N48" s="63">
        <v>175364.5</v>
      </c>
      <c r="O48" s="58"/>
      <c r="P48" s="65"/>
      <c r="Q48" s="63">
        <v>202730.3</v>
      </c>
      <c r="R48" s="41"/>
      <c r="S48" s="66">
        <v>-27365.799999999988</v>
      </c>
    </row>
    <row r="49" spans="1:19" x14ac:dyDescent="0.2">
      <c r="A49" s="57" t="s">
        <v>77</v>
      </c>
      <c r="B49" s="58"/>
      <c r="C49" s="83">
        <v>3212.1</v>
      </c>
      <c r="D49" s="59"/>
      <c r="E49" s="59"/>
      <c r="F49" s="83">
        <v>3212.1</v>
      </c>
      <c r="G49" s="59"/>
      <c r="H49" s="71"/>
      <c r="I49" s="74">
        <v>0</v>
      </c>
      <c r="J49" s="64"/>
      <c r="K49" s="58" t="s">
        <v>80</v>
      </c>
      <c r="L49" s="58"/>
      <c r="M49" s="62">
        <v>175364.5</v>
      </c>
      <c r="N49" s="65"/>
      <c r="O49" s="71"/>
      <c r="P49" s="62">
        <v>202730.3</v>
      </c>
      <c r="Q49" s="65"/>
      <c r="R49" s="41"/>
      <c r="S49" s="72">
        <v>-27365.799999999988</v>
      </c>
    </row>
    <row r="50" spans="1:19" x14ac:dyDescent="0.2">
      <c r="A50" s="57" t="s">
        <v>79</v>
      </c>
      <c r="B50" s="58"/>
      <c r="C50" s="83">
        <v>5073.3</v>
      </c>
      <c r="D50" s="59"/>
      <c r="E50" s="59"/>
      <c r="F50" s="83">
        <v>5039.7</v>
      </c>
      <c r="G50" s="59"/>
      <c r="H50" s="71"/>
      <c r="I50" s="74">
        <v>33.600000000000364</v>
      </c>
      <c r="J50" s="64"/>
      <c r="K50" s="71"/>
      <c r="L50" s="71"/>
      <c r="M50" s="65"/>
      <c r="N50" s="65"/>
      <c r="O50" s="71"/>
      <c r="P50" s="65"/>
      <c r="Q50" s="65"/>
      <c r="R50" s="41"/>
      <c r="S50" s="72"/>
    </row>
    <row r="51" spans="1:19" x14ac:dyDescent="0.2">
      <c r="A51" s="57" t="s">
        <v>24</v>
      </c>
      <c r="B51" s="58"/>
      <c r="C51" s="83">
        <v>447.5</v>
      </c>
      <c r="D51" s="59"/>
      <c r="E51" s="59"/>
      <c r="F51" s="83">
        <v>447.6</v>
      </c>
      <c r="G51" s="59"/>
      <c r="H51" s="71"/>
      <c r="I51" s="74">
        <v>-0.10000000000002274</v>
      </c>
      <c r="J51" s="64"/>
      <c r="K51" s="71"/>
      <c r="L51" s="71"/>
      <c r="M51" s="65"/>
      <c r="N51" s="65"/>
      <c r="O51" s="71"/>
      <c r="P51" s="65"/>
      <c r="Q51" s="65"/>
      <c r="R51" s="41"/>
      <c r="S51" s="72"/>
    </row>
    <row r="52" spans="1:19" x14ac:dyDescent="0.2">
      <c r="A52" s="57" t="s">
        <v>81</v>
      </c>
      <c r="B52" s="58"/>
      <c r="C52" s="169">
        <v>-6538.2</v>
      </c>
      <c r="D52" s="59"/>
      <c r="E52" s="88"/>
      <c r="F52" s="168">
        <v>-6473.1</v>
      </c>
      <c r="G52" s="59"/>
      <c r="H52" s="71"/>
      <c r="I52" s="74">
        <v>-65.099999999999454</v>
      </c>
      <c r="J52" s="64"/>
      <c r="K52" s="58" t="s">
        <v>83</v>
      </c>
      <c r="L52" s="58"/>
      <c r="M52" s="65"/>
      <c r="N52" s="63">
        <v>109551</v>
      </c>
      <c r="O52" s="58"/>
      <c r="P52" s="65"/>
      <c r="Q52" s="63">
        <v>107118.6</v>
      </c>
      <c r="R52" s="41"/>
      <c r="S52" s="66">
        <v>2432.3999999999942</v>
      </c>
    </row>
    <row r="53" spans="1:19" x14ac:dyDescent="0.2">
      <c r="A53" s="57" t="s">
        <v>82</v>
      </c>
      <c r="B53" s="58"/>
      <c r="C53" s="169">
        <v>-33.200000000000003</v>
      </c>
      <c r="D53" s="59"/>
      <c r="E53" s="88"/>
      <c r="F53" s="168">
        <v>-434</v>
      </c>
      <c r="G53" s="59"/>
      <c r="H53" s="71"/>
      <c r="I53" s="74">
        <v>400.8</v>
      </c>
      <c r="J53" s="64"/>
      <c r="K53" s="71"/>
      <c r="L53" s="71"/>
      <c r="M53" s="65"/>
      <c r="N53" s="65"/>
      <c r="O53" s="71"/>
      <c r="P53" s="65"/>
      <c r="Q53" s="65"/>
      <c r="R53" s="41"/>
      <c r="S53" s="72"/>
    </row>
    <row r="54" spans="1:19" x14ac:dyDescent="0.2">
      <c r="A54" s="73" t="s">
        <v>26</v>
      </c>
      <c r="B54" s="71"/>
      <c r="C54" s="59"/>
      <c r="D54" s="59"/>
      <c r="E54" s="59"/>
      <c r="F54" s="59"/>
      <c r="G54" s="59"/>
      <c r="H54" s="71"/>
      <c r="I54" s="74"/>
      <c r="J54" s="64"/>
      <c r="K54" s="58" t="s">
        <v>85</v>
      </c>
      <c r="L54" s="58"/>
      <c r="M54" s="62">
        <v>7805.7</v>
      </c>
      <c r="N54" s="65"/>
      <c r="O54" s="71"/>
      <c r="P54" s="62">
        <v>5373.3</v>
      </c>
      <c r="Q54" s="65"/>
      <c r="R54" s="41"/>
      <c r="S54" s="72">
        <v>2432.3999999999996</v>
      </c>
    </row>
    <row r="55" spans="1:19" x14ac:dyDescent="0.2">
      <c r="A55" s="57" t="s">
        <v>84</v>
      </c>
      <c r="B55" s="58"/>
      <c r="C55" s="59"/>
      <c r="D55" s="82">
        <v>23084.500000000004</v>
      </c>
      <c r="E55" s="61"/>
      <c r="F55" s="59"/>
      <c r="G55" s="82">
        <v>19022.7</v>
      </c>
      <c r="H55" s="62"/>
      <c r="I55" s="63">
        <v>4061.8000000000029</v>
      </c>
      <c r="J55" s="64"/>
      <c r="K55" s="58" t="s">
        <v>87</v>
      </c>
      <c r="L55" s="58"/>
      <c r="M55" s="62">
        <v>100635.2</v>
      </c>
      <c r="N55" s="65"/>
      <c r="O55" s="71"/>
      <c r="P55" s="62">
        <v>100635.2</v>
      </c>
      <c r="Q55" s="65"/>
      <c r="R55" s="41"/>
      <c r="S55" s="72">
        <v>0</v>
      </c>
    </row>
    <row r="56" spans="1:19" x14ac:dyDescent="0.2">
      <c r="A56" s="57" t="s">
        <v>86</v>
      </c>
      <c r="B56" s="71"/>
      <c r="C56" s="83">
        <v>1082</v>
      </c>
      <c r="D56" s="59"/>
      <c r="E56" s="59"/>
      <c r="F56" s="83">
        <v>1236.4000000000001</v>
      </c>
      <c r="G56" s="59"/>
      <c r="H56" s="71"/>
      <c r="I56" s="74">
        <v>-154.40000000000009</v>
      </c>
      <c r="J56" s="64"/>
      <c r="K56" s="58" t="s">
        <v>44</v>
      </c>
      <c r="L56" s="58"/>
      <c r="M56" s="62">
        <v>1110.0999999999999</v>
      </c>
      <c r="N56" s="65"/>
      <c r="O56" s="71"/>
      <c r="P56" s="62">
        <v>1110.0999999999999</v>
      </c>
      <c r="Q56" s="65"/>
      <c r="R56" s="41"/>
      <c r="S56" s="72">
        <v>0</v>
      </c>
    </row>
    <row r="57" spans="1:19" x14ac:dyDescent="0.2">
      <c r="A57" s="57" t="s">
        <v>15</v>
      </c>
      <c r="B57" s="58"/>
      <c r="C57" s="83">
        <v>22003.600000000002</v>
      </c>
      <c r="D57" s="59"/>
      <c r="E57" s="59"/>
      <c r="F57" s="83">
        <v>17787.399999999998</v>
      </c>
      <c r="G57" s="59"/>
      <c r="H57" s="71"/>
      <c r="I57" s="74">
        <v>4216.2000000000044</v>
      </c>
      <c r="J57" s="64"/>
      <c r="K57" s="58"/>
      <c r="L57" s="58"/>
      <c r="M57" s="62"/>
      <c r="N57" s="65"/>
      <c r="O57" s="71"/>
      <c r="P57" s="62"/>
      <c r="Q57" s="65"/>
      <c r="R57" s="41"/>
      <c r="S57" s="72"/>
    </row>
    <row r="58" spans="1:19" x14ac:dyDescent="0.2">
      <c r="A58" s="57" t="s">
        <v>46</v>
      </c>
      <c r="B58" s="58"/>
      <c r="C58" s="169">
        <v>-1.1000000000000001</v>
      </c>
      <c r="D58" s="59"/>
      <c r="E58" s="88"/>
      <c r="F58" s="168">
        <v>-1.1000000000000001</v>
      </c>
      <c r="G58" s="59"/>
      <c r="H58" s="71"/>
      <c r="I58" s="74">
        <v>0</v>
      </c>
      <c r="J58" s="64"/>
      <c r="K58" s="58"/>
      <c r="L58" s="58"/>
      <c r="M58" s="62"/>
      <c r="N58" s="65"/>
      <c r="O58" s="71"/>
      <c r="P58" s="62"/>
      <c r="Q58" s="65"/>
      <c r="R58" s="41"/>
      <c r="S58" s="72"/>
    </row>
    <row r="59" spans="1:19" x14ac:dyDescent="0.2">
      <c r="A59" s="73"/>
      <c r="B59" s="71"/>
      <c r="C59" s="59"/>
      <c r="D59" s="59"/>
      <c r="E59" s="59"/>
      <c r="F59" s="59"/>
      <c r="G59" s="59"/>
      <c r="H59" s="71"/>
      <c r="I59" s="74"/>
      <c r="J59" s="64"/>
      <c r="K59" s="71"/>
      <c r="L59" s="71"/>
      <c r="M59" s="65"/>
      <c r="N59" s="65"/>
      <c r="O59" s="71"/>
      <c r="P59" s="65"/>
      <c r="Q59" s="65"/>
      <c r="R59" s="41"/>
      <c r="S59" s="72"/>
    </row>
    <row r="60" spans="1:19" x14ac:dyDescent="0.2">
      <c r="A60" s="57" t="s">
        <v>88</v>
      </c>
      <c r="B60" s="58"/>
      <c r="C60" s="59"/>
      <c r="D60" s="82">
        <v>7805.7</v>
      </c>
      <c r="E60" s="61"/>
      <c r="F60" s="59"/>
      <c r="G60" s="82">
        <v>5373.3</v>
      </c>
      <c r="H60" s="62"/>
      <c r="I60" s="63">
        <v>2432.3999999999996</v>
      </c>
      <c r="J60" s="64"/>
      <c r="K60" s="58" t="s">
        <v>89</v>
      </c>
      <c r="L60" s="58"/>
      <c r="M60" s="65"/>
      <c r="N60" s="63">
        <v>610953</v>
      </c>
      <c r="O60" s="58"/>
      <c r="P60" s="65"/>
      <c r="Q60" s="63">
        <v>610953</v>
      </c>
      <c r="R60" s="41"/>
      <c r="S60" s="66">
        <v>0</v>
      </c>
    </row>
    <row r="61" spans="1:19" x14ac:dyDescent="0.2">
      <c r="A61" s="57" t="s">
        <v>45</v>
      </c>
      <c r="B61" s="58"/>
      <c r="C61" s="59"/>
      <c r="D61" s="59"/>
      <c r="E61" s="59"/>
      <c r="F61" s="59"/>
      <c r="G61" s="59"/>
      <c r="H61" s="71"/>
      <c r="I61" s="74"/>
      <c r="J61" s="64"/>
      <c r="K61" s="58"/>
      <c r="L61" s="58"/>
      <c r="M61" s="65"/>
      <c r="N61" s="75"/>
      <c r="O61" s="58"/>
      <c r="P61" s="65"/>
      <c r="Q61" s="75"/>
      <c r="R61" s="41"/>
      <c r="S61" s="72"/>
    </row>
    <row r="62" spans="1:19" x14ac:dyDescent="0.2">
      <c r="A62" s="57" t="s">
        <v>23</v>
      </c>
      <c r="B62" s="58"/>
      <c r="C62" s="83">
        <v>7805.7</v>
      </c>
      <c r="D62" s="59"/>
      <c r="E62" s="59"/>
      <c r="F62" s="83">
        <v>5373.3</v>
      </c>
      <c r="G62" s="59"/>
      <c r="H62" s="71"/>
      <c r="I62" s="74">
        <v>2432.3999999999996</v>
      </c>
      <c r="J62" s="64"/>
      <c r="K62" s="58" t="s">
        <v>34</v>
      </c>
      <c r="L62" s="58"/>
      <c r="M62" s="65"/>
      <c r="N62" s="82">
        <v>57668.1</v>
      </c>
      <c r="O62" s="58"/>
      <c r="P62" s="65"/>
      <c r="Q62" s="82">
        <v>40468.5</v>
      </c>
      <c r="R62" s="41"/>
      <c r="S62" s="66">
        <v>17199.599999999999</v>
      </c>
    </row>
    <row r="63" spans="1:19" x14ac:dyDescent="0.2">
      <c r="A63" s="57" t="s">
        <v>26</v>
      </c>
      <c r="B63" s="58"/>
      <c r="C63" s="83"/>
      <c r="D63" s="59"/>
      <c r="E63" s="59"/>
      <c r="F63" s="83"/>
      <c r="G63" s="59"/>
      <c r="H63" s="71"/>
      <c r="I63" s="74"/>
      <c r="J63" s="64"/>
      <c r="K63" s="71"/>
      <c r="L63" s="71"/>
      <c r="M63" s="65"/>
      <c r="N63" s="65"/>
      <c r="O63" s="71"/>
      <c r="P63" s="65"/>
      <c r="Q63" s="65"/>
      <c r="R63" s="41"/>
      <c r="S63" s="72"/>
    </row>
    <row r="64" spans="1:19" x14ac:dyDescent="0.2">
      <c r="A64" s="73"/>
      <c r="B64" s="71"/>
      <c r="C64" s="59"/>
      <c r="D64" s="59"/>
      <c r="E64" s="59"/>
      <c r="F64" s="59"/>
      <c r="G64" s="59"/>
      <c r="H64" s="71"/>
      <c r="I64" s="74"/>
      <c r="J64" s="64"/>
      <c r="K64" s="58"/>
      <c r="L64" s="58"/>
      <c r="M64" s="65"/>
      <c r="N64" s="62"/>
      <c r="O64" s="58"/>
      <c r="P64" s="65"/>
      <c r="Q64" s="62"/>
      <c r="R64" s="41"/>
      <c r="S64" s="72"/>
    </row>
    <row r="65" spans="1:19" x14ac:dyDescent="0.2">
      <c r="A65" s="73"/>
      <c r="B65" s="71"/>
      <c r="C65" s="59"/>
      <c r="D65" s="59"/>
      <c r="E65" s="59"/>
      <c r="F65" s="59"/>
      <c r="G65" s="59"/>
      <c r="H65" s="71"/>
      <c r="I65" s="74"/>
      <c r="J65" s="64"/>
      <c r="K65" s="71"/>
      <c r="L65" s="71"/>
      <c r="M65" s="65"/>
      <c r="N65" s="65"/>
      <c r="O65" s="71"/>
      <c r="P65" s="65"/>
      <c r="Q65" s="65"/>
      <c r="R65" s="41"/>
      <c r="S65" s="72"/>
    </row>
    <row r="66" spans="1:19" x14ac:dyDescent="0.2">
      <c r="A66" s="57" t="s">
        <v>90</v>
      </c>
      <c r="B66" s="58"/>
      <c r="C66" s="59"/>
      <c r="D66" s="82">
        <v>2389888.9</v>
      </c>
      <c r="E66" s="61"/>
      <c r="F66" s="59"/>
      <c r="G66" s="82">
        <v>2411544.0999999996</v>
      </c>
      <c r="H66" s="62"/>
      <c r="I66" s="63">
        <v>-21655.199999999721</v>
      </c>
      <c r="J66" s="64"/>
      <c r="K66" s="58" t="s">
        <v>91</v>
      </c>
      <c r="L66" s="58"/>
      <c r="M66" s="65"/>
      <c r="N66" s="63">
        <v>2389888.9000000004</v>
      </c>
      <c r="O66" s="58"/>
      <c r="P66" s="65"/>
      <c r="Q66" s="63">
        <v>2411544.0999999996</v>
      </c>
      <c r="R66" s="41"/>
      <c r="S66" s="66">
        <v>-21655.199999999255</v>
      </c>
    </row>
    <row r="67" spans="1:19" ht="15.75" thickBot="1" x14ac:dyDescent="0.25">
      <c r="A67" s="90"/>
      <c r="B67" s="91"/>
      <c r="C67" s="91"/>
      <c r="D67" s="91"/>
      <c r="E67" s="91"/>
      <c r="F67" s="91"/>
      <c r="G67" s="91"/>
      <c r="H67" s="91"/>
      <c r="I67" s="92"/>
      <c r="J67" s="93"/>
      <c r="K67" s="91"/>
      <c r="L67" s="91"/>
      <c r="M67" s="94"/>
      <c r="N67" s="94"/>
      <c r="O67" s="91"/>
      <c r="P67" s="94"/>
      <c r="Q67" s="94"/>
      <c r="R67" s="95"/>
      <c r="S67" s="96"/>
    </row>
    <row r="68" spans="1:19" ht="16.5" thickTop="1" x14ac:dyDescent="0.25">
      <c r="A68" s="374" t="s">
        <v>92</v>
      </c>
      <c r="B68" s="375"/>
      <c r="C68" s="375"/>
      <c r="D68" s="375"/>
      <c r="E68" s="375"/>
      <c r="F68" s="375"/>
      <c r="G68" s="375"/>
      <c r="H68" s="375"/>
      <c r="I68" s="375"/>
      <c r="J68" s="375"/>
      <c r="K68" s="375"/>
      <c r="L68" s="375"/>
      <c r="M68" s="375"/>
      <c r="N68" s="375"/>
      <c r="O68" s="375"/>
      <c r="P68" s="375"/>
      <c r="Q68" s="375"/>
      <c r="R68" s="375"/>
      <c r="S68" s="376"/>
    </row>
    <row r="69" spans="1:19" x14ac:dyDescent="0.2">
      <c r="A69" s="57" t="s">
        <v>93</v>
      </c>
      <c r="B69" s="58"/>
      <c r="C69" s="71"/>
      <c r="D69" s="63">
        <v>10162</v>
      </c>
      <c r="E69" s="58"/>
      <c r="F69" s="71"/>
      <c r="G69" s="63">
        <v>10351</v>
      </c>
      <c r="H69" s="62"/>
      <c r="I69" s="63">
        <v>-189</v>
      </c>
      <c r="J69" s="97"/>
      <c r="K69" s="58" t="s">
        <v>94</v>
      </c>
      <c r="L69" s="58"/>
      <c r="M69" s="65"/>
      <c r="N69" s="63">
        <v>10162</v>
      </c>
      <c r="O69" s="58"/>
      <c r="P69" s="65"/>
      <c r="Q69" s="63">
        <v>10351</v>
      </c>
      <c r="R69" s="41"/>
      <c r="S69" s="66">
        <v>-189</v>
      </c>
    </row>
    <row r="70" spans="1:19" x14ac:dyDescent="0.2">
      <c r="A70" s="73"/>
      <c r="B70" s="71"/>
      <c r="C70" s="71"/>
      <c r="D70" s="71"/>
      <c r="E70" s="71"/>
      <c r="F70" s="71"/>
      <c r="G70" s="65"/>
      <c r="H70" s="71"/>
      <c r="I70" s="74"/>
      <c r="J70" s="97"/>
      <c r="K70" s="58" t="s">
        <v>95</v>
      </c>
      <c r="L70" s="58"/>
      <c r="M70" s="62">
        <v>10162</v>
      </c>
      <c r="N70" s="65"/>
      <c r="O70" s="71"/>
      <c r="P70" s="62">
        <v>10351</v>
      </c>
      <c r="Q70" s="65"/>
      <c r="R70" s="41"/>
      <c r="S70" s="72">
        <v>-189</v>
      </c>
    </row>
    <row r="71" spans="1:19" x14ac:dyDescent="0.2">
      <c r="A71" s="73"/>
      <c r="B71" s="71"/>
      <c r="C71" s="71"/>
      <c r="D71" s="71"/>
      <c r="E71" s="71"/>
      <c r="F71" s="71"/>
      <c r="G71" s="65"/>
      <c r="H71" s="71"/>
      <c r="I71" s="74"/>
      <c r="J71" s="97"/>
      <c r="K71" s="71"/>
      <c r="L71" s="71"/>
      <c r="M71" s="65"/>
      <c r="N71" s="65"/>
      <c r="O71" s="71"/>
      <c r="P71" s="65"/>
      <c r="Q71" s="65"/>
      <c r="R71" s="41"/>
      <c r="S71" s="72"/>
    </row>
    <row r="72" spans="1:19" x14ac:dyDescent="0.2">
      <c r="A72" s="57" t="s">
        <v>96</v>
      </c>
      <c r="B72" s="58"/>
      <c r="C72" s="71"/>
      <c r="D72" s="63">
        <v>168236.9</v>
      </c>
      <c r="E72" s="58"/>
      <c r="F72" s="71"/>
      <c r="G72" s="63">
        <v>166081.70000000001</v>
      </c>
      <c r="H72" s="62"/>
      <c r="I72" s="63">
        <v>2155.1999999999825</v>
      </c>
      <c r="J72" s="97"/>
      <c r="K72" s="58" t="s">
        <v>97</v>
      </c>
      <c r="L72" s="58"/>
      <c r="M72" s="65"/>
      <c r="N72" s="63">
        <v>168236.9</v>
      </c>
      <c r="O72" s="58"/>
      <c r="P72" s="65"/>
      <c r="Q72" s="63">
        <v>166081.70000000001</v>
      </c>
      <c r="R72" s="41"/>
      <c r="S72" s="66">
        <v>2155.1999999999825</v>
      </c>
    </row>
    <row r="73" spans="1:19" x14ac:dyDescent="0.2">
      <c r="A73" s="57" t="s">
        <v>24</v>
      </c>
      <c r="B73" s="58"/>
      <c r="C73" s="83">
        <v>168236.9</v>
      </c>
      <c r="D73" s="71"/>
      <c r="E73" s="71"/>
      <c r="F73" s="62">
        <v>166081.70000000001</v>
      </c>
      <c r="G73" s="65"/>
      <c r="H73" s="71"/>
      <c r="I73" s="74">
        <v>2155.1999999999825</v>
      </c>
      <c r="J73" s="97"/>
      <c r="K73" s="71"/>
      <c r="L73" s="71"/>
      <c r="M73" s="65"/>
      <c r="N73" s="65"/>
      <c r="O73" s="71"/>
      <c r="P73" s="65"/>
      <c r="Q73" s="65"/>
      <c r="R73" s="41"/>
      <c r="S73" s="72"/>
    </row>
    <row r="74" spans="1:19" x14ac:dyDescent="0.2">
      <c r="A74" s="73"/>
      <c r="B74" s="71"/>
      <c r="C74" s="71"/>
      <c r="D74" s="98"/>
      <c r="E74" s="71"/>
      <c r="F74" s="71"/>
      <c r="G74" s="65"/>
      <c r="H74" s="71"/>
      <c r="I74" s="74"/>
      <c r="J74" s="97"/>
      <c r="K74" s="71"/>
      <c r="L74" s="71"/>
      <c r="M74" s="65"/>
      <c r="N74" s="65"/>
      <c r="O74" s="71"/>
      <c r="P74" s="65"/>
      <c r="Q74" s="65"/>
      <c r="R74" s="41"/>
      <c r="S74" s="72"/>
    </row>
    <row r="75" spans="1:19" x14ac:dyDescent="0.2">
      <c r="A75" s="57" t="s">
        <v>98</v>
      </c>
      <c r="B75" s="58"/>
      <c r="C75" s="71"/>
      <c r="D75" s="63">
        <v>3281914.4</v>
      </c>
      <c r="E75" s="58"/>
      <c r="F75" s="71"/>
      <c r="G75" s="63">
        <v>3249459.9</v>
      </c>
      <c r="H75" s="62"/>
      <c r="I75" s="63">
        <v>32454.5</v>
      </c>
      <c r="J75" s="97"/>
      <c r="K75" s="58" t="s">
        <v>99</v>
      </c>
      <c r="L75" s="58"/>
      <c r="M75" s="65"/>
      <c r="N75" s="63">
        <v>3281914.4</v>
      </c>
      <c r="O75" s="58"/>
      <c r="P75" s="65"/>
      <c r="Q75" s="63">
        <v>3249459.9</v>
      </c>
      <c r="R75" s="41"/>
      <c r="S75" s="66">
        <v>32454.5</v>
      </c>
    </row>
    <row r="76" spans="1:19" x14ac:dyDescent="0.2">
      <c r="A76" s="73"/>
      <c r="B76" s="71"/>
      <c r="C76" s="71"/>
      <c r="D76" s="65"/>
      <c r="E76" s="71"/>
      <c r="F76" s="71"/>
      <c r="G76" s="65"/>
      <c r="H76" s="71"/>
      <c r="I76" s="74"/>
      <c r="J76" s="97"/>
      <c r="K76" s="71"/>
      <c r="L76" s="71"/>
      <c r="M76" s="65"/>
      <c r="N76" s="65"/>
      <c r="O76" s="71"/>
      <c r="P76" s="65"/>
      <c r="Q76" s="65"/>
      <c r="R76" s="41"/>
      <c r="S76" s="72"/>
    </row>
    <row r="77" spans="1:19" x14ac:dyDescent="0.2">
      <c r="A77" s="57" t="s">
        <v>100</v>
      </c>
      <c r="B77" s="58"/>
      <c r="C77" s="71"/>
      <c r="D77" s="63">
        <v>4318113.5</v>
      </c>
      <c r="E77" s="58"/>
      <c r="F77" s="71"/>
      <c r="G77" s="63">
        <v>4296581</v>
      </c>
      <c r="H77" s="62"/>
      <c r="I77" s="63">
        <v>21532.5</v>
      </c>
      <c r="J77" s="97"/>
      <c r="K77" s="58" t="s">
        <v>101</v>
      </c>
      <c r="L77" s="58"/>
      <c r="M77" s="65"/>
      <c r="N77" s="63">
        <v>4318113.5</v>
      </c>
      <c r="O77" s="58"/>
      <c r="P77" s="65"/>
      <c r="Q77" s="63">
        <v>4296581</v>
      </c>
      <c r="R77" s="41"/>
      <c r="S77" s="66">
        <v>21532.5</v>
      </c>
    </row>
    <row r="78" spans="1:19" ht="15.75" customHeight="1" x14ac:dyDescent="0.2">
      <c r="A78" s="73"/>
      <c r="B78" s="71"/>
      <c r="C78" s="71"/>
      <c r="D78" s="71"/>
      <c r="E78" s="71"/>
      <c r="F78" s="71"/>
      <c r="G78" s="65"/>
      <c r="H78" s="71"/>
      <c r="I78" s="74"/>
      <c r="J78" s="97"/>
      <c r="K78" s="71"/>
      <c r="L78" s="71"/>
      <c r="M78" s="65"/>
      <c r="N78" s="65"/>
      <c r="O78" s="71"/>
      <c r="P78" s="65"/>
      <c r="Q78" s="65"/>
      <c r="R78" s="41"/>
      <c r="S78" s="72"/>
    </row>
    <row r="79" spans="1:19" x14ac:dyDescent="0.2">
      <c r="A79" s="57" t="s">
        <v>102</v>
      </c>
      <c r="B79" s="71"/>
      <c r="C79" s="71"/>
      <c r="D79" s="63">
        <v>7778426.7999999998</v>
      </c>
      <c r="E79" s="58"/>
      <c r="F79" s="71"/>
      <c r="G79" s="63">
        <v>7722473.5999999996</v>
      </c>
      <c r="H79" s="62"/>
      <c r="I79" s="63">
        <v>55953.200000000186</v>
      </c>
      <c r="J79" s="97"/>
      <c r="K79" s="58" t="s">
        <v>102</v>
      </c>
      <c r="L79" s="58"/>
      <c r="M79" s="65"/>
      <c r="N79" s="63">
        <v>7778426.7999999998</v>
      </c>
      <c r="O79" s="58"/>
      <c r="P79" s="65"/>
      <c r="Q79" s="63">
        <v>7722473.5999999996</v>
      </c>
      <c r="R79" s="41"/>
      <c r="S79" s="66">
        <v>55953.200000000186</v>
      </c>
    </row>
    <row r="80" spans="1:19" ht="15.75" thickBot="1" x14ac:dyDescent="0.25">
      <c r="A80" s="90"/>
      <c r="B80" s="91"/>
      <c r="C80" s="91"/>
      <c r="D80" s="91"/>
      <c r="E80" s="91"/>
      <c r="F80" s="91"/>
      <c r="G80" s="91"/>
      <c r="H80" s="91"/>
      <c r="I80" s="91"/>
      <c r="J80" s="99"/>
      <c r="K80" s="91"/>
      <c r="L80" s="91"/>
      <c r="M80" s="91"/>
      <c r="N80" s="91"/>
      <c r="O80" s="91"/>
      <c r="P80" s="91"/>
      <c r="Q80" s="91"/>
      <c r="R80" s="95"/>
      <c r="S80" s="100"/>
    </row>
    <row r="81" ht="15.75" thickTop="1" x14ac:dyDescent="0.2"/>
    <row r="84" ht="14.25" customHeight="1" x14ac:dyDescent="0.2"/>
    <row r="92" ht="16.5" customHeight="1" x14ac:dyDescent="0.2"/>
    <row r="93" ht="18" customHeight="1" x14ac:dyDescent="0.2"/>
    <row r="104" ht="13.5" customHeight="1" x14ac:dyDescent="0.2"/>
    <row r="105" ht="13.5" customHeight="1" x14ac:dyDescent="0.2"/>
    <row r="111" ht="9.75" customHeight="1" x14ac:dyDescent="0.2"/>
    <row r="112" ht="10.5" customHeight="1" x14ac:dyDescent="0.2"/>
    <row r="117" ht="9" customHeight="1" x14ac:dyDescent="0.2"/>
    <row r="118" ht="12.75" customHeight="1" x14ac:dyDescent="0.2"/>
    <row r="121" ht="9.75" customHeight="1" x14ac:dyDescent="0.2"/>
    <row r="122" ht="12.75" customHeight="1" x14ac:dyDescent="0.2"/>
    <row r="125" ht="12" customHeight="1" x14ac:dyDescent="0.2"/>
    <row r="126" ht="14.25" customHeight="1" x14ac:dyDescent="0.2"/>
    <row r="127" ht="11.1" customHeight="1" x14ac:dyDescent="0.2"/>
    <row r="131" ht="10.5" customHeight="1" x14ac:dyDescent="0.2"/>
    <row r="140" ht="6" customHeight="1" x14ac:dyDescent="0.2"/>
    <row r="146" ht="3.75" customHeight="1" x14ac:dyDescent="0.2"/>
    <row r="148" ht="3.75" customHeight="1" x14ac:dyDescent="0.2"/>
    <row r="150" ht="3.75" customHeight="1" x14ac:dyDescent="0.2"/>
    <row r="151" ht="18" customHeight="1" x14ac:dyDescent="0.2"/>
    <row r="152" ht="9.75" customHeight="1" x14ac:dyDescent="0.2"/>
    <row r="158" ht="9" customHeight="1" x14ac:dyDescent="0.2"/>
    <row r="159" ht="26.25" customHeight="1" x14ac:dyDescent="0.2"/>
  </sheetData>
  <sheetProtection sheet="1" objects="1" scenarios="1" selectLockedCells="1" selectUnlockedCells="1"/>
  <mergeCells count="5">
    <mergeCell ref="G1:J1"/>
    <mergeCell ref="M4:N4"/>
    <mergeCell ref="C10:D10"/>
    <mergeCell ref="M10:N10"/>
    <mergeCell ref="A68:S68"/>
  </mergeCells>
  <printOptions horizontalCentered="1" verticalCentered="1"/>
  <pageMargins left="0.23622047244094491" right="0.35433070866141736" top="0.19685039370078741" bottom="0.43307086614173229" header="0.15748031496062992" footer="0"/>
  <pageSetup scale="49" orientation="landscape" r:id="rId1"/>
  <headerFooter alignWithMargins="0">
    <oddFooter>&amp;LDirección de Contabilidad&amp;RPágina 2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>
    <pageSetUpPr fitToPage="1"/>
  </sheetPr>
  <dimension ref="A1:S184"/>
  <sheetViews>
    <sheetView showGridLines="0" zoomScale="75" workbookViewId="0">
      <selection activeCell="J35" sqref="J35"/>
    </sheetView>
  </sheetViews>
  <sheetFormatPr baseColWidth="10" defaultColWidth="12.6640625" defaultRowHeight="15" x14ac:dyDescent="0.2"/>
  <cols>
    <col min="1" max="1" width="50.5546875" style="105" customWidth="1"/>
    <col min="2" max="2" width="8.33203125" style="105" customWidth="1"/>
    <col min="3" max="3" width="11.21875" style="166" customWidth="1"/>
    <col min="4" max="4" width="3.33203125" style="166" customWidth="1"/>
    <col min="5" max="5" width="12.77734375" style="166" customWidth="1"/>
    <col min="6" max="6" width="3.109375" style="105" customWidth="1"/>
    <col min="7" max="7" width="7.77734375" style="105" customWidth="1"/>
    <col min="8" max="8" width="10.88671875" style="105" customWidth="1"/>
    <col min="9" max="9" width="3.6640625" style="105" customWidth="1"/>
    <col min="10" max="10" width="12.109375" style="105" customWidth="1"/>
    <col min="11" max="11" width="2.77734375" style="105" customWidth="1"/>
    <col min="12" max="12" width="12.6640625" style="105"/>
    <col min="13" max="13" width="1.5546875" style="105" customWidth="1"/>
    <col min="14" max="14" width="12.6640625" style="105"/>
    <col min="15" max="19" width="12.6640625" style="106"/>
    <col min="20" max="16384" width="12.6640625" style="105"/>
  </cols>
  <sheetData>
    <row r="1" spans="1:19" ht="17.100000000000001" customHeight="1" x14ac:dyDescent="0.2">
      <c r="A1" s="101"/>
      <c r="B1" s="101"/>
      <c r="C1" s="102"/>
      <c r="D1" s="102"/>
      <c r="E1" s="102"/>
      <c r="F1" s="103"/>
      <c r="G1" s="103"/>
      <c r="H1" s="103"/>
      <c r="I1" s="103"/>
      <c r="J1" s="103"/>
      <c r="K1" s="103"/>
      <c r="L1" s="103"/>
      <c r="M1" s="104"/>
    </row>
    <row r="2" spans="1:19" ht="12" customHeight="1" x14ac:dyDescent="0.2">
      <c r="A2" s="103"/>
      <c r="B2" s="103"/>
      <c r="C2" s="102"/>
      <c r="D2" s="102"/>
      <c r="E2" s="102"/>
      <c r="F2" s="103"/>
      <c r="G2" s="103"/>
      <c r="H2" s="103"/>
      <c r="I2" s="103"/>
      <c r="J2" s="103"/>
      <c r="K2" s="103"/>
      <c r="L2" s="103"/>
      <c r="M2" s="103"/>
    </row>
    <row r="3" spans="1:19" ht="20.25" x14ac:dyDescent="0.3">
      <c r="A3" s="107"/>
      <c r="B3" s="107"/>
      <c r="C3" s="108"/>
      <c r="D3" s="108"/>
      <c r="E3" s="108"/>
      <c r="F3" s="109"/>
      <c r="G3" s="109"/>
      <c r="H3" s="109"/>
      <c r="I3" s="109"/>
      <c r="J3" s="109"/>
      <c r="K3" s="109"/>
      <c r="L3" s="109"/>
      <c r="M3" s="109"/>
    </row>
    <row r="4" spans="1:19" s="113" customFormat="1" ht="23.25" x14ac:dyDescent="0.35">
      <c r="A4" s="110" t="s">
        <v>0</v>
      </c>
      <c r="B4" s="110"/>
      <c r="C4" s="111"/>
      <c r="D4" s="111"/>
      <c r="E4" s="111"/>
      <c r="F4" s="112"/>
      <c r="G4" s="112"/>
      <c r="H4" s="112"/>
      <c r="I4" s="112"/>
      <c r="J4" s="112"/>
      <c r="K4" s="112"/>
      <c r="L4" s="112"/>
      <c r="M4" s="112"/>
      <c r="O4" s="114"/>
      <c r="P4" s="114"/>
      <c r="Q4" s="114"/>
      <c r="R4" s="114"/>
      <c r="S4" s="114"/>
    </row>
    <row r="5" spans="1:19" s="113" customFormat="1" ht="23.25" x14ac:dyDescent="0.35">
      <c r="A5" s="110" t="s">
        <v>125</v>
      </c>
      <c r="B5" s="115"/>
      <c r="C5" s="111"/>
      <c r="D5" s="111"/>
      <c r="E5" s="111"/>
      <c r="F5" s="112"/>
      <c r="G5" s="112"/>
      <c r="H5" s="112"/>
      <c r="I5" s="112"/>
      <c r="J5" s="112"/>
      <c r="K5" s="112"/>
      <c r="L5" s="112"/>
      <c r="M5" s="112"/>
      <c r="O5" s="114"/>
      <c r="P5" s="114"/>
      <c r="Q5" s="114"/>
      <c r="R5" s="114"/>
      <c r="S5" s="114"/>
    </row>
    <row r="6" spans="1:19" ht="6.75" customHeight="1" x14ac:dyDescent="0.2">
      <c r="A6" s="116"/>
      <c r="B6" s="116"/>
      <c r="C6" s="117"/>
      <c r="D6" s="117"/>
      <c r="E6" s="117"/>
      <c r="F6" s="118"/>
      <c r="G6" s="118"/>
      <c r="H6" s="118"/>
      <c r="I6" s="118"/>
      <c r="J6" s="118"/>
      <c r="K6" s="119"/>
      <c r="L6" s="2"/>
      <c r="M6" s="106"/>
    </row>
    <row r="7" spans="1:19" ht="9" customHeight="1" x14ac:dyDescent="0.2">
      <c r="A7" s="116"/>
      <c r="B7" s="116"/>
      <c r="C7" s="117"/>
      <c r="D7" s="117"/>
      <c r="E7" s="117"/>
      <c r="F7" s="118"/>
      <c r="G7" s="118"/>
      <c r="H7" s="118"/>
      <c r="I7" s="118"/>
      <c r="J7" s="118"/>
      <c r="K7" s="119"/>
      <c r="L7" s="2"/>
      <c r="M7" s="106"/>
    </row>
    <row r="8" spans="1:19" ht="15.75" thickBot="1" x14ac:dyDescent="0.25">
      <c r="A8" s="120"/>
      <c r="B8" s="120"/>
      <c r="C8" s="121"/>
      <c r="D8" s="121"/>
      <c r="E8" s="121"/>
      <c r="F8" s="120"/>
      <c r="G8" s="120"/>
      <c r="H8" s="120"/>
      <c r="I8" s="120"/>
      <c r="J8" s="122"/>
      <c r="L8" s="122" t="s">
        <v>1</v>
      </c>
    </row>
    <row r="9" spans="1:19" ht="24" customHeight="1" thickTop="1" x14ac:dyDescent="0.2">
      <c r="A9" s="123"/>
      <c r="B9" s="124"/>
      <c r="C9" s="125" t="s">
        <v>2</v>
      </c>
      <c r="D9" s="126"/>
      <c r="E9" s="126"/>
      <c r="F9" s="127"/>
      <c r="G9" s="127"/>
      <c r="H9" s="127"/>
      <c r="I9" s="127"/>
      <c r="J9" s="127"/>
      <c r="K9" s="128"/>
      <c r="L9" s="128"/>
      <c r="M9" s="129"/>
    </row>
    <row r="10" spans="1:19" ht="8.25" customHeight="1" x14ac:dyDescent="0.2">
      <c r="A10" s="130"/>
      <c r="B10" s="131"/>
      <c r="C10" s="132"/>
      <c r="D10" s="132"/>
      <c r="E10" s="132"/>
      <c r="F10" s="131"/>
      <c r="G10" s="131"/>
      <c r="H10" s="131"/>
      <c r="I10" s="131"/>
      <c r="J10" s="131"/>
      <c r="K10" s="131"/>
      <c r="L10" s="131"/>
      <c r="M10" s="133"/>
    </row>
    <row r="11" spans="1:19" x14ac:dyDescent="0.2">
      <c r="A11" s="130"/>
      <c r="B11" s="134" t="s">
        <v>3</v>
      </c>
      <c r="C11" s="135">
        <v>41395</v>
      </c>
      <c r="D11" s="136" t="s">
        <v>4</v>
      </c>
      <c r="E11" s="137">
        <v>41425</v>
      </c>
      <c r="F11" s="131"/>
      <c r="G11" s="134" t="s">
        <v>3</v>
      </c>
      <c r="H11" s="135">
        <v>41365</v>
      </c>
      <c r="I11" s="136" t="s">
        <v>4</v>
      </c>
      <c r="J11" s="137">
        <v>41394</v>
      </c>
      <c r="K11" s="131"/>
      <c r="L11" s="138" t="s">
        <v>111</v>
      </c>
      <c r="M11" s="133"/>
    </row>
    <row r="12" spans="1:19" s="147" customFormat="1" ht="11.25" customHeight="1" x14ac:dyDescent="0.25">
      <c r="A12" s="139"/>
      <c r="B12" s="140"/>
      <c r="C12" s="141" t="s">
        <v>5</v>
      </c>
      <c r="D12" s="142"/>
      <c r="E12" s="143" t="s">
        <v>5</v>
      </c>
      <c r="F12" s="140"/>
      <c r="G12" s="140"/>
      <c r="H12" s="144" t="s">
        <v>5</v>
      </c>
      <c r="I12" s="140"/>
      <c r="J12" s="145" t="s">
        <v>5</v>
      </c>
      <c r="K12" s="140"/>
      <c r="L12" s="140"/>
      <c r="M12" s="146"/>
      <c r="O12" s="148"/>
      <c r="P12" s="148"/>
      <c r="Q12" s="148"/>
      <c r="R12" s="148"/>
      <c r="S12" s="148"/>
    </row>
    <row r="13" spans="1:19" x14ac:dyDescent="0.2">
      <c r="A13" s="130"/>
      <c r="B13" s="131"/>
      <c r="C13" s="132"/>
      <c r="D13" s="132"/>
      <c r="E13" s="132"/>
      <c r="F13" s="131"/>
      <c r="G13" s="131"/>
      <c r="H13" s="131"/>
      <c r="I13" s="131"/>
      <c r="J13" s="131"/>
      <c r="K13" s="131"/>
      <c r="L13" s="131"/>
      <c r="M13" s="133"/>
    </row>
    <row r="14" spans="1:19" x14ac:dyDescent="0.2">
      <c r="A14" s="149" t="s">
        <v>6</v>
      </c>
      <c r="B14" s="150"/>
      <c r="C14" s="1"/>
      <c r="D14" s="1"/>
      <c r="E14" s="151">
        <v>29963</v>
      </c>
      <c r="F14" s="1"/>
      <c r="G14" s="1"/>
      <c r="H14" s="1"/>
      <c r="I14" s="1"/>
      <c r="J14" s="151">
        <v>27160.5</v>
      </c>
      <c r="K14" s="131"/>
      <c r="L14" s="151">
        <v>2802.5</v>
      </c>
      <c r="M14" s="152"/>
      <c r="O14" s="1"/>
      <c r="P14" s="2"/>
      <c r="Q14" s="1"/>
      <c r="R14" s="2"/>
      <c r="S14" s="2"/>
    </row>
    <row r="15" spans="1:19" x14ac:dyDescent="0.2">
      <c r="A15" s="149" t="s">
        <v>7</v>
      </c>
      <c r="B15" s="150"/>
      <c r="C15" s="2">
        <v>26184</v>
      </c>
      <c r="D15" s="1"/>
      <c r="E15" s="1"/>
      <c r="F15" s="1"/>
      <c r="G15" s="1"/>
      <c r="H15" s="2">
        <v>25316.3</v>
      </c>
      <c r="I15" s="1"/>
      <c r="J15" s="1"/>
      <c r="K15" s="131"/>
      <c r="L15" s="2">
        <v>867.70000000000073</v>
      </c>
      <c r="M15" s="152"/>
      <c r="O15" s="2"/>
      <c r="P15" s="1"/>
      <c r="Q15" s="2"/>
      <c r="R15" s="1"/>
      <c r="S15" s="2"/>
    </row>
    <row r="16" spans="1:19" x14ac:dyDescent="0.2">
      <c r="A16" s="149" t="s">
        <v>112</v>
      </c>
      <c r="B16" s="150"/>
      <c r="C16" s="2">
        <v>-94.5</v>
      </c>
      <c r="D16" s="1"/>
      <c r="E16" s="1"/>
      <c r="F16" s="1"/>
      <c r="G16" s="1"/>
      <c r="H16" s="2">
        <v>296</v>
      </c>
      <c r="I16" s="1"/>
      <c r="J16" s="1"/>
      <c r="K16" s="131"/>
      <c r="L16" s="2">
        <v>-390.5</v>
      </c>
      <c r="M16" s="152"/>
      <c r="O16" s="2"/>
      <c r="P16" s="1"/>
      <c r="Q16" s="2"/>
      <c r="R16" s="1"/>
      <c r="S16" s="2"/>
    </row>
    <row r="17" spans="1:19" x14ac:dyDescent="0.2">
      <c r="A17" s="149" t="s">
        <v>10</v>
      </c>
      <c r="B17" s="150"/>
      <c r="C17" s="2">
        <v>1329.2</v>
      </c>
      <c r="D17" s="1"/>
      <c r="E17" s="1"/>
      <c r="F17" s="1"/>
      <c r="G17" s="1"/>
      <c r="H17" s="2">
        <v>1572.4</v>
      </c>
      <c r="I17" s="1"/>
      <c r="J17" s="1"/>
      <c r="K17" s="131"/>
      <c r="L17" s="2">
        <v>-243.20000000000005</v>
      </c>
      <c r="M17" s="152"/>
      <c r="O17" s="2"/>
      <c r="P17" s="1"/>
      <c r="Q17" s="2"/>
      <c r="R17" s="1"/>
      <c r="S17" s="2"/>
    </row>
    <row r="18" spans="1:19" x14ac:dyDescent="0.2">
      <c r="A18" s="149" t="s">
        <v>8</v>
      </c>
      <c r="B18" s="150"/>
      <c r="C18" s="2">
        <v>2544.3000000000002</v>
      </c>
      <c r="D18" s="1"/>
      <c r="E18" s="1"/>
      <c r="F18" s="1"/>
      <c r="G18" s="1"/>
      <c r="H18" s="1">
        <v>-24.2</v>
      </c>
      <c r="I18" s="1"/>
      <c r="J18" s="1"/>
      <c r="K18" s="131"/>
      <c r="L18" s="2">
        <v>2568.5</v>
      </c>
      <c r="M18" s="152"/>
      <c r="O18" s="2"/>
      <c r="P18" s="1"/>
      <c r="Q18" s="2"/>
      <c r="R18" s="1"/>
      <c r="S18" s="2"/>
    </row>
    <row r="19" spans="1:19" x14ac:dyDescent="0.2">
      <c r="A19" s="130"/>
      <c r="B19" s="131"/>
      <c r="C19" s="1"/>
      <c r="D19" s="1"/>
      <c r="E19" s="1"/>
      <c r="F19" s="1"/>
      <c r="G19" s="1"/>
      <c r="I19" s="1"/>
      <c r="J19" s="1"/>
      <c r="K19" s="131"/>
      <c r="L19" s="2"/>
      <c r="M19" s="152"/>
      <c r="O19" s="1"/>
      <c r="P19" s="1"/>
      <c r="Q19" s="1"/>
      <c r="R19" s="1"/>
      <c r="S19" s="2"/>
    </row>
    <row r="20" spans="1:19" x14ac:dyDescent="0.2">
      <c r="A20" s="149" t="s">
        <v>9</v>
      </c>
      <c r="B20" s="150"/>
      <c r="C20" s="1"/>
      <c r="D20" s="1"/>
      <c r="E20" s="151">
        <v>5952.4000000000005</v>
      </c>
      <c r="F20" s="1"/>
      <c r="G20" s="1"/>
      <c r="H20" s="1"/>
      <c r="I20" s="1"/>
      <c r="J20" s="151">
        <v>3012.9999999999995</v>
      </c>
      <c r="K20" s="131"/>
      <c r="L20" s="151">
        <v>2939.400000000001</v>
      </c>
      <c r="M20" s="152"/>
      <c r="O20" s="1"/>
      <c r="P20" s="2"/>
      <c r="Q20" s="1"/>
      <c r="R20" s="2"/>
      <c r="S20" s="2"/>
    </row>
    <row r="21" spans="1:19" x14ac:dyDescent="0.2">
      <c r="A21" s="149" t="s">
        <v>113</v>
      </c>
      <c r="B21" s="150"/>
      <c r="C21" s="2">
        <v>3402.8</v>
      </c>
      <c r="D21" s="1"/>
      <c r="E21" s="1"/>
      <c r="F21" s="1"/>
      <c r="G21" s="1"/>
      <c r="H21" s="2">
        <v>3067.1</v>
      </c>
      <c r="I21" s="1"/>
      <c r="J21" s="1"/>
      <c r="K21" s="131"/>
      <c r="L21" s="2">
        <v>335.70000000000027</v>
      </c>
      <c r="M21" s="152"/>
      <c r="O21" s="2"/>
      <c r="P21" s="1"/>
      <c r="Q21" s="2"/>
      <c r="R21" s="1"/>
      <c r="S21" s="2"/>
    </row>
    <row r="22" spans="1:19" x14ac:dyDescent="0.2">
      <c r="A22" s="149" t="s">
        <v>10</v>
      </c>
      <c r="B22" s="150"/>
      <c r="C22" s="2">
        <v>14.3</v>
      </c>
      <c r="D22" s="1"/>
      <c r="E22" s="1"/>
      <c r="F22" s="1"/>
      <c r="G22" s="1"/>
      <c r="H22" s="2">
        <v>18.7</v>
      </c>
      <c r="I22" s="1"/>
      <c r="J22" s="1"/>
      <c r="K22" s="131"/>
      <c r="L22" s="2">
        <v>-4.3999999999999986</v>
      </c>
      <c r="M22" s="152"/>
      <c r="O22" s="2"/>
      <c r="P22" s="1"/>
      <c r="Q22" s="2"/>
      <c r="R22" s="1"/>
      <c r="S22" s="2"/>
    </row>
    <row r="23" spans="1:19" x14ac:dyDescent="0.2">
      <c r="A23" s="149" t="s">
        <v>8</v>
      </c>
      <c r="B23" s="150"/>
      <c r="C23" s="2">
        <v>2535.3000000000002</v>
      </c>
      <c r="D23" s="1"/>
      <c r="E23" s="1"/>
      <c r="F23" s="1"/>
      <c r="G23" s="1"/>
      <c r="H23" s="1">
        <v>-72.8</v>
      </c>
      <c r="I23" s="1"/>
      <c r="J23" s="1"/>
      <c r="K23" s="131"/>
      <c r="L23" s="2">
        <v>2608.1000000000004</v>
      </c>
      <c r="M23" s="152"/>
      <c r="O23" s="2"/>
      <c r="P23" s="1"/>
      <c r="Q23" s="2"/>
      <c r="R23" s="1"/>
      <c r="S23" s="2"/>
    </row>
    <row r="24" spans="1:19" x14ac:dyDescent="0.2">
      <c r="A24" s="130"/>
      <c r="B24" s="131"/>
      <c r="C24" s="1"/>
      <c r="D24" s="1"/>
      <c r="E24" s="1"/>
      <c r="F24" s="1"/>
      <c r="G24" s="1"/>
      <c r="I24" s="1"/>
      <c r="J24" s="1"/>
      <c r="K24" s="131"/>
      <c r="L24" s="2"/>
      <c r="M24" s="152"/>
      <c r="O24" s="1"/>
      <c r="P24" s="1"/>
      <c r="Q24" s="1"/>
      <c r="R24" s="1"/>
      <c r="S24" s="2"/>
    </row>
    <row r="25" spans="1:19" s="156" customFormat="1" ht="15.75" x14ac:dyDescent="0.25">
      <c r="A25" s="153" t="s">
        <v>11</v>
      </c>
      <c r="B25" s="154"/>
      <c r="C25" s="3"/>
      <c r="D25" s="3"/>
      <c r="E25" s="155">
        <v>24010.6</v>
      </c>
      <c r="F25" s="3"/>
      <c r="G25" s="3"/>
      <c r="H25" s="3"/>
      <c r="I25" s="3"/>
      <c r="J25" s="155">
        <v>24147.5</v>
      </c>
      <c r="K25" s="138"/>
      <c r="L25" s="155">
        <v>-136.90000000000146</v>
      </c>
      <c r="M25" s="152"/>
      <c r="O25" s="3"/>
      <c r="P25" s="4"/>
      <c r="Q25" s="3"/>
      <c r="R25" s="4"/>
      <c r="S25" s="4"/>
    </row>
    <row r="26" spans="1:19" x14ac:dyDescent="0.2">
      <c r="A26" s="130"/>
      <c r="B26" s="131"/>
      <c r="C26" s="1"/>
      <c r="D26" s="1"/>
      <c r="E26" s="1"/>
      <c r="F26" s="1"/>
      <c r="G26" s="1"/>
      <c r="H26" s="1"/>
      <c r="I26" s="1"/>
      <c r="J26" s="1"/>
      <c r="K26" s="131"/>
      <c r="L26" s="2"/>
      <c r="M26" s="152"/>
      <c r="O26" s="1"/>
      <c r="P26" s="1"/>
      <c r="Q26" s="1"/>
      <c r="R26" s="1"/>
      <c r="S26" s="2"/>
    </row>
    <row r="27" spans="1:19" x14ac:dyDescent="0.2">
      <c r="A27" s="149" t="s">
        <v>12</v>
      </c>
      <c r="B27" s="150"/>
      <c r="C27" s="1"/>
      <c r="D27" s="1"/>
      <c r="E27" s="151">
        <v>-3756.4</v>
      </c>
      <c r="F27" s="1"/>
      <c r="G27" s="1"/>
      <c r="H27" s="1"/>
      <c r="I27" s="1"/>
      <c r="J27" s="151">
        <v>-3644.4</v>
      </c>
      <c r="K27" s="131"/>
      <c r="L27" s="151">
        <v>-112</v>
      </c>
      <c r="M27" s="152"/>
      <c r="O27" s="1"/>
      <c r="P27" s="2"/>
      <c r="Q27" s="1"/>
      <c r="R27" s="2"/>
      <c r="S27" s="2"/>
    </row>
    <row r="28" spans="1:19" x14ac:dyDescent="0.2">
      <c r="A28" s="130"/>
      <c r="B28" s="131"/>
      <c r="C28" s="1"/>
      <c r="D28" s="1"/>
      <c r="E28" s="1"/>
      <c r="F28" s="1"/>
      <c r="G28" s="1"/>
      <c r="H28" s="1"/>
      <c r="I28" s="1"/>
      <c r="J28" s="1"/>
      <c r="K28" s="131"/>
      <c r="L28" s="2"/>
      <c r="M28" s="152"/>
      <c r="O28" s="1"/>
      <c r="P28" s="1"/>
      <c r="Q28" s="1"/>
      <c r="R28" s="1"/>
      <c r="S28" s="2"/>
    </row>
    <row r="29" spans="1:19" x14ac:dyDescent="0.2">
      <c r="A29" s="149" t="s">
        <v>13</v>
      </c>
      <c r="B29" s="150"/>
      <c r="C29" s="1"/>
      <c r="D29" s="1"/>
      <c r="E29" s="151">
        <v>14.6</v>
      </c>
      <c r="F29" s="1"/>
      <c r="G29" s="1"/>
      <c r="H29" s="1"/>
      <c r="I29" s="1"/>
      <c r="J29" s="151">
        <v>0</v>
      </c>
      <c r="K29" s="131"/>
      <c r="L29" s="151">
        <v>14.6</v>
      </c>
      <c r="M29" s="152"/>
      <c r="O29" s="1"/>
      <c r="P29" s="2"/>
      <c r="Q29" s="1"/>
      <c r="R29" s="2"/>
      <c r="S29" s="2"/>
    </row>
    <row r="30" spans="1:19" x14ac:dyDescent="0.2">
      <c r="A30" s="149" t="s">
        <v>14</v>
      </c>
      <c r="B30" s="150"/>
      <c r="C30" s="2">
        <v>14.6</v>
      </c>
      <c r="D30" s="1"/>
      <c r="E30" s="1"/>
      <c r="F30" s="1"/>
      <c r="G30" s="1"/>
      <c r="H30" s="2">
        <v>0</v>
      </c>
      <c r="I30" s="1"/>
      <c r="J30" s="1"/>
      <c r="K30" s="131"/>
      <c r="L30" s="2">
        <v>14.6</v>
      </c>
      <c r="M30" s="152"/>
      <c r="O30" s="2"/>
      <c r="P30" s="1"/>
      <c r="Q30" s="2"/>
      <c r="R30" s="1"/>
      <c r="S30" s="2"/>
    </row>
    <row r="31" spans="1:19" x14ac:dyDescent="0.2">
      <c r="A31" s="149" t="s">
        <v>15</v>
      </c>
      <c r="B31" s="150"/>
      <c r="C31" s="2">
        <v>0</v>
      </c>
      <c r="D31" s="1"/>
      <c r="E31" s="1"/>
      <c r="F31" s="1"/>
      <c r="G31" s="1"/>
      <c r="H31" s="1">
        <v>0</v>
      </c>
      <c r="I31" s="1"/>
      <c r="J31" s="1"/>
      <c r="K31" s="131"/>
      <c r="L31" s="2">
        <v>0</v>
      </c>
      <c r="M31" s="152"/>
      <c r="O31" s="2"/>
      <c r="P31" s="1"/>
      <c r="Q31" s="2"/>
      <c r="R31" s="1"/>
      <c r="S31" s="2"/>
    </row>
    <row r="32" spans="1:19" x14ac:dyDescent="0.2">
      <c r="A32" s="130"/>
      <c r="B32" s="131"/>
      <c r="C32" s="1"/>
      <c r="D32" s="1"/>
      <c r="E32" s="1"/>
      <c r="F32" s="1"/>
      <c r="G32" s="1"/>
      <c r="I32" s="1"/>
      <c r="J32" s="1"/>
      <c r="K32" s="131"/>
      <c r="L32" s="2"/>
      <c r="M32" s="152"/>
      <c r="O32" s="1"/>
      <c r="P32" s="1"/>
      <c r="Q32" s="1"/>
      <c r="R32" s="1"/>
      <c r="S32" s="2"/>
    </row>
    <row r="33" spans="1:19" x14ac:dyDescent="0.2">
      <c r="A33" s="149" t="s">
        <v>16</v>
      </c>
      <c r="B33" s="150"/>
      <c r="C33" s="1"/>
      <c r="D33" s="1"/>
      <c r="E33" s="151">
        <v>3771</v>
      </c>
      <c r="F33" s="1"/>
      <c r="G33" s="1"/>
      <c r="H33" s="1"/>
      <c r="I33" s="1"/>
      <c r="J33" s="151">
        <v>3644.4</v>
      </c>
      <c r="K33" s="131"/>
      <c r="L33" s="151">
        <v>126.59999999999991</v>
      </c>
      <c r="M33" s="152"/>
      <c r="O33" s="1"/>
      <c r="P33" s="2"/>
      <c r="Q33" s="1"/>
      <c r="R33" s="2"/>
      <c r="S33" s="2"/>
    </row>
    <row r="34" spans="1:19" x14ac:dyDescent="0.2">
      <c r="A34" s="149" t="s">
        <v>17</v>
      </c>
      <c r="B34" s="150"/>
      <c r="C34" s="2">
        <v>1128.3</v>
      </c>
      <c r="D34" s="1"/>
      <c r="E34" s="1"/>
      <c r="F34" s="1"/>
      <c r="G34" s="1"/>
      <c r="H34" s="2">
        <v>1010.1</v>
      </c>
      <c r="I34" s="1"/>
      <c r="J34" s="1"/>
      <c r="K34" s="131"/>
      <c r="L34" s="2">
        <v>118.19999999999993</v>
      </c>
      <c r="M34" s="152"/>
      <c r="O34" s="2"/>
      <c r="P34" s="1"/>
      <c r="Q34" s="2"/>
      <c r="R34" s="1"/>
      <c r="S34" s="2"/>
    </row>
    <row r="35" spans="1:19" x14ac:dyDescent="0.2">
      <c r="A35" s="149" t="s">
        <v>15</v>
      </c>
      <c r="B35" s="150"/>
      <c r="C35" s="2">
        <v>2642.7</v>
      </c>
      <c r="D35" s="1"/>
      <c r="E35" s="1"/>
      <c r="F35" s="1"/>
      <c r="G35" s="1"/>
      <c r="H35" s="1">
        <v>2634.3</v>
      </c>
      <c r="I35" s="1"/>
      <c r="J35" s="1"/>
      <c r="K35" s="131"/>
      <c r="L35" s="2">
        <v>8.3999999999996362</v>
      </c>
      <c r="M35" s="152"/>
      <c r="O35" s="2"/>
      <c r="P35" s="1"/>
      <c r="Q35" s="2"/>
      <c r="R35" s="1"/>
      <c r="S35" s="2"/>
    </row>
    <row r="36" spans="1:19" ht="14.25" customHeight="1" x14ac:dyDescent="0.2">
      <c r="A36" s="130"/>
      <c r="B36" s="131"/>
      <c r="C36" s="1"/>
      <c r="D36" s="1"/>
      <c r="E36" s="1"/>
      <c r="F36" s="1"/>
      <c r="G36" s="1"/>
      <c r="I36" s="1"/>
      <c r="J36" s="1"/>
      <c r="K36" s="131"/>
      <c r="L36" s="2"/>
      <c r="M36" s="152"/>
      <c r="O36" s="1"/>
      <c r="P36" s="1"/>
      <c r="Q36" s="1"/>
      <c r="R36" s="1"/>
      <c r="S36" s="2"/>
    </row>
    <row r="37" spans="1:19" ht="13.5" customHeight="1" x14ac:dyDescent="0.2">
      <c r="A37" s="149" t="s">
        <v>18</v>
      </c>
      <c r="B37" s="150"/>
      <c r="C37" s="1"/>
      <c r="D37" s="1"/>
      <c r="E37" s="1"/>
      <c r="F37" s="1"/>
      <c r="G37" s="1"/>
      <c r="H37" s="1"/>
      <c r="I37" s="1"/>
      <c r="J37" s="1"/>
      <c r="K37" s="131"/>
      <c r="L37" s="2"/>
      <c r="M37" s="152"/>
      <c r="O37" s="1"/>
      <c r="P37" s="1"/>
      <c r="Q37" s="1"/>
      <c r="R37" s="1"/>
      <c r="S37" s="2"/>
    </row>
    <row r="38" spans="1:19" x14ac:dyDescent="0.2">
      <c r="A38" s="149" t="s">
        <v>19</v>
      </c>
      <c r="B38" s="150"/>
      <c r="C38" s="1"/>
      <c r="D38" s="1"/>
      <c r="E38" s="151">
        <v>20254.199999999997</v>
      </c>
      <c r="F38" s="1"/>
      <c r="G38" s="1"/>
      <c r="H38" s="1"/>
      <c r="I38" s="1"/>
      <c r="J38" s="151">
        <v>20503.099999999999</v>
      </c>
      <c r="K38" s="131"/>
      <c r="L38" s="151">
        <v>-248.90000000000146</v>
      </c>
      <c r="M38" s="152"/>
      <c r="O38" s="1"/>
      <c r="P38" s="2"/>
      <c r="Q38" s="1"/>
      <c r="R38" s="2"/>
      <c r="S38" s="2"/>
    </row>
    <row r="39" spans="1:19" ht="6" customHeight="1" x14ac:dyDescent="0.2">
      <c r="A39" s="130"/>
      <c r="B39" s="131"/>
      <c r="C39" s="1"/>
      <c r="D39" s="1"/>
      <c r="E39" s="1"/>
      <c r="F39" s="1"/>
      <c r="G39" s="1"/>
      <c r="H39" s="1"/>
      <c r="I39" s="1"/>
      <c r="J39" s="1"/>
      <c r="K39" s="131"/>
      <c r="L39" s="2"/>
      <c r="M39" s="152"/>
      <c r="O39" s="1"/>
      <c r="P39" s="1"/>
      <c r="Q39" s="1"/>
      <c r="R39" s="1"/>
      <c r="S39" s="2"/>
    </row>
    <row r="40" spans="1:19" x14ac:dyDescent="0.2">
      <c r="A40" s="149" t="s">
        <v>20</v>
      </c>
      <c r="B40" s="150"/>
      <c r="C40" s="1"/>
      <c r="D40" s="1"/>
      <c r="E40" s="2">
        <v>2439.4</v>
      </c>
      <c r="F40" s="1"/>
      <c r="G40" s="1"/>
      <c r="H40" s="1"/>
      <c r="I40" s="1"/>
      <c r="J40" s="2">
        <v>5072.4999999999991</v>
      </c>
      <c r="K40" s="131"/>
      <c r="L40" s="2">
        <v>-2633.099999999999</v>
      </c>
      <c r="M40" s="152"/>
      <c r="O40" s="1"/>
      <c r="P40" s="2"/>
      <c r="Q40" s="1"/>
      <c r="R40" s="2"/>
      <c r="S40" s="2"/>
    </row>
    <row r="41" spans="1:19" x14ac:dyDescent="0.2">
      <c r="A41" s="149" t="s">
        <v>21</v>
      </c>
      <c r="B41" s="150"/>
      <c r="C41" s="2">
        <v>2595.3000000000002</v>
      </c>
      <c r="D41" s="1"/>
      <c r="E41" s="1"/>
      <c r="F41" s="1"/>
      <c r="G41" s="1"/>
      <c r="H41" s="2">
        <v>4814.8999999999996</v>
      </c>
      <c r="I41" s="1"/>
      <c r="J41" s="1"/>
      <c r="K41" s="131"/>
      <c r="L41" s="2">
        <v>-2219.5999999999995</v>
      </c>
      <c r="M41" s="152"/>
      <c r="O41" s="2"/>
      <c r="P41" s="1"/>
      <c r="Q41" s="2"/>
      <c r="R41" s="1"/>
      <c r="S41" s="2"/>
    </row>
    <row r="42" spans="1:19" x14ac:dyDescent="0.2">
      <c r="A42" s="157" t="s">
        <v>22</v>
      </c>
      <c r="B42" s="158"/>
      <c r="C42" s="2">
        <v>-155.6</v>
      </c>
      <c r="D42" s="1"/>
      <c r="E42" s="1"/>
      <c r="F42" s="1"/>
      <c r="G42" s="1"/>
      <c r="H42" s="2">
        <v>220.2</v>
      </c>
      <c r="I42" s="1"/>
      <c r="J42" s="1"/>
      <c r="K42" s="131"/>
      <c r="L42" s="2">
        <v>-375.79999999999995</v>
      </c>
      <c r="M42" s="152"/>
      <c r="O42" s="2"/>
      <c r="P42" s="1"/>
      <c r="Q42" s="2"/>
      <c r="R42" s="1"/>
      <c r="S42" s="2"/>
    </row>
    <row r="43" spans="1:19" x14ac:dyDescent="0.2">
      <c r="A43" s="149" t="s">
        <v>24</v>
      </c>
      <c r="B43" s="150"/>
      <c r="C43" s="2">
        <v>-0.3</v>
      </c>
      <c r="D43" s="1"/>
      <c r="E43" s="1"/>
      <c r="F43" s="1"/>
      <c r="G43" s="1"/>
      <c r="H43" s="1">
        <v>37.4</v>
      </c>
      <c r="I43" s="1"/>
      <c r="J43" s="1"/>
      <c r="K43" s="131"/>
      <c r="L43" s="2">
        <v>-37.699999999999996</v>
      </c>
      <c r="M43" s="152"/>
      <c r="O43" s="2"/>
      <c r="P43" s="1"/>
      <c r="Q43" s="2"/>
      <c r="R43" s="1"/>
      <c r="S43" s="2"/>
    </row>
    <row r="44" spans="1:19" ht="15" customHeight="1" x14ac:dyDescent="0.2">
      <c r="A44" s="130"/>
      <c r="B44" s="131"/>
      <c r="C44" s="1"/>
      <c r="D44" s="1"/>
      <c r="E44" s="1"/>
      <c r="F44" s="1"/>
      <c r="G44" s="1"/>
      <c r="I44" s="1"/>
      <c r="J44" s="1"/>
      <c r="K44" s="131"/>
      <c r="L44" s="2"/>
      <c r="M44" s="152"/>
      <c r="O44" s="1"/>
      <c r="P44" s="1"/>
      <c r="Q44" s="1"/>
      <c r="R44" s="1"/>
      <c r="S44" s="2"/>
    </row>
    <row r="45" spans="1:19" x14ac:dyDescent="0.2">
      <c r="A45" s="149" t="s">
        <v>25</v>
      </c>
      <c r="B45" s="150"/>
      <c r="C45" s="1"/>
      <c r="D45" s="1"/>
      <c r="E45" s="151">
        <v>78</v>
      </c>
      <c r="F45" s="1"/>
      <c r="G45" s="1"/>
      <c r="H45" s="1"/>
      <c r="I45" s="1"/>
      <c r="J45" s="151">
        <v>78.900000000000006</v>
      </c>
      <c r="K45" s="131"/>
      <c r="L45" s="151">
        <v>-0.90000000000000568</v>
      </c>
      <c r="M45" s="152"/>
      <c r="O45" s="1"/>
      <c r="P45" s="2"/>
      <c r="Q45" s="1"/>
      <c r="R45" s="2"/>
      <c r="S45" s="2"/>
    </row>
    <row r="46" spans="1:19" ht="7.5" customHeight="1" x14ac:dyDescent="0.2">
      <c r="A46" s="149" t="s">
        <v>26</v>
      </c>
      <c r="B46" s="150"/>
      <c r="C46" s="1"/>
      <c r="D46" s="1"/>
      <c r="E46" s="1"/>
      <c r="F46" s="1"/>
      <c r="G46" s="1"/>
      <c r="H46" s="1"/>
      <c r="I46" s="1"/>
      <c r="J46" s="1"/>
      <c r="K46" s="131"/>
      <c r="L46" s="2"/>
      <c r="M46" s="152"/>
      <c r="O46" s="1"/>
      <c r="P46" s="1"/>
      <c r="Q46" s="1"/>
      <c r="R46" s="1"/>
      <c r="S46" s="2"/>
    </row>
    <row r="47" spans="1:19" x14ac:dyDescent="0.2">
      <c r="A47" s="149" t="s">
        <v>27</v>
      </c>
      <c r="B47" s="150"/>
      <c r="C47" s="1"/>
      <c r="D47" s="1"/>
      <c r="E47" s="151">
        <v>113.4</v>
      </c>
      <c r="F47" s="1"/>
      <c r="G47" s="1"/>
      <c r="H47" s="1"/>
      <c r="I47" s="1"/>
      <c r="J47" s="151">
        <v>113.4</v>
      </c>
      <c r="K47" s="131"/>
      <c r="L47" s="151">
        <v>0</v>
      </c>
      <c r="M47" s="152"/>
      <c r="O47" s="1"/>
      <c r="P47" s="2"/>
      <c r="Q47" s="1"/>
      <c r="R47" s="2"/>
      <c r="S47" s="2"/>
    </row>
    <row r="48" spans="1:19" ht="6" customHeight="1" x14ac:dyDescent="0.2">
      <c r="A48" s="130"/>
      <c r="B48" s="131"/>
      <c r="C48" s="1"/>
      <c r="D48" s="1"/>
      <c r="E48" s="1"/>
      <c r="F48" s="1"/>
      <c r="G48" s="1"/>
      <c r="H48" s="1"/>
      <c r="I48" s="1"/>
      <c r="J48" s="1"/>
      <c r="K48" s="131"/>
      <c r="L48" s="2"/>
      <c r="M48" s="152"/>
      <c r="O48" s="1"/>
      <c r="P48" s="1"/>
      <c r="Q48" s="1"/>
      <c r="R48" s="1"/>
      <c r="S48" s="2"/>
    </row>
    <row r="49" spans="1:19" s="156" customFormat="1" ht="15.75" x14ac:dyDescent="0.25">
      <c r="A49" s="153" t="s">
        <v>28</v>
      </c>
      <c r="B49" s="154"/>
      <c r="C49" s="3"/>
      <c r="D49" s="3"/>
      <c r="E49" s="155">
        <v>17623.399999999994</v>
      </c>
      <c r="F49" s="3"/>
      <c r="G49" s="3"/>
      <c r="H49" s="3"/>
      <c r="I49" s="3"/>
      <c r="J49" s="155">
        <v>15238.3</v>
      </c>
      <c r="K49" s="138"/>
      <c r="L49" s="155">
        <v>2385.0999999999949</v>
      </c>
      <c r="M49" s="152"/>
      <c r="O49" s="3"/>
      <c r="P49" s="4"/>
      <c r="Q49" s="3"/>
      <c r="R49" s="4"/>
      <c r="S49" s="4"/>
    </row>
    <row r="50" spans="1:19" ht="9.75" customHeight="1" x14ac:dyDescent="0.2">
      <c r="A50" s="130"/>
      <c r="B50" s="131"/>
      <c r="C50" s="1"/>
      <c r="D50" s="1"/>
      <c r="E50" s="1"/>
      <c r="F50" s="1"/>
      <c r="G50" s="1"/>
      <c r="H50" s="1"/>
      <c r="I50" s="1"/>
      <c r="J50" s="1"/>
      <c r="K50" s="131"/>
      <c r="L50" s="2"/>
      <c r="M50" s="152"/>
      <c r="O50" s="1"/>
      <c r="P50" s="1"/>
      <c r="Q50" s="1"/>
      <c r="R50" s="1"/>
      <c r="S50" s="2"/>
    </row>
    <row r="51" spans="1:19" x14ac:dyDescent="0.2">
      <c r="A51" s="149" t="s">
        <v>29</v>
      </c>
      <c r="B51" s="150"/>
      <c r="C51" s="1"/>
      <c r="D51" s="1"/>
      <c r="E51" s="151">
        <v>1739.8</v>
      </c>
      <c r="F51" s="1"/>
      <c r="G51" s="1"/>
      <c r="H51" s="1"/>
      <c r="I51" s="1"/>
      <c r="J51" s="151">
        <v>2295.1</v>
      </c>
      <c r="K51" s="131"/>
      <c r="L51" s="151">
        <v>-555.29999999999995</v>
      </c>
      <c r="M51" s="152"/>
      <c r="O51" s="1"/>
      <c r="P51" s="2"/>
      <c r="Q51" s="1"/>
      <c r="R51" s="2"/>
      <c r="S51" s="2"/>
    </row>
    <row r="52" spans="1:19" x14ac:dyDescent="0.2">
      <c r="A52" s="149" t="s">
        <v>30</v>
      </c>
      <c r="B52" s="150"/>
      <c r="C52" s="2">
        <v>1739.8</v>
      </c>
      <c r="D52" s="1"/>
      <c r="E52" s="1"/>
      <c r="F52" s="1"/>
      <c r="G52" s="1"/>
      <c r="H52" s="1">
        <v>2295.1</v>
      </c>
      <c r="I52" s="1"/>
      <c r="J52" s="1"/>
      <c r="K52" s="131"/>
      <c r="L52" s="2">
        <v>-555.29999999999995</v>
      </c>
      <c r="M52" s="152"/>
      <c r="O52" s="2"/>
      <c r="P52" s="1"/>
      <c r="Q52" s="2"/>
      <c r="R52" s="1"/>
      <c r="S52" s="2"/>
    </row>
    <row r="53" spans="1:19" ht="9.75" customHeight="1" x14ac:dyDescent="0.2">
      <c r="A53" s="130"/>
      <c r="B53" s="131"/>
      <c r="C53" s="1"/>
      <c r="D53" s="1"/>
      <c r="E53" s="1"/>
      <c r="F53" s="1"/>
      <c r="G53" s="1"/>
      <c r="I53" s="1"/>
      <c r="J53" s="1"/>
      <c r="K53" s="131"/>
      <c r="L53" s="2"/>
      <c r="M53" s="152"/>
      <c r="O53" s="1"/>
      <c r="P53" s="1"/>
      <c r="Q53" s="1"/>
      <c r="R53" s="1"/>
      <c r="S53" s="2"/>
    </row>
    <row r="54" spans="1:19" x14ac:dyDescent="0.2">
      <c r="A54" s="149" t="s">
        <v>31</v>
      </c>
      <c r="B54" s="150"/>
      <c r="C54" s="1"/>
      <c r="D54" s="1"/>
      <c r="E54" s="151">
        <v>97.9</v>
      </c>
      <c r="F54" s="1"/>
      <c r="G54" s="1"/>
      <c r="H54" s="1"/>
      <c r="I54" s="1"/>
      <c r="J54" s="151">
        <v>333.8</v>
      </c>
      <c r="K54" s="131"/>
      <c r="L54" s="151">
        <v>-235.9</v>
      </c>
      <c r="M54" s="152"/>
      <c r="O54" s="1"/>
      <c r="P54" s="2"/>
      <c r="Q54" s="1"/>
      <c r="R54" s="2"/>
      <c r="S54" s="2"/>
    </row>
    <row r="55" spans="1:19" x14ac:dyDescent="0.2">
      <c r="A55" s="149" t="s">
        <v>32</v>
      </c>
      <c r="B55" s="150"/>
      <c r="C55" s="2">
        <v>97.9</v>
      </c>
      <c r="D55" s="1"/>
      <c r="E55" s="1"/>
      <c r="F55" s="1"/>
      <c r="G55" s="1"/>
      <c r="H55" s="1">
        <v>333.8</v>
      </c>
      <c r="I55" s="1"/>
      <c r="J55" s="1"/>
      <c r="K55" s="131"/>
      <c r="L55" s="2">
        <v>-235.9</v>
      </c>
      <c r="M55" s="152"/>
      <c r="O55" s="2"/>
      <c r="P55" s="1"/>
      <c r="Q55" s="2"/>
      <c r="R55" s="1"/>
      <c r="S55" s="2"/>
    </row>
    <row r="56" spans="1:19" x14ac:dyDescent="0.2">
      <c r="A56" s="130"/>
      <c r="B56" s="131"/>
      <c r="C56" s="1"/>
      <c r="D56" s="1"/>
      <c r="E56" s="1"/>
      <c r="F56" s="1"/>
      <c r="G56" s="1"/>
      <c r="I56" s="1"/>
      <c r="J56" s="1"/>
      <c r="K56" s="131"/>
      <c r="L56" s="2"/>
      <c r="M56" s="152"/>
      <c r="O56" s="1"/>
      <c r="P56" s="1"/>
      <c r="Q56" s="1"/>
      <c r="R56" s="1"/>
      <c r="S56" s="2"/>
    </row>
    <row r="57" spans="1:19" s="156" customFormat="1" ht="15.75" x14ac:dyDescent="0.25">
      <c r="A57" s="153" t="s">
        <v>33</v>
      </c>
      <c r="B57" s="154"/>
      <c r="C57" s="1"/>
      <c r="D57" s="1"/>
      <c r="E57" s="155">
        <v>1641.8999999999999</v>
      </c>
      <c r="F57" s="3"/>
      <c r="G57" s="3"/>
      <c r="H57" s="1"/>
      <c r="I57" s="1"/>
      <c r="J57" s="155">
        <v>1961.3</v>
      </c>
      <c r="K57" s="138"/>
      <c r="L57" s="155">
        <v>-319.40000000000009</v>
      </c>
      <c r="M57" s="152"/>
      <c r="O57" s="1"/>
      <c r="P57" s="4"/>
      <c r="Q57" s="3"/>
      <c r="R57" s="4"/>
      <c r="S57" s="4"/>
    </row>
    <row r="58" spans="1:19" hidden="1" x14ac:dyDescent="0.2">
      <c r="A58" s="130"/>
      <c r="B58" s="131"/>
      <c r="C58" s="1"/>
      <c r="D58" s="1"/>
      <c r="E58" s="3"/>
      <c r="F58" s="1"/>
      <c r="G58" s="1"/>
      <c r="H58" s="1"/>
      <c r="I58" s="1"/>
      <c r="J58" s="3"/>
      <c r="K58" s="131"/>
      <c r="L58" s="2"/>
      <c r="M58" s="152"/>
      <c r="O58" s="1"/>
      <c r="P58" s="3"/>
      <c r="Q58" s="1"/>
      <c r="R58" s="1"/>
      <c r="S58" s="2"/>
    </row>
    <row r="59" spans="1:19" hidden="1" x14ac:dyDescent="0.2">
      <c r="A59" s="153" t="s">
        <v>109</v>
      </c>
      <c r="B59" s="150"/>
      <c r="C59" s="1"/>
      <c r="D59" s="1"/>
      <c r="E59" s="155">
        <v>1691.8999999999996</v>
      </c>
      <c r="F59" s="3"/>
      <c r="G59" s="3"/>
      <c r="H59" s="1"/>
      <c r="I59" s="1"/>
      <c r="J59" s="155">
        <v>1691.8999999999996</v>
      </c>
      <c r="K59" s="131"/>
      <c r="L59" s="155">
        <v>0</v>
      </c>
      <c r="M59" s="152"/>
      <c r="O59" s="1"/>
      <c r="P59" s="4"/>
      <c r="Q59" s="3"/>
      <c r="R59" s="4"/>
      <c r="S59" s="4"/>
    </row>
    <row r="60" spans="1:19" x14ac:dyDescent="0.2">
      <c r="A60" s="130"/>
      <c r="B60" s="131"/>
      <c r="C60" s="1"/>
      <c r="D60" s="1"/>
      <c r="E60" s="3"/>
      <c r="F60" s="1"/>
      <c r="G60" s="1"/>
      <c r="H60" s="1"/>
      <c r="I60" s="1"/>
      <c r="J60" s="3"/>
      <c r="K60" s="131"/>
      <c r="L60" s="2"/>
      <c r="M60" s="152"/>
      <c r="O60" s="1"/>
      <c r="P60" s="3"/>
      <c r="Q60" s="1"/>
      <c r="R60" s="1"/>
      <c r="S60" s="2"/>
    </row>
    <row r="61" spans="1:19" x14ac:dyDescent="0.2">
      <c r="A61" s="153" t="s">
        <v>110</v>
      </c>
      <c r="B61" s="150"/>
      <c r="C61" s="1"/>
      <c r="D61" s="1"/>
      <c r="E61" s="155">
        <v>19265.299999999996</v>
      </c>
      <c r="F61" s="3"/>
      <c r="G61" s="3"/>
      <c r="H61" s="1"/>
      <c r="I61" s="1"/>
      <c r="J61" s="155">
        <v>17199.599999999999</v>
      </c>
      <c r="K61" s="138"/>
      <c r="L61" s="155">
        <v>2065.6999999999971</v>
      </c>
      <c r="M61" s="152"/>
      <c r="O61" s="1"/>
      <c r="P61" s="4"/>
      <c r="Q61" s="3"/>
      <c r="R61" s="4"/>
      <c r="S61" s="4"/>
    </row>
    <row r="62" spans="1:19" ht="15.75" thickBot="1" x14ac:dyDescent="0.25">
      <c r="A62" s="159"/>
      <c r="B62" s="160"/>
      <c r="C62" s="161"/>
      <c r="D62" s="161"/>
      <c r="E62" s="161"/>
      <c r="F62" s="161"/>
      <c r="G62" s="161"/>
      <c r="H62" s="161"/>
      <c r="I62" s="161"/>
      <c r="J62" s="162"/>
      <c r="K62" s="163"/>
      <c r="L62" s="164"/>
      <c r="M62" s="165"/>
      <c r="N62" s="175"/>
    </row>
    <row r="63" spans="1:19" ht="15.75" thickTop="1" x14ac:dyDescent="0.2">
      <c r="L63" s="2"/>
      <c r="M63" s="2"/>
    </row>
    <row r="64" spans="1:19" x14ac:dyDescent="0.2">
      <c r="L64" s="2"/>
      <c r="M64" s="2"/>
    </row>
    <row r="65" spans="3:19" x14ac:dyDescent="0.2">
      <c r="C65" s="105"/>
      <c r="D65" s="105"/>
      <c r="E65" s="105"/>
      <c r="L65" s="2"/>
      <c r="M65" s="2"/>
      <c r="O65" s="105"/>
      <c r="P65" s="105"/>
      <c r="Q65" s="105"/>
      <c r="R65" s="105"/>
      <c r="S65" s="105"/>
    </row>
    <row r="66" spans="3:19" x14ac:dyDescent="0.2">
      <c r="C66" s="105"/>
      <c r="D66" s="105"/>
      <c r="E66" s="105"/>
      <c r="L66" s="2"/>
      <c r="M66" s="2"/>
      <c r="O66" s="105"/>
      <c r="P66" s="105"/>
      <c r="Q66" s="105"/>
      <c r="R66" s="105"/>
      <c r="S66" s="105"/>
    </row>
    <row r="67" spans="3:19" x14ac:dyDescent="0.2">
      <c r="C67" s="105"/>
      <c r="D67" s="105"/>
      <c r="E67" s="105"/>
      <c r="L67" s="2"/>
      <c r="M67" s="2"/>
      <c r="O67" s="105"/>
      <c r="P67" s="105"/>
      <c r="Q67" s="105"/>
      <c r="R67" s="105"/>
      <c r="S67" s="105"/>
    </row>
    <row r="68" spans="3:19" x14ac:dyDescent="0.2">
      <c r="C68" s="105"/>
      <c r="D68" s="105"/>
      <c r="E68" s="105"/>
      <c r="L68" s="2"/>
      <c r="M68" s="2"/>
      <c r="O68" s="105"/>
      <c r="P68" s="105"/>
      <c r="Q68" s="105"/>
      <c r="R68" s="105"/>
      <c r="S68" s="105"/>
    </row>
    <row r="69" spans="3:19" x14ac:dyDescent="0.2">
      <c r="C69" s="105"/>
      <c r="D69" s="105"/>
      <c r="E69" s="105"/>
      <c r="L69" s="2"/>
      <c r="M69" s="2"/>
      <c r="O69" s="105"/>
      <c r="P69" s="105"/>
      <c r="Q69" s="105"/>
      <c r="R69" s="105"/>
      <c r="S69" s="105"/>
    </row>
    <row r="70" spans="3:19" x14ac:dyDescent="0.2">
      <c r="C70" s="105"/>
      <c r="D70" s="105"/>
      <c r="E70" s="105"/>
      <c r="L70" s="2"/>
      <c r="M70" s="2"/>
      <c r="O70" s="105"/>
      <c r="P70" s="105"/>
      <c r="Q70" s="105"/>
      <c r="R70" s="105"/>
      <c r="S70" s="105"/>
    </row>
    <row r="71" spans="3:19" x14ac:dyDescent="0.2">
      <c r="C71" s="105"/>
      <c r="D71" s="105"/>
      <c r="E71" s="105"/>
      <c r="L71" s="2"/>
      <c r="M71" s="2"/>
      <c r="O71" s="105"/>
      <c r="P71" s="105"/>
      <c r="Q71" s="105"/>
      <c r="R71" s="105"/>
      <c r="S71" s="105"/>
    </row>
    <row r="72" spans="3:19" x14ac:dyDescent="0.2">
      <c r="C72" s="105"/>
      <c r="D72" s="105"/>
      <c r="E72" s="105"/>
      <c r="L72" s="2"/>
      <c r="M72" s="2"/>
      <c r="O72" s="105"/>
      <c r="P72" s="105"/>
      <c r="Q72" s="105"/>
      <c r="R72" s="105"/>
      <c r="S72" s="105"/>
    </row>
    <row r="73" spans="3:19" x14ac:dyDescent="0.2">
      <c r="C73" s="105"/>
      <c r="D73" s="105"/>
      <c r="E73" s="105"/>
      <c r="L73" s="2"/>
      <c r="M73" s="2"/>
      <c r="O73" s="105"/>
      <c r="P73" s="105"/>
      <c r="Q73" s="105"/>
      <c r="R73" s="105"/>
      <c r="S73" s="105"/>
    </row>
    <row r="74" spans="3:19" x14ac:dyDescent="0.2">
      <c r="C74" s="105"/>
      <c r="D74" s="105"/>
      <c r="E74" s="105"/>
      <c r="L74" s="2"/>
      <c r="M74" s="2"/>
      <c r="O74" s="105"/>
      <c r="P74" s="105"/>
      <c r="Q74" s="105"/>
      <c r="R74" s="105"/>
      <c r="S74" s="105"/>
    </row>
    <row r="75" spans="3:19" x14ac:dyDescent="0.2">
      <c r="C75" s="105"/>
      <c r="D75" s="105"/>
      <c r="E75" s="105"/>
      <c r="L75" s="2"/>
      <c r="M75" s="2"/>
      <c r="O75" s="105"/>
      <c r="P75" s="105"/>
      <c r="Q75" s="105"/>
      <c r="R75" s="105"/>
      <c r="S75" s="105"/>
    </row>
    <row r="76" spans="3:19" x14ac:dyDescent="0.2">
      <c r="C76" s="105"/>
      <c r="D76" s="105"/>
      <c r="E76" s="105"/>
      <c r="L76" s="2"/>
      <c r="M76" s="2"/>
      <c r="O76" s="105"/>
      <c r="P76" s="105"/>
      <c r="Q76" s="105"/>
      <c r="R76" s="105"/>
      <c r="S76" s="105"/>
    </row>
    <row r="77" spans="3:19" x14ac:dyDescent="0.2">
      <c r="C77" s="105"/>
      <c r="D77" s="105"/>
      <c r="E77" s="105"/>
      <c r="L77" s="2"/>
      <c r="M77" s="2"/>
      <c r="O77" s="105"/>
      <c r="P77" s="105"/>
      <c r="Q77" s="105"/>
      <c r="R77" s="105"/>
      <c r="S77" s="105"/>
    </row>
    <row r="78" spans="3:19" x14ac:dyDescent="0.2">
      <c r="C78" s="105"/>
      <c r="D78" s="105"/>
      <c r="E78" s="105"/>
      <c r="L78" s="2"/>
      <c r="M78" s="2"/>
      <c r="O78" s="105"/>
      <c r="P78" s="105"/>
      <c r="Q78" s="105"/>
      <c r="R78" s="105"/>
      <c r="S78" s="105"/>
    </row>
    <row r="79" spans="3:19" x14ac:dyDescent="0.2">
      <c r="C79" s="105"/>
      <c r="D79" s="105"/>
      <c r="E79" s="105"/>
      <c r="L79" s="2"/>
      <c r="M79" s="2"/>
      <c r="O79" s="105"/>
      <c r="P79" s="105"/>
      <c r="Q79" s="105"/>
      <c r="R79" s="105"/>
      <c r="S79" s="105"/>
    </row>
    <row r="80" spans="3:19" x14ac:dyDescent="0.2">
      <c r="C80" s="105"/>
      <c r="D80" s="105"/>
      <c r="E80" s="105"/>
      <c r="L80" s="2"/>
      <c r="M80" s="2"/>
      <c r="O80" s="105"/>
      <c r="P80" s="105"/>
      <c r="Q80" s="105"/>
      <c r="R80" s="105"/>
      <c r="S80" s="105"/>
    </row>
    <row r="81" spans="3:19" x14ac:dyDescent="0.2">
      <c r="C81" s="105"/>
      <c r="D81" s="105"/>
      <c r="E81" s="105"/>
      <c r="L81" s="2"/>
      <c r="M81" s="2"/>
      <c r="O81" s="105"/>
      <c r="P81" s="105"/>
      <c r="Q81" s="105"/>
      <c r="R81" s="105"/>
      <c r="S81" s="105"/>
    </row>
    <row r="82" spans="3:19" x14ac:dyDescent="0.2">
      <c r="C82" s="105"/>
      <c r="D82" s="105"/>
      <c r="E82" s="105"/>
      <c r="L82" s="2"/>
      <c r="M82" s="2"/>
      <c r="O82" s="105"/>
      <c r="P82" s="105"/>
      <c r="Q82" s="105"/>
      <c r="R82" s="105"/>
      <c r="S82" s="105"/>
    </row>
    <row r="83" spans="3:19" x14ac:dyDescent="0.2">
      <c r="C83" s="105"/>
      <c r="D83" s="105"/>
      <c r="E83" s="105"/>
      <c r="L83" s="2"/>
      <c r="M83" s="2"/>
      <c r="O83" s="105"/>
      <c r="P83" s="105"/>
      <c r="Q83" s="105"/>
      <c r="R83" s="105"/>
      <c r="S83" s="105"/>
    </row>
    <row r="84" spans="3:19" x14ac:dyDescent="0.2">
      <c r="C84" s="105"/>
      <c r="D84" s="105"/>
      <c r="E84" s="105"/>
      <c r="L84" s="2"/>
      <c r="M84" s="2"/>
      <c r="O84" s="105"/>
      <c r="P84" s="105"/>
      <c r="Q84" s="105"/>
      <c r="R84" s="105"/>
      <c r="S84" s="105"/>
    </row>
    <row r="85" spans="3:19" x14ac:dyDescent="0.2">
      <c r="C85" s="105"/>
      <c r="D85" s="105"/>
      <c r="E85" s="105"/>
      <c r="L85" s="2"/>
      <c r="M85" s="2"/>
      <c r="O85" s="105"/>
      <c r="P85" s="105"/>
      <c r="Q85" s="105"/>
      <c r="R85" s="105"/>
      <c r="S85" s="105"/>
    </row>
    <row r="86" spans="3:19" x14ac:dyDescent="0.2">
      <c r="C86" s="105"/>
      <c r="D86" s="105"/>
      <c r="E86" s="105"/>
      <c r="L86" s="2"/>
      <c r="M86" s="2"/>
      <c r="O86" s="105"/>
      <c r="P86" s="105"/>
      <c r="Q86" s="105"/>
      <c r="R86" s="105"/>
      <c r="S86" s="105"/>
    </row>
    <row r="87" spans="3:19" x14ac:dyDescent="0.2">
      <c r="C87" s="105"/>
      <c r="D87" s="105"/>
      <c r="E87" s="105"/>
      <c r="L87" s="2"/>
      <c r="M87" s="2"/>
      <c r="O87" s="105"/>
      <c r="P87" s="105"/>
      <c r="Q87" s="105"/>
      <c r="R87" s="105"/>
      <c r="S87" s="105"/>
    </row>
    <row r="88" spans="3:19" x14ac:dyDescent="0.2">
      <c r="C88" s="105"/>
      <c r="D88" s="105"/>
      <c r="E88" s="105"/>
      <c r="L88" s="2"/>
      <c r="M88" s="2"/>
      <c r="O88" s="105"/>
      <c r="P88" s="105"/>
      <c r="Q88" s="105"/>
      <c r="R88" s="105"/>
      <c r="S88" s="105"/>
    </row>
    <row r="89" spans="3:19" x14ac:dyDescent="0.2">
      <c r="C89" s="105"/>
      <c r="D89" s="105"/>
      <c r="E89" s="105"/>
      <c r="L89" s="2"/>
      <c r="M89" s="2"/>
      <c r="O89" s="105"/>
      <c r="P89" s="105"/>
      <c r="Q89" s="105"/>
      <c r="R89" s="105"/>
      <c r="S89" s="105"/>
    </row>
    <row r="90" spans="3:19" x14ac:dyDescent="0.2">
      <c r="C90" s="105"/>
      <c r="D90" s="105"/>
      <c r="E90" s="105"/>
      <c r="L90" s="2"/>
      <c r="M90" s="2"/>
      <c r="O90" s="105"/>
      <c r="P90" s="105"/>
      <c r="Q90" s="105"/>
      <c r="R90" s="105"/>
      <c r="S90" s="105"/>
    </row>
    <row r="91" spans="3:19" x14ac:dyDescent="0.2">
      <c r="C91" s="105"/>
      <c r="D91" s="105"/>
      <c r="E91" s="105"/>
      <c r="L91" s="2"/>
      <c r="M91" s="2"/>
      <c r="O91" s="105"/>
      <c r="P91" s="105"/>
      <c r="Q91" s="105"/>
      <c r="R91" s="105"/>
      <c r="S91" s="105"/>
    </row>
    <row r="92" spans="3:19" x14ac:dyDescent="0.2">
      <c r="C92" s="105"/>
      <c r="D92" s="105"/>
      <c r="E92" s="105"/>
      <c r="L92" s="2"/>
      <c r="M92" s="2"/>
      <c r="O92" s="105"/>
      <c r="P92" s="105"/>
      <c r="Q92" s="105"/>
      <c r="R92" s="105"/>
      <c r="S92" s="105"/>
    </row>
    <row r="93" spans="3:19" x14ac:dyDescent="0.2">
      <c r="C93" s="105"/>
      <c r="D93" s="105"/>
      <c r="E93" s="105"/>
      <c r="L93" s="2"/>
      <c r="M93" s="2"/>
      <c r="O93" s="105"/>
      <c r="P93" s="105"/>
      <c r="Q93" s="105"/>
      <c r="R93" s="105"/>
      <c r="S93" s="105"/>
    </row>
    <row r="94" spans="3:19" x14ac:dyDescent="0.2">
      <c r="C94" s="105"/>
      <c r="D94" s="105"/>
      <c r="E94" s="105"/>
      <c r="L94" s="2"/>
      <c r="M94" s="2"/>
      <c r="O94" s="105"/>
      <c r="P94" s="105"/>
      <c r="Q94" s="105"/>
      <c r="R94" s="105"/>
      <c r="S94" s="105"/>
    </row>
    <row r="95" spans="3:19" x14ac:dyDescent="0.2">
      <c r="C95" s="105"/>
      <c r="D95" s="105"/>
      <c r="E95" s="105"/>
      <c r="L95" s="2"/>
      <c r="M95" s="2"/>
      <c r="O95" s="105"/>
      <c r="P95" s="105"/>
      <c r="Q95" s="105"/>
      <c r="R95" s="105"/>
      <c r="S95" s="105"/>
    </row>
    <row r="96" spans="3:19" x14ac:dyDescent="0.2">
      <c r="C96" s="105"/>
      <c r="D96" s="105"/>
      <c r="E96" s="105"/>
      <c r="L96" s="2"/>
      <c r="M96" s="2"/>
      <c r="O96" s="105"/>
      <c r="P96" s="105"/>
      <c r="Q96" s="105"/>
      <c r="R96" s="105"/>
      <c r="S96" s="105"/>
    </row>
    <row r="97" spans="3:19" x14ac:dyDescent="0.2">
      <c r="C97" s="105"/>
      <c r="D97" s="105"/>
      <c r="E97" s="105"/>
      <c r="L97" s="2"/>
      <c r="M97" s="2"/>
      <c r="O97" s="105"/>
      <c r="P97" s="105"/>
      <c r="Q97" s="105"/>
      <c r="R97" s="105"/>
      <c r="S97" s="105"/>
    </row>
    <row r="98" spans="3:19" x14ac:dyDescent="0.2">
      <c r="C98" s="105"/>
      <c r="D98" s="105"/>
      <c r="E98" s="105"/>
      <c r="L98" s="2"/>
      <c r="M98" s="2"/>
      <c r="O98" s="105"/>
      <c r="P98" s="105"/>
      <c r="Q98" s="105"/>
      <c r="R98" s="105"/>
      <c r="S98" s="105"/>
    </row>
    <row r="99" spans="3:19" x14ac:dyDescent="0.2">
      <c r="C99" s="105"/>
      <c r="D99" s="105"/>
      <c r="E99" s="105"/>
      <c r="L99" s="2"/>
      <c r="M99" s="2"/>
      <c r="O99" s="105"/>
      <c r="P99" s="105"/>
      <c r="Q99" s="105"/>
      <c r="R99" s="105"/>
      <c r="S99" s="105"/>
    </row>
    <row r="100" spans="3:19" x14ac:dyDescent="0.2">
      <c r="C100" s="105"/>
      <c r="D100" s="105"/>
      <c r="E100" s="105"/>
      <c r="L100" s="2"/>
      <c r="M100" s="2"/>
      <c r="O100" s="105"/>
      <c r="P100" s="105"/>
      <c r="Q100" s="105"/>
      <c r="R100" s="105"/>
      <c r="S100" s="105"/>
    </row>
    <row r="101" spans="3:19" x14ac:dyDescent="0.2">
      <c r="C101" s="105"/>
      <c r="D101" s="105"/>
      <c r="E101" s="105"/>
      <c r="L101" s="2"/>
      <c r="M101" s="2"/>
      <c r="O101" s="105"/>
      <c r="P101" s="105"/>
      <c r="Q101" s="105"/>
      <c r="R101" s="105"/>
      <c r="S101" s="105"/>
    </row>
    <row r="102" spans="3:19" x14ac:dyDescent="0.2">
      <c r="C102" s="105"/>
      <c r="D102" s="105"/>
      <c r="E102" s="105"/>
      <c r="L102" s="2"/>
      <c r="M102" s="2"/>
      <c r="O102" s="105"/>
      <c r="P102" s="105"/>
      <c r="Q102" s="105"/>
      <c r="R102" s="105"/>
      <c r="S102" s="105"/>
    </row>
    <row r="103" spans="3:19" x14ac:dyDescent="0.2">
      <c r="C103" s="105"/>
      <c r="D103" s="105"/>
      <c r="E103" s="105"/>
      <c r="L103" s="2"/>
      <c r="M103" s="2"/>
      <c r="O103" s="105"/>
      <c r="P103" s="105"/>
      <c r="Q103" s="105"/>
      <c r="R103" s="105"/>
      <c r="S103" s="105"/>
    </row>
    <row r="104" spans="3:19" x14ac:dyDescent="0.2">
      <c r="C104" s="105"/>
      <c r="D104" s="105"/>
      <c r="E104" s="105"/>
      <c r="L104" s="2"/>
      <c r="M104" s="2"/>
      <c r="O104" s="105"/>
      <c r="P104" s="105"/>
      <c r="Q104" s="105"/>
      <c r="R104" s="105"/>
      <c r="S104" s="105"/>
    </row>
    <row r="105" spans="3:19" x14ac:dyDescent="0.2">
      <c r="C105" s="105"/>
      <c r="D105" s="105"/>
      <c r="E105" s="105"/>
      <c r="L105" s="2"/>
      <c r="M105" s="2"/>
      <c r="O105" s="105"/>
      <c r="P105" s="105"/>
      <c r="Q105" s="105"/>
      <c r="R105" s="105"/>
      <c r="S105" s="105"/>
    </row>
    <row r="106" spans="3:19" x14ac:dyDescent="0.2">
      <c r="C106" s="105"/>
      <c r="D106" s="105"/>
      <c r="E106" s="105"/>
      <c r="L106" s="2"/>
      <c r="M106" s="2"/>
      <c r="O106" s="105"/>
      <c r="P106" s="105"/>
      <c r="Q106" s="105"/>
      <c r="R106" s="105"/>
      <c r="S106" s="105"/>
    </row>
    <row r="107" spans="3:19" x14ac:dyDescent="0.2">
      <c r="C107" s="105"/>
      <c r="D107" s="105"/>
      <c r="E107" s="105"/>
      <c r="L107" s="2"/>
      <c r="M107" s="2"/>
      <c r="O107" s="105"/>
      <c r="P107" s="105"/>
      <c r="Q107" s="105"/>
      <c r="R107" s="105"/>
      <c r="S107" s="105"/>
    </row>
    <row r="108" spans="3:19" x14ac:dyDescent="0.2">
      <c r="C108" s="105"/>
      <c r="D108" s="105"/>
      <c r="E108" s="105"/>
      <c r="L108" s="2"/>
      <c r="M108" s="2"/>
      <c r="O108" s="105"/>
      <c r="P108" s="105"/>
      <c r="Q108" s="105"/>
      <c r="R108" s="105"/>
      <c r="S108" s="105"/>
    </row>
    <row r="109" spans="3:19" x14ac:dyDescent="0.2">
      <c r="C109" s="105"/>
      <c r="D109" s="105"/>
      <c r="E109" s="105"/>
      <c r="L109" s="2"/>
      <c r="M109" s="2"/>
      <c r="O109" s="105"/>
      <c r="P109" s="105"/>
      <c r="Q109" s="105"/>
      <c r="R109" s="105"/>
      <c r="S109" s="105"/>
    </row>
    <row r="110" spans="3:19" x14ac:dyDescent="0.2">
      <c r="C110" s="105"/>
      <c r="D110" s="105"/>
      <c r="E110" s="105"/>
      <c r="L110" s="2"/>
      <c r="M110" s="2"/>
      <c r="O110" s="105"/>
      <c r="P110" s="105"/>
      <c r="Q110" s="105"/>
      <c r="R110" s="105"/>
      <c r="S110" s="105"/>
    </row>
    <row r="111" spans="3:19" x14ac:dyDescent="0.2">
      <c r="C111" s="105"/>
      <c r="D111" s="105"/>
      <c r="E111" s="105"/>
      <c r="L111" s="2"/>
      <c r="M111" s="2"/>
      <c r="O111" s="105"/>
      <c r="P111" s="105"/>
      <c r="Q111" s="105"/>
      <c r="R111" s="105"/>
      <c r="S111" s="105"/>
    </row>
    <row r="112" spans="3:19" x14ac:dyDescent="0.2">
      <c r="C112" s="105"/>
      <c r="D112" s="105"/>
      <c r="E112" s="105"/>
      <c r="L112" s="2"/>
      <c r="M112" s="2"/>
      <c r="O112" s="105"/>
      <c r="P112" s="105"/>
      <c r="Q112" s="105"/>
      <c r="R112" s="105"/>
      <c r="S112" s="105"/>
    </row>
    <row r="113" spans="3:19" x14ac:dyDescent="0.2">
      <c r="C113" s="105"/>
      <c r="D113" s="105"/>
      <c r="E113" s="105"/>
      <c r="L113" s="2"/>
      <c r="M113" s="2"/>
      <c r="O113" s="105"/>
      <c r="P113" s="105"/>
      <c r="Q113" s="105"/>
      <c r="R113" s="105"/>
      <c r="S113" s="105"/>
    </row>
    <row r="114" spans="3:19" x14ac:dyDescent="0.2">
      <c r="C114" s="105"/>
      <c r="D114" s="105"/>
      <c r="E114" s="105"/>
      <c r="L114" s="2"/>
      <c r="M114" s="2"/>
      <c r="O114" s="105"/>
      <c r="P114" s="105"/>
      <c r="Q114" s="105"/>
      <c r="R114" s="105"/>
      <c r="S114" s="105"/>
    </row>
    <row r="115" spans="3:19" x14ac:dyDescent="0.2">
      <c r="C115" s="105"/>
      <c r="D115" s="105"/>
      <c r="E115" s="105"/>
      <c r="L115" s="2"/>
      <c r="M115" s="2"/>
      <c r="O115" s="105"/>
      <c r="P115" s="105"/>
      <c r="Q115" s="105"/>
      <c r="R115" s="105"/>
      <c r="S115" s="105"/>
    </row>
    <row r="116" spans="3:19" x14ac:dyDescent="0.2">
      <c r="C116" s="105"/>
      <c r="D116" s="105"/>
      <c r="E116" s="105"/>
      <c r="L116" s="2"/>
      <c r="M116" s="2"/>
      <c r="O116" s="105"/>
      <c r="P116" s="105"/>
      <c r="Q116" s="105"/>
      <c r="R116" s="105"/>
      <c r="S116" s="105"/>
    </row>
    <row r="117" spans="3:19" x14ac:dyDescent="0.2">
      <c r="C117" s="105"/>
      <c r="D117" s="105"/>
      <c r="E117" s="105"/>
      <c r="L117" s="2"/>
      <c r="M117" s="2"/>
      <c r="O117" s="105"/>
      <c r="P117" s="105"/>
      <c r="Q117" s="105"/>
      <c r="R117" s="105"/>
      <c r="S117" s="105"/>
    </row>
    <row r="118" spans="3:19" x14ac:dyDescent="0.2">
      <c r="C118" s="105"/>
      <c r="D118" s="105"/>
      <c r="E118" s="105"/>
      <c r="L118" s="2"/>
      <c r="M118" s="2"/>
      <c r="O118" s="105"/>
      <c r="P118" s="105"/>
      <c r="Q118" s="105"/>
      <c r="R118" s="105"/>
      <c r="S118" s="105"/>
    </row>
    <row r="119" spans="3:19" x14ac:dyDescent="0.2">
      <c r="C119" s="105"/>
      <c r="D119" s="105"/>
      <c r="E119" s="105"/>
      <c r="L119" s="2"/>
      <c r="M119" s="2"/>
      <c r="O119" s="105"/>
      <c r="P119" s="105"/>
      <c r="Q119" s="105"/>
      <c r="R119" s="105"/>
      <c r="S119" s="105"/>
    </row>
    <row r="120" spans="3:19" x14ac:dyDescent="0.2">
      <c r="C120" s="105"/>
      <c r="D120" s="105"/>
      <c r="E120" s="105"/>
      <c r="L120" s="2"/>
      <c r="M120" s="2"/>
      <c r="O120" s="105"/>
      <c r="P120" s="105"/>
      <c r="Q120" s="105"/>
      <c r="R120" s="105"/>
      <c r="S120" s="105"/>
    </row>
    <row r="121" spans="3:19" x14ac:dyDescent="0.2">
      <c r="C121" s="105"/>
      <c r="D121" s="105"/>
      <c r="E121" s="105"/>
      <c r="L121" s="2"/>
      <c r="M121" s="2"/>
      <c r="O121" s="105"/>
      <c r="P121" s="105"/>
      <c r="Q121" s="105"/>
      <c r="R121" s="105"/>
      <c r="S121" s="105"/>
    </row>
    <row r="122" spans="3:19" x14ac:dyDescent="0.2">
      <c r="C122" s="105"/>
      <c r="D122" s="105"/>
      <c r="E122" s="105"/>
      <c r="L122" s="2"/>
      <c r="M122" s="2"/>
      <c r="O122" s="105"/>
      <c r="P122" s="105"/>
      <c r="Q122" s="105"/>
      <c r="R122" s="105"/>
      <c r="S122" s="105"/>
    </row>
    <row r="123" spans="3:19" x14ac:dyDescent="0.2">
      <c r="C123" s="105"/>
      <c r="D123" s="105"/>
      <c r="E123" s="105"/>
      <c r="L123" s="2"/>
      <c r="M123" s="2"/>
      <c r="O123" s="105"/>
      <c r="P123" s="105"/>
      <c r="Q123" s="105"/>
      <c r="R123" s="105"/>
      <c r="S123" s="105"/>
    </row>
    <row r="124" spans="3:19" x14ac:dyDescent="0.2">
      <c r="C124" s="105"/>
      <c r="D124" s="105"/>
      <c r="E124" s="105"/>
      <c r="L124" s="2"/>
      <c r="M124" s="2"/>
      <c r="O124" s="105"/>
      <c r="P124" s="105"/>
      <c r="Q124" s="105"/>
      <c r="R124" s="105"/>
      <c r="S124" s="105"/>
    </row>
    <row r="125" spans="3:19" x14ac:dyDescent="0.2">
      <c r="C125" s="105"/>
      <c r="D125" s="105"/>
      <c r="E125" s="105"/>
      <c r="L125" s="2"/>
      <c r="M125" s="2"/>
      <c r="O125" s="105"/>
      <c r="P125" s="105"/>
      <c r="Q125" s="105"/>
      <c r="R125" s="105"/>
      <c r="S125" s="105"/>
    </row>
    <row r="126" spans="3:19" x14ac:dyDescent="0.2">
      <c r="C126" s="105"/>
      <c r="D126" s="105"/>
      <c r="E126" s="105"/>
      <c r="L126" s="2"/>
      <c r="M126" s="2"/>
      <c r="O126" s="105"/>
      <c r="P126" s="105"/>
      <c r="Q126" s="105"/>
      <c r="R126" s="105"/>
      <c r="S126" s="105"/>
    </row>
    <row r="127" spans="3:19" x14ac:dyDescent="0.2">
      <c r="C127" s="105"/>
      <c r="D127" s="105"/>
      <c r="E127" s="105"/>
      <c r="L127" s="2"/>
      <c r="M127" s="2"/>
      <c r="O127" s="105"/>
      <c r="P127" s="105"/>
      <c r="Q127" s="105"/>
      <c r="R127" s="105"/>
      <c r="S127" s="105"/>
    </row>
    <row r="128" spans="3:19" x14ac:dyDescent="0.2">
      <c r="C128" s="105"/>
      <c r="D128" s="105"/>
      <c r="E128" s="105"/>
      <c r="L128" s="2"/>
      <c r="M128" s="2"/>
      <c r="O128" s="105"/>
      <c r="P128" s="105"/>
      <c r="Q128" s="105"/>
      <c r="R128" s="105"/>
      <c r="S128" s="105"/>
    </row>
    <row r="129" spans="3:19" x14ac:dyDescent="0.2">
      <c r="C129" s="105"/>
      <c r="D129" s="105"/>
      <c r="E129" s="105"/>
      <c r="L129" s="2"/>
      <c r="M129" s="2"/>
      <c r="O129" s="105"/>
      <c r="P129" s="105"/>
      <c r="Q129" s="105"/>
      <c r="R129" s="105"/>
      <c r="S129" s="105"/>
    </row>
    <row r="130" spans="3:19" x14ac:dyDescent="0.2">
      <c r="C130" s="105"/>
      <c r="D130" s="105"/>
      <c r="E130" s="105"/>
      <c r="L130" s="2"/>
      <c r="M130" s="2"/>
      <c r="O130" s="105"/>
      <c r="P130" s="105"/>
      <c r="Q130" s="105"/>
      <c r="R130" s="105"/>
      <c r="S130" s="105"/>
    </row>
    <row r="131" spans="3:19" x14ac:dyDescent="0.2">
      <c r="C131" s="105"/>
      <c r="D131" s="105"/>
      <c r="E131" s="105"/>
      <c r="L131" s="2"/>
      <c r="M131" s="2"/>
      <c r="O131" s="105"/>
      <c r="P131" s="105"/>
      <c r="Q131" s="105"/>
      <c r="R131" s="105"/>
      <c r="S131" s="105"/>
    </row>
    <row r="132" spans="3:19" x14ac:dyDescent="0.2">
      <c r="C132" s="105"/>
      <c r="D132" s="105"/>
      <c r="E132" s="105"/>
      <c r="L132" s="2"/>
      <c r="M132" s="2"/>
      <c r="O132" s="105"/>
      <c r="P132" s="105"/>
      <c r="Q132" s="105"/>
      <c r="R132" s="105"/>
      <c r="S132" s="105"/>
    </row>
    <row r="133" spans="3:19" x14ac:dyDescent="0.2">
      <c r="C133" s="105"/>
      <c r="D133" s="105"/>
      <c r="E133" s="105"/>
      <c r="L133" s="2"/>
      <c r="M133" s="2"/>
      <c r="O133" s="105"/>
      <c r="P133" s="105"/>
      <c r="Q133" s="105"/>
      <c r="R133" s="105"/>
      <c r="S133" s="105"/>
    </row>
    <row r="134" spans="3:19" x14ac:dyDescent="0.2">
      <c r="C134" s="105"/>
      <c r="D134" s="105"/>
      <c r="E134" s="105"/>
      <c r="L134" s="2"/>
      <c r="M134" s="2"/>
      <c r="O134" s="105"/>
      <c r="P134" s="105"/>
      <c r="Q134" s="105"/>
      <c r="R134" s="105"/>
      <c r="S134" s="105"/>
    </row>
    <row r="135" spans="3:19" x14ac:dyDescent="0.2">
      <c r="C135" s="105"/>
      <c r="D135" s="105"/>
      <c r="E135" s="105"/>
      <c r="L135" s="2"/>
      <c r="M135" s="2"/>
      <c r="O135" s="105"/>
      <c r="P135" s="105"/>
      <c r="Q135" s="105"/>
      <c r="R135" s="105"/>
      <c r="S135" s="105"/>
    </row>
    <row r="136" spans="3:19" x14ac:dyDescent="0.2">
      <c r="C136" s="105"/>
      <c r="D136" s="105"/>
      <c r="E136" s="105"/>
      <c r="L136" s="2"/>
      <c r="M136" s="2"/>
      <c r="O136" s="105"/>
      <c r="P136" s="105"/>
      <c r="Q136" s="105"/>
      <c r="R136" s="105"/>
      <c r="S136" s="105"/>
    </row>
    <row r="137" spans="3:19" x14ac:dyDescent="0.2">
      <c r="C137" s="105"/>
      <c r="D137" s="105"/>
      <c r="E137" s="105"/>
      <c r="L137" s="2"/>
      <c r="M137" s="2"/>
      <c r="O137" s="105"/>
      <c r="P137" s="105"/>
      <c r="Q137" s="105"/>
      <c r="R137" s="105"/>
      <c r="S137" s="105"/>
    </row>
    <row r="138" spans="3:19" x14ac:dyDescent="0.2">
      <c r="C138" s="105"/>
      <c r="D138" s="105"/>
      <c r="E138" s="105"/>
      <c r="L138" s="2"/>
      <c r="M138" s="2"/>
      <c r="O138" s="105"/>
      <c r="P138" s="105"/>
      <c r="Q138" s="105"/>
      <c r="R138" s="105"/>
      <c r="S138" s="105"/>
    </row>
    <row r="139" spans="3:19" x14ac:dyDescent="0.2">
      <c r="C139" s="105"/>
      <c r="D139" s="105"/>
      <c r="E139" s="105"/>
      <c r="L139" s="2"/>
      <c r="M139" s="2"/>
      <c r="O139" s="105"/>
      <c r="P139" s="105"/>
      <c r="Q139" s="105"/>
      <c r="R139" s="105"/>
      <c r="S139" s="105"/>
    </row>
    <row r="140" spans="3:19" x14ac:dyDescent="0.2">
      <c r="C140" s="105"/>
      <c r="D140" s="105"/>
      <c r="E140" s="105"/>
      <c r="L140" s="2"/>
      <c r="M140" s="2"/>
      <c r="O140" s="105"/>
      <c r="P140" s="105"/>
      <c r="Q140" s="105"/>
      <c r="R140" s="105"/>
      <c r="S140" s="105"/>
    </row>
    <row r="141" spans="3:19" x14ac:dyDescent="0.2">
      <c r="C141" s="105"/>
      <c r="D141" s="105"/>
      <c r="E141" s="105"/>
      <c r="L141" s="2"/>
      <c r="M141" s="2"/>
      <c r="O141" s="105"/>
      <c r="P141" s="105"/>
      <c r="Q141" s="105"/>
      <c r="R141" s="105"/>
      <c r="S141" s="105"/>
    </row>
    <row r="142" spans="3:19" x14ac:dyDescent="0.2">
      <c r="C142" s="105"/>
      <c r="D142" s="105"/>
      <c r="E142" s="105"/>
      <c r="L142" s="2"/>
      <c r="M142" s="2"/>
      <c r="O142" s="105"/>
      <c r="P142" s="105"/>
      <c r="Q142" s="105"/>
      <c r="R142" s="105"/>
      <c r="S142" s="105"/>
    </row>
    <row r="143" spans="3:19" x14ac:dyDescent="0.2">
      <c r="C143" s="105"/>
      <c r="D143" s="105"/>
      <c r="E143" s="105"/>
      <c r="L143" s="2"/>
      <c r="M143" s="2"/>
      <c r="O143" s="105"/>
      <c r="P143" s="105"/>
      <c r="Q143" s="105"/>
      <c r="R143" s="105"/>
      <c r="S143" s="105"/>
    </row>
    <row r="144" spans="3:19" x14ac:dyDescent="0.2">
      <c r="C144" s="105"/>
      <c r="D144" s="105"/>
      <c r="E144" s="105"/>
      <c r="L144" s="2"/>
      <c r="M144" s="2"/>
      <c r="O144" s="105"/>
      <c r="P144" s="105"/>
      <c r="Q144" s="105"/>
      <c r="R144" s="105"/>
      <c r="S144" s="105"/>
    </row>
    <row r="145" spans="3:19" x14ac:dyDescent="0.2">
      <c r="C145" s="105"/>
      <c r="D145" s="105"/>
      <c r="E145" s="105"/>
      <c r="L145" s="2"/>
      <c r="M145" s="2"/>
      <c r="O145" s="105"/>
      <c r="P145" s="105"/>
      <c r="Q145" s="105"/>
      <c r="R145" s="105"/>
      <c r="S145" s="105"/>
    </row>
    <row r="146" spans="3:19" x14ac:dyDescent="0.2">
      <c r="C146" s="105"/>
      <c r="D146" s="105"/>
      <c r="E146" s="105"/>
      <c r="L146" s="2"/>
      <c r="M146" s="2"/>
      <c r="O146" s="105"/>
      <c r="P146" s="105"/>
      <c r="Q146" s="105"/>
      <c r="R146" s="105"/>
      <c r="S146" s="105"/>
    </row>
    <row r="147" spans="3:19" x14ac:dyDescent="0.2">
      <c r="C147" s="105"/>
      <c r="D147" s="105"/>
      <c r="E147" s="105"/>
      <c r="L147" s="2"/>
      <c r="M147" s="2"/>
      <c r="O147" s="105"/>
      <c r="P147" s="105"/>
      <c r="Q147" s="105"/>
      <c r="R147" s="105"/>
      <c r="S147" s="105"/>
    </row>
    <row r="148" spans="3:19" x14ac:dyDescent="0.2">
      <c r="C148" s="105"/>
      <c r="D148" s="105"/>
      <c r="E148" s="105"/>
      <c r="L148" s="2"/>
      <c r="M148" s="2"/>
      <c r="O148" s="105"/>
      <c r="P148" s="105"/>
      <c r="Q148" s="105"/>
      <c r="R148" s="105"/>
      <c r="S148" s="105"/>
    </row>
    <row r="149" spans="3:19" x14ac:dyDescent="0.2">
      <c r="C149" s="105"/>
      <c r="D149" s="105"/>
      <c r="E149" s="105"/>
      <c r="L149" s="2"/>
      <c r="M149" s="2"/>
      <c r="O149" s="105"/>
      <c r="P149" s="105"/>
      <c r="Q149" s="105"/>
      <c r="R149" s="105"/>
      <c r="S149" s="105"/>
    </row>
    <row r="150" spans="3:19" x14ac:dyDescent="0.2">
      <c r="C150" s="105"/>
      <c r="D150" s="105"/>
      <c r="E150" s="105"/>
      <c r="L150" s="2"/>
      <c r="M150" s="2"/>
      <c r="O150" s="105"/>
      <c r="P150" s="105"/>
      <c r="Q150" s="105"/>
      <c r="R150" s="105"/>
      <c r="S150" s="105"/>
    </row>
    <row r="151" spans="3:19" x14ac:dyDescent="0.2">
      <c r="C151" s="105"/>
      <c r="D151" s="105"/>
      <c r="E151" s="105"/>
      <c r="L151" s="2"/>
      <c r="M151" s="2"/>
      <c r="O151" s="105"/>
      <c r="P151" s="105"/>
      <c r="Q151" s="105"/>
      <c r="R151" s="105"/>
      <c r="S151" s="105"/>
    </row>
    <row r="152" spans="3:19" x14ac:dyDescent="0.2">
      <c r="C152" s="105"/>
      <c r="D152" s="105"/>
      <c r="E152" s="105"/>
      <c r="L152" s="2"/>
      <c r="M152" s="2"/>
      <c r="O152" s="105"/>
      <c r="P152" s="105"/>
      <c r="Q152" s="105"/>
      <c r="R152" s="105"/>
      <c r="S152" s="105"/>
    </row>
    <row r="153" spans="3:19" x14ac:dyDescent="0.2">
      <c r="C153" s="105"/>
      <c r="D153" s="105"/>
      <c r="E153" s="105"/>
      <c r="L153" s="2"/>
      <c r="M153" s="2"/>
      <c r="O153" s="105"/>
      <c r="P153" s="105"/>
      <c r="Q153" s="105"/>
      <c r="R153" s="105"/>
      <c r="S153" s="105"/>
    </row>
    <row r="154" spans="3:19" x14ac:dyDescent="0.2">
      <c r="C154" s="105"/>
      <c r="D154" s="105"/>
      <c r="E154" s="105"/>
      <c r="L154" s="2"/>
      <c r="M154" s="2"/>
      <c r="O154" s="105"/>
      <c r="P154" s="105"/>
      <c r="Q154" s="105"/>
      <c r="R154" s="105"/>
      <c r="S154" s="105"/>
    </row>
    <row r="155" spans="3:19" x14ac:dyDescent="0.2">
      <c r="C155" s="105"/>
      <c r="D155" s="105"/>
      <c r="E155" s="105"/>
      <c r="L155" s="2"/>
      <c r="M155" s="2"/>
      <c r="O155" s="105"/>
      <c r="P155" s="105"/>
      <c r="Q155" s="105"/>
      <c r="R155" s="105"/>
      <c r="S155" s="105"/>
    </row>
    <row r="156" spans="3:19" x14ac:dyDescent="0.2">
      <c r="C156" s="105"/>
      <c r="D156" s="105"/>
      <c r="E156" s="105"/>
      <c r="L156" s="2"/>
      <c r="M156" s="2"/>
      <c r="O156" s="105"/>
      <c r="P156" s="105"/>
      <c r="Q156" s="105"/>
      <c r="R156" s="105"/>
      <c r="S156" s="105"/>
    </row>
    <row r="157" spans="3:19" x14ac:dyDescent="0.2">
      <c r="C157" s="105"/>
      <c r="D157" s="105"/>
      <c r="E157" s="105"/>
      <c r="L157" s="2"/>
      <c r="M157" s="2"/>
      <c r="O157" s="105"/>
      <c r="P157" s="105"/>
      <c r="Q157" s="105"/>
      <c r="R157" s="105"/>
      <c r="S157" s="105"/>
    </row>
    <row r="158" spans="3:19" x14ac:dyDescent="0.2">
      <c r="C158" s="105"/>
      <c r="D158" s="105"/>
      <c r="E158" s="105"/>
      <c r="L158" s="2"/>
      <c r="M158" s="2"/>
      <c r="O158" s="105"/>
      <c r="P158" s="105"/>
      <c r="Q158" s="105"/>
      <c r="R158" s="105"/>
      <c r="S158" s="105"/>
    </row>
    <row r="159" spans="3:19" x14ac:dyDescent="0.2">
      <c r="C159" s="105"/>
      <c r="D159" s="105"/>
      <c r="E159" s="105"/>
      <c r="L159" s="2"/>
      <c r="M159" s="2"/>
      <c r="O159" s="105"/>
      <c r="P159" s="105"/>
      <c r="Q159" s="105"/>
      <c r="R159" s="105"/>
      <c r="S159" s="105"/>
    </row>
    <row r="160" spans="3:19" x14ac:dyDescent="0.2">
      <c r="C160" s="105"/>
      <c r="D160" s="105"/>
      <c r="E160" s="105"/>
      <c r="L160" s="2"/>
      <c r="M160" s="2"/>
      <c r="O160" s="105"/>
      <c r="P160" s="105"/>
      <c r="Q160" s="105"/>
      <c r="R160" s="105"/>
      <c r="S160" s="105"/>
    </row>
    <row r="161" spans="3:19" x14ac:dyDescent="0.2">
      <c r="C161" s="105"/>
      <c r="D161" s="105"/>
      <c r="E161" s="105"/>
      <c r="L161" s="2"/>
      <c r="M161" s="2"/>
      <c r="O161" s="105"/>
      <c r="P161" s="105"/>
      <c r="Q161" s="105"/>
      <c r="R161" s="105"/>
      <c r="S161" s="105"/>
    </row>
    <row r="162" spans="3:19" x14ac:dyDescent="0.2">
      <c r="C162" s="105"/>
      <c r="D162" s="105"/>
      <c r="E162" s="105"/>
      <c r="L162" s="2"/>
      <c r="M162" s="2"/>
      <c r="O162" s="105"/>
      <c r="P162" s="105"/>
      <c r="Q162" s="105"/>
      <c r="R162" s="105"/>
      <c r="S162" s="105"/>
    </row>
    <row r="163" spans="3:19" x14ac:dyDescent="0.2">
      <c r="C163" s="105"/>
      <c r="D163" s="105"/>
      <c r="E163" s="105"/>
      <c r="L163" s="2"/>
      <c r="M163" s="2"/>
      <c r="O163" s="105"/>
      <c r="P163" s="105"/>
      <c r="Q163" s="105"/>
      <c r="R163" s="105"/>
      <c r="S163" s="105"/>
    </row>
    <row r="164" spans="3:19" x14ac:dyDescent="0.2">
      <c r="C164" s="105"/>
      <c r="D164" s="105"/>
      <c r="E164" s="105"/>
      <c r="L164" s="2"/>
      <c r="M164" s="2"/>
      <c r="O164" s="105"/>
      <c r="P164" s="105"/>
      <c r="Q164" s="105"/>
      <c r="R164" s="105"/>
      <c r="S164" s="105"/>
    </row>
    <row r="165" spans="3:19" x14ac:dyDescent="0.2">
      <c r="C165" s="105"/>
      <c r="D165" s="105"/>
      <c r="E165" s="105"/>
      <c r="L165" s="2"/>
      <c r="M165" s="2"/>
      <c r="O165" s="105"/>
      <c r="P165" s="105"/>
      <c r="Q165" s="105"/>
      <c r="R165" s="105"/>
      <c r="S165" s="105"/>
    </row>
    <row r="166" spans="3:19" x14ac:dyDescent="0.2">
      <c r="C166" s="105"/>
      <c r="D166" s="105"/>
      <c r="E166" s="105"/>
      <c r="L166" s="2"/>
      <c r="M166" s="2"/>
      <c r="O166" s="105"/>
      <c r="P166" s="105"/>
      <c r="Q166" s="105"/>
      <c r="R166" s="105"/>
      <c r="S166" s="105"/>
    </row>
    <row r="167" spans="3:19" x14ac:dyDescent="0.2">
      <c r="C167" s="105"/>
      <c r="D167" s="105"/>
      <c r="E167" s="105"/>
      <c r="L167" s="2"/>
      <c r="M167" s="2"/>
      <c r="O167" s="105"/>
      <c r="P167" s="105"/>
      <c r="Q167" s="105"/>
      <c r="R167" s="105"/>
      <c r="S167" s="105"/>
    </row>
    <row r="168" spans="3:19" x14ac:dyDescent="0.2">
      <c r="C168" s="105"/>
      <c r="D168" s="105"/>
      <c r="E168" s="105"/>
      <c r="L168" s="2"/>
      <c r="M168" s="2"/>
      <c r="O168" s="105"/>
      <c r="P168" s="105"/>
      <c r="Q168" s="105"/>
      <c r="R168" s="105"/>
      <c r="S168" s="105"/>
    </row>
    <row r="169" spans="3:19" x14ac:dyDescent="0.2">
      <c r="C169" s="105"/>
      <c r="D169" s="105"/>
      <c r="E169" s="105"/>
      <c r="L169" s="2"/>
      <c r="M169" s="2"/>
      <c r="O169" s="105"/>
      <c r="P169" s="105"/>
      <c r="Q169" s="105"/>
      <c r="R169" s="105"/>
      <c r="S169" s="105"/>
    </row>
    <row r="170" spans="3:19" x14ac:dyDescent="0.2">
      <c r="C170" s="105"/>
      <c r="D170" s="105"/>
      <c r="E170" s="105"/>
      <c r="L170" s="2"/>
      <c r="M170" s="2"/>
      <c r="O170" s="105"/>
      <c r="P170" s="105"/>
      <c r="Q170" s="105"/>
      <c r="R170" s="105"/>
      <c r="S170" s="105"/>
    </row>
    <row r="171" spans="3:19" x14ac:dyDescent="0.2">
      <c r="C171" s="105"/>
      <c r="D171" s="105"/>
      <c r="E171" s="105"/>
      <c r="L171" s="2"/>
      <c r="M171" s="2"/>
      <c r="O171" s="105"/>
      <c r="P171" s="105"/>
      <c r="Q171" s="105"/>
      <c r="R171" s="105"/>
      <c r="S171" s="105"/>
    </row>
    <row r="172" spans="3:19" x14ac:dyDescent="0.2">
      <c r="C172" s="105"/>
      <c r="D172" s="105"/>
      <c r="E172" s="105"/>
      <c r="L172" s="2"/>
      <c r="M172" s="2"/>
      <c r="O172" s="105"/>
      <c r="P172" s="105"/>
      <c r="Q172" s="105"/>
      <c r="R172" s="105"/>
      <c r="S172" s="105"/>
    </row>
    <row r="173" spans="3:19" x14ac:dyDescent="0.2">
      <c r="C173" s="105"/>
      <c r="D173" s="105"/>
      <c r="E173" s="105"/>
      <c r="L173" s="2"/>
      <c r="M173" s="2"/>
      <c r="O173" s="105"/>
      <c r="P173" s="105"/>
      <c r="Q173" s="105"/>
      <c r="R173" s="105"/>
      <c r="S173" s="105"/>
    </row>
    <row r="174" spans="3:19" x14ac:dyDescent="0.2">
      <c r="C174" s="105"/>
      <c r="D174" s="105"/>
      <c r="E174" s="105"/>
      <c r="L174" s="2"/>
      <c r="M174" s="2"/>
      <c r="O174" s="105"/>
      <c r="P174" s="105"/>
      <c r="Q174" s="105"/>
      <c r="R174" s="105"/>
      <c r="S174" s="105"/>
    </row>
    <row r="175" spans="3:19" x14ac:dyDescent="0.2">
      <c r="C175" s="105"/>
      <c r="D175" s="105"/>
      <c r="E175" s="105"/>
      <c r="L175" s="2"/>
      <c r="M175" s="2"/>
      <c r="O175" s="105"/>
      <c r="P175" s="105"/>
      <c r="Q175" s="105"/>
      <c r="R175" s="105"/>
      <c r="S175" s="105"/>
    </row>
    <row r="176" spans="3:19" x14ac:dyDescent="0.2">
      <c r="C176" s="105"/>
      <c r="D176" s="105"/>
      <c r="E176" s="105"/>
      <c r="L176" s="2"/>
      <c r="M176" s="2"/>
      <c r="O176" s="105"/>
      <c r="P176" s="105"/>
      <c r="Q176" s="105"/>
      <c r="R176" s="105"/>
      <c r="S176" s="105"/>
    </row>
    <row r="177" spans="3:19" x14ac:dyDescent="0.2">
      <c r="C177" s="105"/>
      <c r="D177" s="105"/>
      <c r="E177" s="105"/>
      <c r="L177" s="2"/>
      <c r="M177" s="2"/>
      <c r="O177" s="105"/>
      <c r="P177" s="105"/>
      <c r="Q177" s="105"/>
      <c r="R177" s="105"/>
      <c r="S177" s="105"/>
    </row>
    <row r="178" spans="3:19" x14ac:dyDescent="0.2">
      <c r="C178" s="105"/>
      <c r="D178" s="105"/>
      <c r="E178" s="105"/>
      <c r="L178" s="2"/>
      <c r="M178" s="2"/>
      <c r="O178" s="105"/>
      <c r="P178" s="105"/>
      <c r="Q178" s="105"/>
      <c r="R178" s="105"/>
      <c r="S178" s="105"/>
    </row>
    <row r="179" spans="3:19" x14ac:dyDescent="0.2">
      <c r="C179" s="105"/>
      <c r="D179" s="105"/>
      <c r="E179" s="105"/>
      <c r="L179" s="2"/>
      <c r="M179" s="2"/>
      <c r="O179" s="105"/>
      <c r="P179" s="105"/>
      <c r="Q179" s="105"/>
      <c r="R179" s="105"/>
      <c r="S179" s="105"/>
    </row>
    <row r="180" spans="3:19" x14ac:dyDescent="0.2">
      <c r="C180" s="105"/>
      <c r="D180" s="105"/>
      <c r="E180" s="105"/>
      <c r="L180" s="2"/>
      <c r="M180" s="2"/>
      <c r="O180" s="105"/>
      <c r="P180" s="105"/>
      <c r="Q180" s="105"/>
      <c r="R180" s="105"/>
      <c r="S180" s="105"/>
    </row>
    <row r="181" spans="3:19" x14ac:dyDescent="0.2">
      <c r="C181" s="105"/>
      <c r="D181" s="105"/>
      <c r="E181" s="105"/>
      <c r="L181" s="2"/>
      <c r="M181" s="2"/>
      <c r="O181" s="105"/>
      <c r="P181" s="105"/>
      <c r="Q181" s="105"/>
      <c r="R181" s="105"/>
      <c r="S181" s="105"/>
    </row>
    <row r="182" spans="3:19" x14ac:dyDescent="0.2">
      <c r="C182" s="105"/>
      <c r="D182" s="105"/>
      <c r="E182" s="105"/>
      <c r="L182" s="2"/>
      <c r="M182" s="2"/>
      <c r="O182" s="105"/>
      <c r="P182" s="105"/>
      <c r="Q182" s="105"/>
      <c r="R182" s="105"/>
      <c r="S182" s="105"/>
    </row>
    <row r="183" spans="3:19" x14ac:dyDescent="0.2">
      <c r="C183" s="105"/>
      <c r="D183" s="105"/>
      <c r="E183" s="105"/>
      <c r="L183" s="2"/>
      <c r="M183" s="2"/>
      <c r="O183" s="105"/>
      <c r="P183" s="105"/>
      <c r="Q183" s="105"/>
      <c r="R183" s="105"/>
      <c r="S183" s="105"/>
    </row>
    <row r="184" spans="3:19" x14ac:dyDescent="0.2">
      <c r="C184" s="105"/>
      <c r="D184" s="105"/>
      <c r="E184" s="105"/>
      <c r="L184" s="2"/>
      <c r="M184" s="2"/>
      <c r="O184" s="105"/>
      <c r="P184" s="105"/>
      <c r="Q184" s="105"/>
      <c r="R184" s="105"/>
      <c r="S184" s="105"/>
    </row>
  </sheetData>
  <sheetProtection sheet="1" objects="1" scenarios="1" selectLockedCells="1" selectUnlockedCells="1"/>
  <printOptions horizontalCentered="1" verticalCentered="1"/>
  <pageMargins left="0.19685039370078741" right="0.19685039370078741" top="0.39370078740157483" bottom="0.39370078740157483" header="0.23622047244094491" footer="0"/>
  <pageSetup scale="67" orientation="landscape" r:id="rId1"/>
  <headerFooter alignWithMargins="0">
    <oddFooter>&amp;LDirección de Contabilidad&amp;RPágina 1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>
    <pageSetUpPr fitToPage="1"/>
  </sheetPr>
  <dimension ref="A1:S159"/>
  <sheetViews>
    <sheetView showGridLines="0" zoomScale="75" workbookViewId="0">
      <selection activeCell="D25" sqref="D25"/>
    </sheetView>
  </sheetViews>
  <sheetFormatPr baseColWidth="10" defaultColWidth="12.6640625" defaultRowHeight="15" x14ac:dyDescent="0.2"/>
  <cols>
    <col min="1" max="1" width="44.6640625" style="27" customWidth="1"/>
    <col min="2" max="2" width="7.88671875" style="27" customWidth="1"/>
    <col min="3" max="3" width="10.21875" style="27" customWidth="1"/>
    <col min="4" max="4" width="10" style="27" customWidth="1"/>
    <col min="5" max="5" width="5" style="27" customWidth="1"/>
    <col min="6" max="6" width="10.33203125" style="27" customWidth="1"/>
    <col min="7" max="7" width="11.21875" style="27" customWidth="1"/>
    <col min="8" max="8" width="1.88671875" style="27" customWidth="1"/>
    <col min="9" max="9" width="11.21875" style="27" customWidth="1"/>
    <col min="10" max="10" width="1.21875" style="27" customWidth="1"/>
    <col min="11" max="11" width="43.6640625" style="27" customWidth="1"/>
    <col min="12" max="12" width="1.88671875" style="27" customWidth="1"/>
    <col min="13" max="14" width="10" style="27" customWidth="1"/>
    <col min="15" max="15" width="3.44140625" style="27" customWidth="1"/>
    <col min="16" max="16" width="8.6640625" style="27" customWidth="1"/>
    <col min="17" max="17" width="10.33203125" style="27" customWidth="1"/>
    <col min="18" max="18" width="1.88671875" style="27" customWidth="1"/>
    <col min="19" max="19" width="12.5546875" style="27" customWidth="1"/>
    <col min="20" max="20" width="7.5546875" style="27" customWidth="1"/>
    <col min="21" max="21" width="5.77734375" style="27" customWidth="1"/>
    <col min="22" max="22" width="6.6640625" style="27" customWidth="1"/>
    <col min="23" max="16384" width="12.6640625" style="27"/>
  </cols>
  <sheetData>
    <row r="1" spans="1:19" s="9" customFormat="1" ht="19.5" customHeight="1" x14ac:dyDescent="0.25">
      <c r="A1" s="5"/>
      <c r="B1" s="5"/>
      <c r="C1" s="6"/>
      <c r="D1" s="6"/>
      <c r="E1" s="6"/>
      <c r="F1" s="7"/>
      <c r="G1" s="377"/>
      <c r="H1" s="377"/>
      <c r="I1" s="377"/>
      <c r="J1" s="377"/>
      <c r="K1" s="180"/>
      <c r="L1" s="6"/>
      <c r="M1" s="6"/>
      <c r="N1" s="6"/>
      <c r="O1" s="6"/>
      <c r="P1" s="6"/>
      <c r="Q1" s="6"/>
      <c r="R1" s="6"/>
      <c r="S1" s="6"/>
    </row>
    <row r="2" spans="1:19" s="13" customFormat="1" ht="23.25" x14ac:dyDescent="0.35">
      <c r="A2" s="10" t="s">
        <v>103</v>
      </c>
      <c r="B2" s="11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</row>
    <row r="3" spans="1:19" s="13" customFormat="1" ht="23.25" x14ac:dyDescent="0.35">
      <c r="A3" s="10" t="s">
        <v>125</v>
      </c>
      <c r="B3" s="14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</row>
    <row r="4" spans="1:19" s="13" customFormat="1" x14ac:dyDescent="0.2">
      <c r="A4" s="15"/>
      <c r="B4" s="16"/>
      <c r="C4" s="17"/>
      <c r="D4" s="17"/>
      <c r="E4" s="17"/>
      <c r="F4" s="17"/>
      <c r="G4" s="17"/>
      <c r="H4" s="17"/>
      <c r="I4" s="17"/>
      <c r="J4" s="15"/>
      <c r="K4" s="15"/>
      <c r="L4" s="18"/>
      <c r="M4" s="378"/>
      <c r="N4" s="378"/>
      <c r="S4" s="17"/>
    </row>
    <row r="5" spans="1:19" s="21" customFormat="1" ht="18" customHeight="1" x14ac:dyDescent="0.2">
      <c r="A5" s="19"/>
      <c r="B5" s="19"/>
      <c r="C5" s="20"/>
      <c r="D5" s="20"/>
      <c r="E5" s="20"/>
      <c r="F5" s="20"/>
      <c r="G5" s="20"/>
      <c r="H5" s="20"/>
      <c r="I5" s="20"/>
      <c r="L5" s="12"/>
    </row>
    <row r="6" spans="1:19" s="21" customFormat="1" ht="9.75" customHeight="1" x14ac:dyDescent="0.2">
      <c r="A6" s="19"/>
      <c r="B6" s="19"/>
      <c r="C6" s="20"/>
      <c r="D6" s="20"/>
      <c r="E6" s="20"/>
      <c r="F6" s="20"/>
      <c r="G6" s="20"/>
      <c r="H6" s="20"/>
      <c r="I6" s="20"/>
      <c r="L6" s="12"/>
    </row>
    <row r="7" spans="1:19" ht="13.5" customHeight="1" thickBot="1" x14ac:dyDescent="0.25">
      <c r="A7" s="22"/>
      <c r="B7" s="22"/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4"/>
      <c r="Q7" s="25"/>
      <c r="R7" s="26"/>
      <c r="S7" s="24" t="s">
        <v>35</v>
      </c>
    </row>
    <row r="8" spans="1:19" ht="15.75" thickTop="1" x14ac:dyDescent="0.2">
      <c r="A8" s="28" t="s">
        <v>36</v>
      </c>
      <c r="B8" s="29"/>
      <c r="C8" s="30"/>
      <c r="D8" s="30"/>
      <c r="E8" s="30"/>
      <c r="F8" s="30"/>
      <c r="G8" s="30"/>
      <c r="H8" s="30"/>
      <c r="I8" s="30"/>
      <c r="J8" s="31"/>
      <c r="K8" s="29" t="s">
        <v>37</v>
      </c>
      <c r="L8" s="29"/>
      <c r="M8" s="30"/>
      <c r="N8" s="30"/>
      <c r="O8" s="30"/>
      <c r="P8" s="30"/>
      <c r="Q8" s="30"/>
      <c r="R8" s="32"/>
      <c r="S8" s="33"/>
    </row>
    <row r="9" spans="1:19" x14ac:dyDescent="0.2">
      <c r="A9" s="34"/>
      <c r="B9" s="35"/>
      <c r="C9" s="36" t="s">
        <v>126</v>
      </c>
      <c r="D9" s="37"/>
      <c r="E9" s="35"/>
      <c r="F9" s="36" t="s">
        <v>124</v>
      </c>
      <c r="G9" s="37"/>
      <c r="H9" s="35"/>
      <c r="I9" s="38" t="s">
        <v>104</v>
      </c>
      <c r="J9" s="39"/>
      <c r="K9" s="35"/>
      <c r="L9" s="35"/>
      <c r="M9" s="36" t="s">
        <v>126</v>
      </c>
      <c r="N9" s="35"/>
      <c r="O9" s="35"/>
      <c r="P9" s="36" t="s">
        <v>124</v>
      </c>
      <c r="Q9" s="35"/>
      <c r="R9" s="41"/>
      <c r="S9" s="42" t="s">
        <v>104</v>
      </c>
    </row>
    <row r="10" spans="1:19" s="52" customFormat="1" ht="15.75" thickBot="1" x14ac:dyDescent="0.3">
      <c r="A10" s="43"/>
      <c r="B10" s="44"/>
      <c r="C10" s="379" t="s">
        <v>5</v>
      </c>
      <c r="D10" s="379"/>
      <c r="E10" s="45"/>
      <c r="F10" s="181" t="s">
        <v>5</v>
      </c>
      <c r="G10" s="47"/>
      <c r="H10" s="47"/>
      <c r="I10" s="47"/>
      <c r="J10" s="48"/>
      <c r="K10" s="44"/>
      <c r="L10" s="44"/>
      <c r="M10" s="379" t="s">
        <v>5</v>
      </c>
      <c r="N10" s="379"/>
      <c r="O10" s="45"/>
      <c r="P10" s="49" t="s">
        <v>5</v>
      </c>
      <c r="Q10" s="45"/>
      <c r="R10" s="50"/>
      <c r="S10" s="51"/>
    </row>
    <row r="11" spans="1:19" ht="8.25" customHeight="1" thickTop="1" x14ac:dyDescent="0.2">
      <c r="A11" s="34"/>
      <c r="B11" s="35"/>
      <c r="C11" s="35"/>
      <c r="D11" s="35"/>
      <c r="E11" s="35"/>
      <c r="F11" s="35"/>
      <c r="G11" s="35"/>
      <c r="H11" s="35"/>
      <c r="I11" s="53"/>
      <c r="J11" s="54"/>
      <c r="K11" s="35"/>
      <c r="L11" s="35"/>
      <c r="M11" s="35"/>
      <c r="N11" s="35"/>
      <c r="O11" s="35"/>
      <c r="P11" s="35"/>
      <c r="Q11" s="55"/>
      <c r="R11" s="41"/>
      <c r="S11" s="56"/>
    </row>
    <row r="12" spans="1:19" x14ac:dyDescent="0.2">
      <c r="A12" s="57" t="s">
        <v>38</v>
      </c>
      <c r="B12" s="58"/>
      <c r="C12" s="59"/>
      <c r="D12" s="60">
        <v>120718.9</v>
      </c>
      <c r="E12" s="61"/>
      <c r="F12" s="59"/>
      <c r="G12" s="60">
        <v>24386.9</v>
      </c>
      <c r="H12" s="62"/>
      <c r="I12" s="63">
        <v>96332</v>
      </c>
      <c r="J12" s="64"/>
      <c r="K12" s="58" t="s">
        <v>39</v>
      </c>
      <c r="L12" s="58"/>
      <c r="M12" s="65"/>
      <c r="N12" s="63">
        <v>77651.7</v>
      </c>
      <c r="O12" s="58"/>
      <c r="P12" s="65"/>
      <c r="Q12" s="63">
        <v>76641.100000000006</v>
      </c>
      <c r="R12" s="41"/>
      <c r="S12" s="66">
        <v>1010.5999999999913</v>
      </c>
    </row>
    <row r="13" spans="1:19" x14ac:dyDescent="0.2">
      <c r="A13" s="67" t="s">
        <v>40</v>
      </c>
      <c r="B13" s="68"/>
      <c r="C13" s="59"/>
      <c r="D13" s="170">
        <v>-7.6</v>
      </c>
      <c r="E13" s="69"/>
      <c r="F13" s="59"/>
      <c r="G13" s="167">
        <v>-7.8</v>
      </c>
      <c r="H13" s="70"/>
      <c r="I13" s="63">
        <v>0.20000000000000018</v>
      </c>
      <c r="J13" s="64"/>
      <c r="K13" s="58" t="s">
        <v>44</v>
      </c>
      <c r="L13" s="58"/>
      <c r="M13" s="62">
        <v>77651.7</v>
      </c>
      <c r="N13" s="65"/>
      <c r="O13" s="71"/>
      <c r="P13" s="62">
        <v>76641.100000000006</v>
      </c>
      <c r="Q13" s="65"/>
      <c r="R13" s="41"/>
      <c r="S13" s="72">
        <v>1010.5999999999913</v>
      </c>
    </row>
    <row r="14" spans="1:19" x14ac:dyDescent="0.2">
      <c r="A14" s="73"/>
      <c r="B14" s="71"/>
      <c r="C14" s="59"/>
      <c r="D14" s="59"/>
      <c r="E14" s="59"/>
      <c r="F14" s="59"/>
      <c r="G14" s="59"/>
      <c r="H14" s="71"/>
      <c r="I14" s="74"/>
      <c r="J14" s="64"/>
      <c r="K14" s="58"/>
      <c r="L14" s="58"/>
      <c r="M14" s="75"/>
      <c r="N14" s="65"/>
      <c r="O14" s="71"/>
      <c r="P14" s="75"/>
      <c r="Q14" s="65"/>
      <c r="R14" s="41"/>
      <c r="S14" s="72"/>
    </row>
    <row r="15" spans="1:19" x14ac:dyDescent="0.2">
      <c r="A15" s="76" t="s">
        <v>41</v>
      </c>
      <c r="B15" s="77"/>
      <c r="C15" s="78"/>
      <c r="D15" s="79">
        <v>0</v>
      </c>
      <c r="E15" s="61"/>
      <c r="F15" s="78"/>
      <c r="G15" s="79">
        <v>0</v>
      </c>
      <c r="H15" s="80"/>
      <c r="I15" s="80">
        <v>0</v>
      </c>
      <c r="J15" s="81"/>
      <c r="K15" s="58" t="s">
        <v>47</v>
      </c>
      <c r="L15" s="58"/>
      <c r="M15" s="65"/>
      <c r="N15" s="63">
        <v>593996.80000000005</v>
      </c>
      <c r="O15" s="58"/>
      <c r="P15" s="65"/>
      <c r="Q15" s="63">
        <v>521164.3</v>
      </c>
      <c r="R15" s="41"/>
      <c r="S15" s="66">
        <v>72832.500000000058</v>
      </c>
    </row>
    <row r="16" spans="1:19" x14ac:dyDescent="0.2">
      <c r="A16" s="73"/>
      <c r="B16" s="71"/>
      <c r="C16" s="59"/>
      <c r="D16" s="59"/>
      <c r="E16" s="59"/>
      <c r="F16" s="59"/>
      <c r="G16" s="59"/>
      <c r="H16" s="71"/>
      <c r="I16" s="74"/>
      <c r="J16" s="64"/>
      <c r="K16" s="58" t="s">
        <v>48</v>
      </c>
      <c r="L16" s="58"/>
      <c r="M16" s="62">
        <v>593996.80000000005</v>
      </c>
      <c r="N16" s="65"/>
      <c r="O16" s="71"/>
      <c r="P16" s="62">
        <v>521164.3</v>
      </c>
      <c r="Q16" s="65"/>
      <c r="R16" s="41"/>
      <c r="S16" s="72">
        <v>72832.500000000058</v>
      </c>
    </row>
    <row r="17" spans="1:19" x14ac:dyDescent="0.2">
      <c r="A17" s="57" t="s">
        <v>42</v>
      </c>
      <c r="B17" s="58"/>
      <c r="C17" s="59"/>
      <c r="D17" s="82">
        <v>80000.5</v>
      </c>
      <c r="E17" s="61"/>
      <c r="F17" s="59"/>
      <c r="G17" s="82">
        <v>80095.100000000006</v>
      </c>
      <c r="H17" s="62"/>
      <c r="I17" s="63">
        <v>-94.600000000005821</v>
      </c>
      <c r="J17" s="64"/>
      <c r="K17" s="71"/>
      <c r="L17" s="71"/>
      <c r="M17" s="65"/>
      <c r="N17" s="65"/>
      <c r="O17" s="71"/>
      <c r="P17" s="65"/>
      <c r="Q17" s="65"/>
      <c r="R17" s="41"/>
      <c r="S17" s="72"/>
    </row>
    <row r="18" spans="1:19" x14ac:dyDescent="0.2">
      <c r="A18" s="57" t="s">
        <v>43</v>
      </c>
      <c r="B18" s="58"/>
      <c r="C18" s="83">
        <v>80000.5</v>
      </c>
      <c r="D18" s="59"/>
      <c r="E18" s="59"/>
      <c r="F18" s="83">
        <v>80095.100000000006</v>
      </c>
      <c r="G18" s="59"/>
      <c r="H18" s="71"/>
      <c r="I18" s="74">
        <v>-94.600000000005821</v>
      </c>
      <c r="J18" s="64"/>
      <c r="K18" s="58" t="s">
        <v>51</v>
      </c>
      <c r="L18" s="58"/>
      <c r="M18" s="65"/>
      <c r="N18" s="63">
        <v>10763.400000000001</v>
      </c>
      <c r="O18" s="58"/>
      <c r="P18" s="65"/>
      <c r="Q18" s="63">
        <v>8321.9</v>
      </c>
      <c r="R18" s="41"/>
      <c r="S18" s="66">
        <v>2441.5000000000018</v>
      </c>
    </row>
    <row r="19" spans="1:19" x14ac:dyDescent="0.2">
      <c r="A19" s="73"/>
      <c r="B19" s="71"/>
      <c r="C19" s="59"/>
      <c r="D19" s="59"/>
      <c r="E19" s="59"/>
      <c r="F19" s="59"/>
      <c r="G19" s="59"/>
      <c r="H19" s="71"/>
      <c r="I19" s="74"/>
      <c r="J19" s="64"/>
      <c r="K19" s="58" t="s">
        <v>53</v>
      </c>
      <c r="L19" s="58"/>
      <c r="M19" s="62">
        <v>5071.3</v>
      </c>
      <c r="N19" s="65"/>
      <c r="O19" s="71"/>
      <c r="P19" s="62">
        <v>1673.2</v>
      </c>
      <c r="Q19" s="65"/>
      <c r="R19" s="41"/>
      <c r="S19" s="72">
        <v>3398.1000000000004</v>
      </c>
    </row>
    <row r="20" spans="1:19" x14ac:dyDescent="0.2">
      <c r="A20" s="57" t="s">
        <v>108</v>
      </c>
      <c r="B20" s="58"/>
      <c r="C20" s="59"/>
      <c r="D20" s="82">
        <v>2242543.1220542002</v>
      </c>
      <c r="E20" s="61"/>
      <c r="F20" s="59"/>
      <c r="G20" s="82">
        <v>2256357.4999999995</v>
      </c>
      <c r="H20" s="62"/>
      <c r="I20" s="63">
        <v>-13814.377945799381</v>
      </c>
      <c r="J20" s="64"/>
      <c r="K20" s="58" t="s">
        <v>55</v>
      </c>
      <c r="L20" s="58"/>
      <c r="M20" s="62">
        <v>0.8</v>
      </c>
      <c r="N20" s="65"/>
      <c r="O20" s="71"/>
      <c r="P20" s="62">
        <v>0.7</v>
      </c>
      <c r="Q20" s="65"/>
      <c r="R20" s="41"/>
      <c r="S20" s="72">
        <v>0.10000000000000009</v>
      </c>
    </row>
    <row r="21" spans="1:19" x14ac:dyDescent="0.2">
      <c r="A21" s="57"/>
      <c r="B21" s="58"/>
      <c r="C21" s="59"/>
      <c r="D21" s="59"/>
      <c r="E21" s="59"/>
      <c r="F21" s="59"/>
      <c r="G21" s="59"/>
      <c r="H21" s="71"/>
      <c r="I21" s="74"/>
      <c r="J21" s="64"/>
      <c r="K21" s="58" t="s">
        <v>57</v>
      </c>
      <c r="L21" s="58"/>
      <c r="M21" s="62">
        <v>5691.3</v>
      </c>
      <c r="N21" s="65"/>
      <c r="O21" s="71"/>
      <c r="P21" s="62">
        <v>6648</v>
      </c>
      <c r="Q21" s="65"/>
      <c r="R21" s="41"/>
      <c r="S21" s="72">
        <v>-956.69999999999982</v>
      </c>
    </row>
    <row r="22" spans="1:19" x14ac:dyDescent="0.2">
      <c r="A22" s="57" t="s">
        <v>107</v>
      </c>
      <c r="B22" s="58"/>
      <c r="C22" s="83">
        <v>2242539.1923169103</v>
      </c>
      <c r="D22" s="59"/>
      <c r="E22" s="59"/>
      <c r="F22" s="83">
        <v>2256351.6999999997</v>
      </c>
      <c r="G22" s="59"/>
      <c r="H22" s="71"/>
      <c r="I22" s="74">
        <v>-13812.507683089469</v>
      </c>
      <c r="J22" s="64"/>
      <c r="K22" s="71"/>
      <c r="L22" s="71"/>
      <c r="M22" s="65"/>
      <c r="N22" s="65"/>
      <c r="O22" s="71"/>
      <c r="P22" s="65"/>
      <c r="Q22" s="65"/>
      <c r="R22" s="41"/>
      <c r="S22" s="72"/>
    </row>
    <row r="23" spans="1:19" x14ac:dyDescent="0.2">
      <c r="A23" s="57" t="s">
        <v>49</v>
      </c>
      <c r="B23" s="58"/>
      <c r="C23" s="83">
        <v>2187435.2018482601</v>
      </c>
      <c r="D23" s="59"/>
      <c r="E23" s="59"/>
      <c r="F23" s="83">
        <v>2200569.4</v>
      </c>
      <c r="G23" s="59"/>
      <c r="H23" s="71"/>
      <c r="I23" s="74">
        <v>-13134.19815173978</v>
      </c>
      <c r="J23" s="64"/>
      <c r="K23" s="58" t="s">
        <v>58</v>
      </c>
      <c r="L23" s="58"/>
      <c r="M23" s="65"/>
      <c r="N23" s="63">
        <v>5021.3</v>
      </c>
      <c r="O23" s="58"/>
      <c r="P23" s="65"/>
      <c r="Q23" s="63">
        <v>5050.7</v>
      </c>
      <c r="R23" s="41"/>
      <c r="S23" s="66">
        <v>-29.399999999999636</v>
      </c>
    </row>
    <row r="24" spans="1:19" x14ac:dyDescent="0.2">
      <c r="A24" s="57" t="s">
        <v>50</v>
      </c>
      <c r="B24" s="58"/>
      <c r="C24" s="83">
        <v>99311</v>
      </c>
      <c r="D24" s="59"/>
      <c r="E24" s="59"/>
      <c r="F24" s="83">
        <v>97942.8</v>
      </c>
      <c r="G24" s="59"/>
      <c r="H24" s="71"/>
      <c r="I24" s="74">
        <v>1368.1999999999971</v>
      </c>
      <c r="J24" s="64"/>
      <c r="K24" s="71"/>
      <c r="L24" s="71"/>
      <c r="M24" s="65"/>
      <c r="N24" s="65"/>
      <c r="O24" s="71"/>
      <c r="P24" s="65"/>
      <c r="Q24" s="65"/>
      <c r="R24" s="41"/>
      <c r="S24" s="72"/>
    </row>
    <row r="25" spans="1:19" x14ac:dyDescent="0.2">
      <c r="A25" s="57" t="s">
        <v>52</v>
      </c>
      <c r="B25" s="58"/>
      <c r="C25" s="83">
        <v>32346.23941975</v>
      </c>
      <c r="D25" s="59"/>
      <c r="E25" s="59"/>
      <c r="F25" s="83">
        <v>32717.5</v>
      </c>
      <c r="G25" s="59"/>
      <c r="H25" s="71"/>
      <c r="I25" s="74">
        <v>-371.2605802500002</v>
      </c>
      <c r="J25" s="64"/>
      <c r="K25" s="58" t="s">
        <v>59</v>
      </c>
      <c r="L25" s="58"/>
      <c r="M25" s="65"/>
      <c r="N25" s="63">
        <v>248502.1</v>
      </c>
      <c r="O25" s="58"/>
      <c r="P25" s="65"/>
      <c r="Q25" s="63">
        <v>261587.3</v>
      </c>
      <c r="R25" s="41"/>
      <c r="S25" s="66">
        <v>-13085.199999999983</v>
      </c>
    </row>
    <row r="26" spans="1:19" x14ac:dyDescent="0.2">
      <c r="A26" s="57" t="s">
        <v>54</v>
      </c>
      <c r="B26" s="58"/>
      <c r="C26" s="83">
        <v>56485.9</v>
      </c>
      <c r="D26" s="59"/>
      <c r="E26" s="59"/>
      <c r="F26" s="83">
        <v>56849.1</v>
      </c>
      <c r="G26" s="59"/>
      <c r="H26" s="71"/>
      <c r="I26" s="74">
        <v>-363.19999999999709</v>
      </c>
      <c r="J26" s="64"/>
      <c r="K26" s="58" t="s">
        <v>60</v>
      </c>
      <c r="L26" s="58"/>
      <c r="M26" s="62">
        <v>680.3</v>
      </c>
      <c r="N26" s="65"/>
      <c r="O26" s="71"/>
      <c r="P26" s="62">
        <v>789.8</v>
      </c>
      <c r="Q26" s="65"/>
      <c r="R26" s="41"/>
      <c r="S26" s="72">
        <v>-109.5</v>
      </c>
    </row>
    <row r="27" spans="1:19" x14ac:dyDescent="0.2">
      <c r="A27" s="57" t="s">
        <v>56</v>
      </c>
      <c r="B27" s="58"/>
      <c r="C27" s="83">
        <v>151442.22412917</v>
      </c>
      <c r="D27" s="59"/>
      <c r="E27" s="59"/>
      <c r="F27" s="83">
        <v>150047.9</v>
      </c>
      <c r="G27" s="59"/>
      <c r="H27" s="71"/>
      <c r="I27" s="74">
        <v>1394.3241291700106</v>
      </c>
      <c r="J27" s="64"/>
      <c r="K27" s="58" t="s">
        <v>61</v>
      </c>
      <c r="L27" s="58"/>
      <c r="M27" s="62">
        <v>52570.9</v>
      </c>
      <c r="N27" s="65"/>
      <c r="O27" s="71"/>
      <c r="P27" s="62">
        <v>72136.5</v>
      </c>
      <c r="Q27" s="65"/>
      <c r="R27" s="41"/>
      <c r="S27" s="72">
        <v>-19565.599999999999</v>
      </c>
    </row>
    <row r="28" spans="1:19" x14ac:dyDescent="0.2">
      <c r="A28" s="57" t="s">
        <v>46</v>
      </c>
      <c r="B28" s="58"/>
      <c r="C28" s="169">
        <v>-284481.37308027002</v>
      </c>
      <c r="D28" s="59"/>
      <c r="E28" s="59"/>
      <c r="F28" s="168">
        <v>-281775</v>
      </c>
      <c r="G28" s="59"/>
      <c r="H28" s="71"/>
      <c r="I28" s="74">
        <v>-2706.3730802700156</v>
      </c>
      <c r="J28" s="64"/>
      <c r="K28" s="58" t="s">
        <v>44</v>
      </c>
      <c r="L28" s="58"/>
      <c r="M28" s="62">
        <v>195250.9</v>
      </c>
      <c r="N28" s="65"/>
      <c r="O28" s="71"/>
      <c r="P28" s="62">
        <v>188661</v>
      </c>
      <c r="Q28" s="65"/>
      <c r="R28" s="41"/>
      <c r="S28" s="72">
        <v>6589.8999999999942</v>
      </c>
    </row>
    <row r="29" spans="1:19" x14ac:dyDescent="0.2">
      <c r="A29" s="57"/>
      <c r="B29" s="58"/>
      <c r="C29" s="59"/>
      <c r="D29" s="59"/>
      <c r="E29" s="59"/>
      <c r="F29" s="59"/>
      <c r="G29" s="59"/>
      <c r="H29" s="71"/>
      <c r="I29" s="74"/>
      <c r="J29" s="64"/>
      <c r="K29" s="71"/>
      <c r="L29" s="71"/>
      <c r="M29" s="65"/>
      <c r="N29" s="65"/>
      <c r="O29" s="71"/>
      <c r="P29" s="65"/>
      <c r="Q29" s="65"/>
      <c r="R29" s="41"/>
      <c r="S29" s="72"/>
    </row>
    <row r="30" spans="1:19" x14ac:dyDescent="0.2">
      <c r="A30" s="84" t="s">
        <v>106</v>
      </c>
      <c r="B30" s="85"/>
      <c r="C30" s="83">
        <v>3.9297372899999998</v>
      </c>
      <c r="D30" s="59"/>
      <c r="E30" s="59"/>
      <c r="F30" s="83">
        <v>5.8</v>
      </c>
      <c r="G30" s="59"/>
      <c r="H30" s="71"/>
      <c r="I30" s="74">
        <v>-1.87026271</v>
      </c>
      <c r="J30" s="64"/>
      <c r="K30" s="58" t="s">
        <v>63</v>
      </c>
      <c r="L30" s="58"/>
      <c r="M30" s="65"/>
      <c r="N30" s="63">
        <v>5657.4</v>
      </c>
      <c r="O30" s="58"/>
      <c r="P30" s="65"/>
      <c r="Q30" s="63">
        <v>5232.3999999999996</v>
      </c>
      <c r="R30" s="41"/>
      <c r="S30" s="66">
        <v>425</v>
      </c>
    </row>
    <row r="31" spans="1:19" x14ac:dyDescent="0.2">
      <c r="A31" s="84" t="s">
        <v>49</v>
      </c>
      <c r="B31" s="85"/>
      <c r="C31" s="83">
        <v>3.9297372899999998</v>
      </c>
      <c r="D31" s="59"/>
      <c r="E31" s="59"/>
      <c r="F31" s="83">
        <v>5.8</v>
      </c>
      <c r="G31" s="59"/>
      <c r="H31" s="71"/>
      <c r="I31" s="74">
        <v>-1.87026271</v>
      </c>
      <c r="J31" s="64"/>
      <c r="K31" s="58" t="s">
        <v>65</v>
      </c>
      <c r="L31" s="58"/>
      <c r="M31" s="62">
        <v>916</v>
      </c>
      <c r="N31" s="65"/>
      <c r="O31" s="71"/>
      <c r="P31" s="62">
        <v>708.2</v>
      </c>
      <c r="Q31" s="65"/>
      <c r="R31" s="41"/>
      <c r="S31" s="72">
        <v>207.79999999999995</v>
      </c>
    </row>
    <row r="32" spans="1:19" x14ac:dyDescent="0.2">
      <c r="A32" s="84" t="s">
        <v>46</v>
      </c>
      <c r="B32" s="85"/>
      <c r="C32" s="168">
        <v>0</v>
      </c>
      <c r="D32" s="59"/>
      <c r="E32" s="86"/>
      <c r="F32" s="168">
        <v>0</v>
      </c>
      <c r="G32" s="59"/>
      <c r="H32" s="71"/>
      <c r="I32" s="74">
        <v>0</v>
      </c>
      <c r="J32" s="64"/>
      <c r="K32" s="58" t="s">
        <v>67</v>
      </c>
      <c r="L32" s="58"/>
      <c r="M32" s="62">
        <v>395.7</v>
      </c>
      <c r="N32" s="65"/>
      <c r="O32" s="71"/>
      <c r="P32" s="62">
        <v>601.4</v>
      </c>
      <c r="Q32" s="65"/>
      <c r="R32" s="41"/>
      <c r="S32" s="72">
        <v>-205.7</v>
      </c>
    </row>
    <row r="33" spans="1:19" x14ac:dyDescent="0.2">
      <c r="A33" s="57"/>
      <c r="B33" s="58"/>
      <c r="C33" s="59"/>
      <c r="D33" s="59"/>
      <c r="E33" s="59"/>
      <c r="F33" s="59"/>
      <c r="G33" s="59"/>
      <c r="H33" s="71"/>
      <c r="I33" s="74"/>
      <c r="J33" s="64"/>
      <c r="K33" s="58" t="s">
        <v>44</v>
      </c>
      <c r="L33" s="58"/>
      <c r="M33" s="62">
        <v>4345.7</v>
      </c>
      <c r="N33" s="65"/>
      <c r="O33" s="71"/>
      <c r="P33" s="62">
        <v>3922.8</v>
      </c>
      <c r="Q33" s="65"/>
      <c r="R33" s="41"/>
      <c r="S33" s="72">
        <v>422.89999999999964</v>
      </c>
    </row>
    <row r="34" spans="1:19" x14ac:dyDescent="0.2">
      <c r="A34" s="57" t="s">
        <v>62</v>
      </c>
      <c r="B34" s="58"/>
      <c r="C34" s="59"/>
      <c r="D34" s="167">
        <v>-25270.246536459999</v>
      </c>
      <c r="E34" s="69"/>
      <c r="F34" s="59"/>
      <c r="G34" s="167">
        <v>-25381.3</v>
      </c>
      <c r="H34" s="70"/>
      <c r="I34" s="63">
        <v>111.05346353999994</v>
      </c>
      <c r="J34" s="64"/>
      <c r="K34" s="87"/>
      <c r="L34" s="58"/>
      <c r="M34" s="65"/>
      <c r="N34" s="65"/>
      <c r="O34" s="58"/>
      <c r="P34" s="65"/>
      <c r="Q34" s="65"/>
      <c r="R34" s="41"/>
      <c r="S34" s="72"/>
    </row>
    <row r="35" spans="1:19" x14ac:dyDescent="0.2">
      <c r="A35" s="57"/>
      <c r="B35" s="58"/>
      <c r="C35" s="59"/>
      <c r="D35" s="59"/>
      <c r="E35" s="59"/>
      <c r="F35" s="59"/>
      <c r="G35" s="59"/>
      <c r="H35" s="71"/>
      <c r="I35" s="74"/>
      <c r="J35" s="64"/>
      <c r="K35" s="58" t="s">
        <v>68</v>
      </c>
      <c r="L35" s="58"/>
      <c r="M35" s="65"/>
      <c r="N35" s="63">
        <v>941592.70000000007</v>
      </c>
      <c r="O35" s="58"/>
      <c r="P35" s="65"/>
      <c r="Q35" s="63">
        <v>877997.70000000007</v>
      </c>
      <c r="R35" s="41"/>
      <c r="S35" s="66">
        <v>63595</v>
      </c>
    </row>
    <row r="36" spans="1:19" ht="13.5" customHeight="1" x14ac:dyDescent="0.2">
      <c r="A36" s="57" t="s">
        <v>64</v>
      </c>
      <c r="B36" s="58"/>
      <c r="C36" s="59"/>
      <c r="D36" s="82">
        <v>8957.5999999999985</v>
      </c>
      <c r="E36" s="61"/>
      <c r="F36" s="59"/>
      <c r="G36" s="82">
        <v>10030.899999999998</v>
      </c>
      <c r="H36" s="62"/>
      <c r="I36" s="63">
        <v>-1073.2999999999993</v>
      </c>
      <c r="J36" s="64"/>
      <c r="K36" s="71"/>
      <c r="L36" s="71"/>
      <c r="M36" s="65"/>
      <c r="N36" s="65"/>
      <c r="O36" s="71"/>
      <c r="P36" s="65"/>
      <c r="Q36" s="65"/>
      <c r="R36" s="41"/>
      <c r="S36" s="72"/>
    </row>
    <row r="37" spans="1:19" x14ac:dyDescent="0.2">
      <c r="A37" s="57" t="s">
        <v>66</v>
      </c>
      <c r="B37" s="58"/>
      <c r="C37" s="83">
        <v>4836</v>
      </c>
      <c r="D37" s="59"/>
      <c r="E37" s="59"/>
      <c r="F37" s="83">
        <v>4787.5</v>
      </c>
      <c r="G37" s="59"/>
      <c r="H37" s="71"/>
      <c r="I37" s="74">
        <v>48.5</v>
      </c>
      <c r="J37" s="64"/>
      <c r="K37" s="71"/>
      <c r="L37" s="71"/>
      <c r="M37" s="65"/>
      <c r="N37" s="65"/>
      <c r="O37" s="71"/>
      <c r="P37" s="65"/>
      <c r="Q37" s="65"/>
      <c r="R37" s="41"/>
      <c r="S37" s="72"/>
    </row>
    <row r="38" spans="1:19" x14ac:dyDescent="0.2">
      <c r="A38" s="84" t="s">
        <v>69</v>
      </c>
      <c r="B38" s="85"/>
      <c r="C38" s="83">
        <v>4997</v>
      </c>
      <c r="D38" s="59"/>
      <c r="E38" s="59"/>
      <c r="F38" s="83">
        <v>6818.9</v>
      </c>
      <c r="G38" s="59"/>
      <c r="H38" s="71"/>
      <c r="I38" s="74">
        <v>-1821.8999999999996</v>
      </c>
      <c r="J38" s="64"/>
      <c r="K38" s="58" t="s">
        <v>70</v>
      </c>
      <c r="L38" s="58"/>
      <c r="M38" s="65"/>
      <c r="N38" s="63">
        <v>941592.70000000007</v>
      </c>
      <c r="O38" s="58"/>
      <c r="P38" s="65"/>
      <c r="Q38" s="63">
        <v>877997.70000000007</v>
      </c>
      <c r="R38" s="41"/>
      <c r="S38" s="66">
        <v>63595</v>
      </c>
    </row>
    <row r="39" spans="1:19" x14ac:dyDescent="0.2">
      <c r="A39" s="176" t="s">
        <v>120</v>
      </c>
      <c r="B39" s="85"/>
      <c r="C39" s="83">
        <v>8.4</v>
      </c>
      <c r="D39" s="59"/>
      <c r="E39" s="59"/>
      <c r="F39" s="83">
        <v>8.5</v>
      </c>
      <c r="G39" s="59"/>
      <c r="H39" s="71"/>
      <c r="I39" s="74">
        <v>-9.9999999999999645E-2</v>
      </c>
      <c r="J39" s="64"/>
      <c r="K39" s="58"/>
      <c r="L39" s="58"/>
      <c r="M39" s="65"/>
      <c r="N39" s="62"/>
      <c r="O39" s="58"/>
      <c r="P39" s="65"/>
      <c r="Q39" s="62"/>
      <c r="R39" s="41"/>
      <c r="S39" s="72"/>
    </row>
    <row r="40" spans="1:19" x14ac:dyDescent="0.2">
      <c r="A40" s="57" t="s">
        <v>24</v>
      </c>
      <c r="B40" s="58"/>
      <c r="C40" s="83">
        <v>10000.200000000001</v>
      </c>
      <c r="D40" s="59"/>
      <c r="E40" s="59"/>
      <c r="F40" s="83">
        <v>9470.2999999999993</v>
      </c>
      <c r="G40" s="59"/>
      <c r="H40" s="71"/>
      <c r="I40" s="74">
        <v>529.90000000000146</v>
      </c>
      <c r="J40" s="64"/>
      <c r="K40" s="71"/>
      <c r="L40" s="71"/>
      <c r="M40" s="65"/>
      <c r="N40" s="65"/>
      <c r="O40" s="71"/>
      <c r="P40" s="65"/>
      <c r="Q40" s="65"/>
      <c r="R40" s="41"/>
      <c r="S40" s="72"/>
    </row>
    <row r="41" spans="1:19" x14ac:dyDescent="0.2">
      <c r="A41" s="57" t="s">
        <v>46</v>
      </c>
      <c r="B41" s="58"/>
      <c r="C41" s="169">
        <v>-10884</v>
      </c>
      <c r="D41" s="59"/>
      <c r="E41" s="88"/>
      <c r="F41" s="168">
        <v>-11054.3</v>
      </c>
      <c r="G41" s="59"/>
      <c r="H41" s="71"/>
      <c r="I41" s="74">
        <v>170.29999999999927</v>
      </c>
      <c r="J41" s="64"/>
      <c r="K41" s="71"/>
      <c r="L41" s="71"/>
      <c r="M41" s="65"/>
      <c r="N41" s="65"/>
      <c r="O41" s="71"/>
      <c r="P41" s="65"/>
      <c r="Q41" s="65"/>
      <c r="R41" s="41"/>
      <c r="S41" s="72"/>
    </row>
    <row r="42" spans="1:19" x14ac:dyDescent="0.2">
      <c r="A42" s="73"/>
      <c r="B42" s="71"/>
      <c r="C42" s="59"/>
      <c r="D42" s="59"/>
      <c r="E42" s="59"/>
      <c r="F42" s="59"/>
      <c r="G42" s="59"/>
      <c r="H42" s="71"/>
      <c r="I42" s="74"/>
      <c r="J42" s="64"/>
      <c r="K42" s="58" t="s">
        <v>71</v>
      </c>
      <c r="L42" s="58"/>
      <c r="M42" s="65"/>
      <c r="N42" s="63">
        <v>1531156.4</v>
      </c>
      <c r="O42" s="58"/>
      <c r="P42" s="65"/>
      <c r="Q42" s="63">
        <v>1511891.2</v>
      </c>
      <c r="R42" s="41"/>
      <c r="S42" s="66">
        <v>19265.199999999953</v>
      </c>
    </row>
    <row r="43" spans="1:19" x14ac:dyDescent="0.2">
      <c r="A43" s="57" t="s">
        <v>105</v>
      </c>
      <c r="B43" s="58"/>
      <c r="C43" s="59"/>
      <c r="D43" s="82">
        <v>239.79999999999995</v>
      </c>
      <c r="E43" s="61"/>
      <c r="F43" s="59"/>
      <c r="G43" s="82">
        <v>239.79999999999995</v>
      </c>
      <c r="H43" s="62"/>
      <c r="I43" s="63">
        <v>0</v>
      </c>
      <c r="J43" s="64"/>
      <c r="K43" s="71"/>
      <c r="L43" s="71"/>
      <c r="M43" s="65"/>
      <c r="N43" s="65"/>
      <c r="O43" s="71"/>
      <c r="P43" s="65"/>
      <c r="Q43" s="65"/>
      <c r="R43" s="41"/>
      <c r="S43" s="72"/>
    </row>
    <row r="44" spans="1:19" x14ac:dyDescent="0.2">
      <c r="A44" s="84" t="s">
        <v>73</v>
      </c>
      <c r="B44" s="85"/>
      <c r="C44" s="83">
        <v>1323.2</v>
      </c>
      <c r="D44" s="59"/>
      <c r="E44" s="59"/>
      <c r="F44" s="83">
        <v>1323.1</v>
      </c>
      <c r="G44" s="59"/>
      <c r="H44" s="71"/>
      <c r="I44" s="74">
        <v>0.10000000000013642</v>
      </c>
      <c r="J44" s="64"/>
      <c r="K44" s="58" t="s">
        <v>72</v>
      </c>
      <c r="L44" s="58"/>
      <c r="M44" s="65"/>
      <c r="N44" s="63">
        <v>558354.5</v>
      </c>
      <c r="O44" s="58"/>
      <c r="P44" s="65"/>
      <c r="Q44" s="63">
        <v>558354.5</v>
      </c>
      <c r="R44" s="41"/>
      <c r="S44" s="66">
        <v>0</v>
      </c>
    </row>
    <row r="45" spans="1:19" x14ac:dyDescent="0.2">
      <c r="A45" s="57" t="s">
        <v>46</v>
      </c>
      <c r="B45" s="89"/>
      <c r="C45" s="169">
        <v>-1083.4000000000001</v>
      </c>
      <c r="D45" s="59"/>
      <c r="E45" s="88"/>
      <c r="F45" s="168">
        <v>-1083.3</v>
      </c>
      <c r="G45" s="59"/>
      <c r="H45" s="71"/>
      <c r="I45" s="74">
        <v>-0.10000000000013642</v>
      </c>
      <c r="J45" s="64"/>
      <c r="K45" s="58" t="s">
        <v>74</v>
      </c>
      <c r="L45" s="58"/>
      <c r="M45" s="62">
        <v>558354.5</v>
      </c>
      <c r="N45" s="65"/>
      <c r="O45" s="71"/>
      <c r="P45" s="62">
        <v>558354.5</v>
      </c>
      <c r="Q45" s="65"/>
      <c r="R45" s="41"/>
      <c r="S45" s="72">
        <v>0</v>
      </c>
    </row>
    <row r="46" spans="1:19" x14ac:dyDescent="0.2">
      <c r="A46" s="73"/>
      <c r="B46" s="71"/>
      <c r="C46" s="59"/>
      <c r="D46" s="59"/>
      <c r="E46" s="59"/>
      <c r="F46" s="59"/>
      <c r="G46" s="59"/>
      <c r="H46" s="71"/>
      <c r="I46" s="74"/>
      <c r="J46" s="64"/>
      <c r="K46" s="71"/>
      <c r="L46" s="71"/>
      <c r="M46" s="65"/>
      <c r="N46" s="65"/>
      <c r="O46" s="71"/>
      <c r="P46" s="65"/>
      <c r="Q46" s="65"/>
      <c r="R46" s="41"/>
      <c r="S46" s="72"/>
    </row>
    <row r="47" spans="1:19" x14ac:dyDescent="0.2">
      <c r="A47" s="57" t="s">
        <v>75</v>
      </c>
      <c r="B47" s="58"/>
      <c r="C47" s="59"/>
      <c r="D47" s="82">
        <v>13199.5</v>
      </c>
      <c r="E47" s="61"/>
      <c r="F47" s="59"/>
      <c r="G47" s="82">
        <v>13277.5</v>
      </c>
      <c r="H47" s="62"/>
      <c r="I47" s="63">
        <v>-78</v>
      </c>
      <c r="J47" s="64"/>
      <c r="K47" s="71"/>
      <c r="L47" s="71"/>
      <c r="M47" s="65"/>
      <c r="N47" s="65"/>
      <c r="O47" s="71"/>
      <c r="P47" s="65"/>
      <c r="Q47" s="65"/>
      <c r="R47" s="41"/>
      <c r="S47" s="72"/>
    </row>
    <row r="48" spans="1:19" x14ac:dyDescent="0.2">
      <c r="A48" s="57" t="s">
        <v>76</v>
      </c>
      <c r="B48" s="58"/>
      <c r="C48" s="83">
        <v>11116</v>
      </c>
      <c r="D48" s="59"/>
      <c r="E48" s="59"/>
      <c r="F48" s="83">
        <v>11116</v>
      </c>
      <c r="G48" s="59"/>
      <c r="H48" s="71"/>
      <c r="I48" s="74">
        <v>0</v>
      </c>
      <c r="J48" s="64"/>
      <c r="K48" s="58" t="s">
        <v>78</v>
      </c>
      <c r="L48" s="58"/>
      <c r="M48" s="65"/>
      <c r="N48" s="63">
        <v>175364.4</v>
      </c>
      <c r="O48" s="58"/>
      <c r="P48" s="65"/>
      <c r="Q48" s="63">
        <v>175364.4</v>
      </c>
      <c r="R48" s="41"/>
      <c r="S48" s="66">
        <v>0</v>
      </c>
    </row>
    <row r="49" spans="1:19" x14ac:dyDescent="0.2">
      <c r="A49" s="57" t="s">
        <v>77</v>
      </c>
      <c r="B49" s="58"/>
      <c r="C49" s="83">
        <v>3212.1</v>
      </c>
      <c r="D49" s="59"/>
      <c r="E49" s="59"/>
      <c r="F49" s="83">
        <v>3212.1</v>
      </c>
      <c r="G49" s="59"/>
      <c r="H49" s="71"/>
      <c r="I49" s="74">
        <v>0</v>
      </c>
      <c r="J49" s="64"/>
      <c r="K49" s="58" t="s">
        <v>80</v>
      </c>
      <c r="L49" s="58"/>
      <c r="M49" s="62">
        <v>175364.4</v>
      </c>
      <c r="N49" s="65"/>
      <c r="O49" s="71"/>
      <c r="P49" s="62">
        <v>175364.4</v>
      </c>
      <c r="Q49" s="65"/>
      <c r="R49" s="41"/>
      <c r="S49" s="72">
        <v>0</v>
      </c>
    </row>
    <row r="50" spans="1:19" x14ac:dyDescent="0.2">
      <c r="A50" s="57" t="s">
        <v>79</v>
      </c>
      <c r="B50" s="58"/>
      <c r="C50" s="83">
        <v>5066.3999999999996</v>
      </c>
      <c r="D50" s="59"/>
      <c r="E50" s="59"/>
      <c r="F50" s="83">
        <v>5073.3</v>
      </c>
      <c r="G50" s="59"/>
      <c r="H50" s="71"/>
      <c r="I50" s="74">
        <v>-6.9000000000005457</v>
      </c>
      <c r="J50" s="64"/>
      <c r="K50" s="71"/>
      <c r="L50" s="71"/>
      <c r="M50" s="65"/>
      <c r="N50" s="65"/>
      <c r="O50" s="71"/>
      <c r="P50" s="65"/>
      <c r="Q50" s="65"/>
      <c r="R50" s="41"/>
      <c r="S50" s="72"/>
    </row>
    <row r="51" spans="1:19" x14ac:dyDescent="0.2">
      <c r="A51" s="57" t="s">
        <v>24</v>
      </c>
      <c r="B51" s="58"/>
      <c r="C51" s="83">
        <v>447.5</v>
      </c>
      <c r="D51" s="59"/>
      <c r="E51" s="59"/>
      <c r="F51" s="83">
        <v>447.5</v>
      </c>
      <c r="G51" s="59"/>
      <c r="H51" s="71"/>
      <c r="I51" s="74">
        <v>0</v>
      </c>
      <c r="J51" s="64"/>
      <c r="K51" s="71"/>
      <c r="L51" s="71"/>
      <c r="M51" s="65"/>
      <c r="N51" s="65"/>
      <c r="O51" s="71"/>
      <c r="P51" s="65"/>
      <c r="Q51" s="65"/>
      <c r="R51" s="41"/>
      <c r="S51" s="72"/>
    </row>
    <row r="52" spans="1:19" x14ac:dyDescent="0.2">
      <c r="A52" s="57" t="s">
        <v>81</v>
      </c>
      <c r="B52" s="58"/>
      <c r="C52" s="169">
        <v>-6609.3</v>
      </c>
      <c r="D52" s="59"/>
      <c r="E52" s="88"/>
      <c r="F52" s="168">
        <v>-6538.2</v>
      </c>
      <c r="G52" s="59"/>
      <c r="H52" s="71"/>
      <c r="I52" s="74">
        <v>-71.100000000000364</v>
      </c>
      <c r="J52" s="64"/>
      <c r="K52" s="58" t="s">
        <v>83</v>
      </c>
      <c r="L52" s="58"/>
      <c r="M52" s="65"/>
      <c r="N52" s="63">
        <v>109551</v>
      </c>
      <c r="O52" s="58"/>
      <c r="P52" s="65"/>
      <c r="Q52" s="63">
        <v>109551</v>
      </c>
      <c r="R52" s="41"/>
      <c r="S52" s="66">
        <v>0</v>
      </c>
    </row>
    <row r="53" spans="1:19" x14ac:dyDescent="0.2">
      <c r="A53" s="57" t="s">
        <v>82</v>
      </c>
      <c r="B53" s="58"/>
      <c r="C53" s="169">
        <v>-33.200000000000003</v>
      </c>
      <c r="D53" s="59"/>
      <c r="E53" s="88"/>
      <c r="F53" s="168">
        <v>-33.200000000000003</v>
      </c>
      <c r="G53" s="59"/>
      <c r="H53" s="71"/>
      <c r="I53" s="74">
        <v>0</v>
      </c>
      <c r="J53" s="64"/>
      <c r="K53" s="71"/>
      <c r="L53" s="71"/>
      <c r="M53" s="65"/>
      <c r="N53" s="65"/>
      <c r="O53" s="71"/>
      <c r="P53" s="65"/>
      <c r="Q53" s="65"/>
      <c r="R53" s="41"/>
      <c r="S53" s="72"/>
    </row>
    <row r="54" spans="1:19" x14ac:dyDescent="0.2">
      <c r="A54" s="73" t="s">
        <v>26</v>
      </c>
      <c r="B54" s="71"/>
      <c r="C54" s="59"/>
      <c r="D54" s="59"/>
      <c r="E54" s="59"/>
      <c r="F54" s="59"/>
      <c r="G54" s="59"/>
      <c r="H54" s="71"/>
      <c r="I54" s="74"/>
      <c r="J54" s="64"/>
      <c r="K54" s="58" t="s">
        <v>85</v>
      </c>
      <c r="L54" s="58"/>
      <c r="M54" s="62">
        <v>7805.7</v>
      </c>
      <c r="N54" s="65"/>
      <c r="O54" s="71"/>
      <c r="P54" s="62">
        <v>7805.7</v>
      </c>
      <c r="Q54" s="65"/>
      <c r="R54" s="41"/>
      <c r="S54" s="72">
        <v>0</v>
      </c>
    </row>
    <row r="55" spans="1:19" x14ac:dyDescent="0.2">
      <c r="A55" s="57" t="s">
        <v>84</v>
      </c>
      <c r="B55" s="58"/>
      <c r="C55" s="59"/>
      <c r="D55" s="82">
        <v>24561.600000000002</v>
      </c>
      <c r="E55" s="61"/>
      <c r="F55" s="59"/>
      <c r="G55" s="82">
        <v>23084.600000000002</v>
      </c>
      <c r="H55" s="62"/>
      <c r="I55" s="63">
        <v>1477</v>
      </c>
      <c r="J55" s="64"/>
      <c r="K55" s="58" t="s">
        <v>87</v>
      </c>
      <c r="L55" s="58"/>
      <c r="M55" s="62">
        <v>100635.2</v>
      </c>
      <c r="N55" s="65"/>
      <c r="O55" s="71"/>
      <c r="P55" s="62">
        <v>100635.2</v>
      </c>
      <c r="Q55" s="65"/>
      <c r="R55" s="41"/>
      <c r="S55" s="72">
        <v>0</v>
      </c>
    </row>
    <row r="56" spans="1:19" x14ac:dyDescent="0.2">
      <c r="A56" s="57" t="s">
        <v>86</v>
      </c>
      <c r="B56" s="71"/>
      <c r="C56" s="83">
        <v>930.4</v>
      </c>
      <c r="D56" s="59"/>
      <c r="E56" s="59"/>
      <c r="F56" s="83">
        <v>1082</v>
      </c>
      <c r="G56" s="59"/>
      <c r="H56" s="71"/>
      <c r="I56" s="74">
        <v>-151.60000000000002</v>
      </c>
      <c r="J56" s="64"/>
      <c r="K56" s="58" t="s">
        <v>44</v>
      </c>
      <c r="L56" s="58"/>
      <c r="M56" s="62">
        <v>1110.0999999999999</v>
      </c>
      <c r="N56" s="65"/>
      <c r="O56" s="71"/>
      <c r="P56" s="62">
        <v>1110.0999999999999</v>
      </c>
      <c r="Q56" s="65"/>
      <c r="R56" s="41"/>
      <c r="S56" s="72">
        <v>0</v>
      </c>
    </row>
    <row r="57" spans="1:19" x14ac:dyDescent="0.2">
      <c r="A57" s="57" t="s">
        <v>15</v>
      </c>
      <c r="B57" s="58"/>
      <c r="C57" s="83">
        <v>23632.3</v>
      </c>
      <c r="D57" s="59"/>
      <c r="E57" s="59"/>
      <c r="F57" s="83">
        <v>22003.7</v>
      </c>
      <c r="G57" s="59"/>
      <c r="H57" s="71"/>
      <c r="I57" s="74">
        <v>1628.5999999999985</v>
      </c>
      <c r="J57" s="64"/>
      <c r="K57" s="58"/>
      <c r="L57" s="58"/>
      <c r="M57" s="62"/>
      <c r="N57" s="65"/>
      <c r="O57" s="71"/>
      <c r="P57" s="62"/>
      <c r="Q57" s="65"/>
      <c r="R57" s="41"/>
      <c r="S57" s="72"/>
    </row>
    <row r="58" spans="1:19" x14ac:dyDescent="0.2">
      <c r="A58" s="57" t="s">
        <v>46</v>
      </c>
      <c r="B58" s="58"/>
      <c r="C58" s="169">
        <v>-1.1000000000000001</v>
      </c>
      <c r="D58" s="59"/>
      <c r="E58" s="88"/>
      <c r="F58" s="168">
        <v>-1.1000000000000001</v>
      </c>
      <c r="G58" s="59"/>
      <c r="H58" s="71"/>
      <c r="I58" s="74">
        <v>0</v>
      </c>
      <c r="J58" s="64"/>
      <c r="K58" s="58"/>
      <c r="L58" s="58"/>
      <c r="M58" s="62"/>
      <c r="N58" s="65"/>
      <c r="O58" s="71"/>
      <c r="P58" s="62"/>
      <c r="Q58" s="65"/>
      <c r="R58" s="41"/>
      <c r="S58" s="72"/>
    </row>
    <row r="59" spans="1:19" x14ac:dyDescent="0.2">
      <c r="A59" s="73"/>
      <c r="B59" s="71"/>
      <c r="C59" s="59"/>
      <c r="D59" s="59"/>
      <c r="E59" s="59"/>
      <c r="F59" s="59"/>
      <c r="G59" s="59"/>
      <c r="H59" s="71"/>
      <c r="I59" s="74"/>
      <c r="J59" s="64"/>
      <c r="K59" s="71"/>
      <c r="L59" s="71"/>
      <c r="M59" s="65"/>
      <c r="N59" s="65"/>
      <c r="O59" s="71"/>
      <c r="P59" s="65"/>
      <c r="Q59" s="65"/>
      <c r="R59" s="41"/>
      <c r="S59" s="72"/>
    </row>
    <row r="60" spans="1:19" x14ac:dyDescent="0.2">
      <c r="A60" s="57" t="s">
        <v>88</v>
      </c>
      <c r="B60" s="58"/>
      <c r="C60" s="59"/>
      <c r="D60" s="82">
        <v>7805.7</v>
      </c>
      <c r="E60" s="61"/>
      <c r="F60" s="59"/>
      <c r="G60" s="82">
        <v>7805.7</v>
      </c>
      <c r="H60" s="62"/>
      <c r="I60" s="63">
        <v>0</v>
      </c>
      <c r="J60" s="64"/>
      <c r="K60" s="58" t="s">
        <v>89</v>
      </c>
      <c r="L60" s="58"/>
      <c r="M60" s="65"/>
      <c r="N60" s="63">
        <v>610953</v>
      </c>
      <c r="O60" s="58"/>
      <c r="P60" s="65"/>
      <c r="Q60" s="63">
        <v>610953</v>
      </c>
      <c r="R60" s="41"/>
      <c r="S60" s="66">
        <v>0</v>
      </c>
    </row>
    <row r="61" spans="1:19" x14ac:dyDescent="0.2">
      <c r="A61" s="57" t="s">
        <v>45</v>
      </c>
      <c r="B61" s="58"/>
      <c r="C61" s="59"/>
      <c r="D61" s="59"/>
      <c r="E61" s="59"/>
      <c r="F61" s="59"/>
      <c r="G61" s="59"/>
      <c r="H61" s="71"/>
      <c r="I61" s="74"/>
      <c r="J61" s="64"/>
      <c r="K61" s="58"/>
      <c r="L61" s="58"/>
      <c r="M61" s="65"/>
      <c r="N61" s="75"/>
      <c r="O61" s="58"/>
      <c r="P61" s="65"/>
      <c r="Q61" s="75"/>
      <c r="R61" s="41"/>
      <c r="S61" s="72"/>
    </row>
    <row r="62" spans="1:19" x14ac:dyDescent="0.2">
      <c r="A62" s="57" t="s">
        <v>23</v>
      </c>
      <c r="B62" s="58"/>
      <c r="C62" s="83">
        <v>7805.7</v>
      </c>
      <c r="D62" s="59"/>
      <c r="E62" s="59"/>
      <c r="F62" s="83">
        <v>7805.7</v>
      </c>
      <c r="G62" s="59"/>
      <c r="H62" s="71"/>
      <c r="I62" s="74">
        <v>0</v>
      </c>
      <c r="J62" s="64"/>
      <c r="K62" s="58" t="s">
        <v>34</v>
      </c>
      <c r="L62" s="58"/>
      <c r="M62" s="65"/>
      <c r="N62" s="82">
        <v>76933.5</v>
      </c>
      <c r="O62" s="58"/>
      <c r="P62" s="65"/>
      <c r="Q62" s="82">
        <v>57668.3</v>
      </c>
      <c r="R62" s="41"/>
      <c r="S62" s="66">
        <v>19265.199999999997</v>
      </c>
    </row>
    <row r="63" spans="1:19" x14ac:dyDescent="0.2">
      <c r="A63" s="57" t="s">
        <v>26</v>
      </c>
      <c r="B63" s="58"/>
      <c r="C63" s="83"/>
      <c r="D63" s="59"/>
      <c r="E63" s="59"/>
      <c r="F63" s="83"/>
      <c r="G63" s="59"/>
      <c r="H63" s="71"/>
      <c r="I63" s="74"/>
      <c r="J63" s="64"/>
      <c r="K63" s="71"/>
      <c r="L63" s="71"/>
      <c r="M63" s="65"/>
      <c r="N63" s="65"/>
      <c r="O63" s="71"/>
      <c r="P63" s="65"/>
      <c r="Q63" s="65"/>
      <c r="R63" s="41"/>
      <c r="S63" s="72"/>
    </row>
    <row r="64" spans="1:19" x14ac:dyDescent="0.2">
      <c r="A64" s="73"/>
      <c r="B64" s="71"/>
      <c r="C64" s="59"/>
      <c r="D64" s="59"/>
      <c r="E64" s="59"/>
      <c r="F64" s="59"/>
      <c r="G64" s="59"/>
      <c r="H64" s="71"/>
      <c r="I64" s="74"/>
      <c r="J64" s="64"/>
      <c r="K64" s="58"/>
      <c r="L64" s="58"/>
      <c r="M64" s="65"/>
      <c r="N64" s="62"/>
      <c r="O64" s="58"/>
      <c r="P64" s="65"/>
      <c r="Q64" s="62"/>
      <c r="R64" s="41"/>
      <c r="S64" s="72"/>
    </row>
    <row r="65" spans="1:19" x14ac:dyDescent="0.2">
      <c r="A65" s="73"/>
      <c r="B65" s="71"/>
      <c r="C65" s="59"/>
      <c r="D65" s="59"/>
      <c r="E65" s="59"/>
      <c r="F65" s="59"/>
      <c r="G65" s="59"/>
      <c r="H65" s="71"/>
      <c r="I65" s="74"/>
      <c r="J65" s="64"/>
      <c r="K65" s="71"/>
      <c r="L65" s="71"/>
      <c r="M65" s="65"/>
      <c r="N65" s="65"/>
      <c r="O65" s="71"/>
      <c r="P65" s="65"/>
      <c r="Q65" s="65"/>
      <c r="R65" s="41"/>
      <c r="S65" s="72"/>
    </row>
    <row r="66" spans="1:19" x14ac:dyDescent="0.2">
      <c r="A66" s="57" t="s">
        <v>90</v>
      </c>
      <c r="B66" s="58"/>
      <c r="C66" s="59"/>
      <c r="D66" s="82">
        <v>2472749.0755177406</v>
      </c>
      <c r="E66" s="61"/>
      <c r="F66" s="59"/>
      <c r="G66" s="82">
        <v>2389888.9</v>
      </c>
      <c r="H66" s="62"/>
      <c r="I66" s="63">
        <v>82860.175517740659</v>
      </c>
      <c r="J66" s="64"/>
      <c r="K66" s="58" t="s">
        <v>91</v>
      </c>
      <c r="L66" s="58"/>
      <c r="M66" s="65"/>
      <c r="N66" s="63">
        <v>2472749.1</v>
      </c>
      <c r="O66" s="58"/>
      <c r="P66" s="65"/>
      <c r="Q66" s="63">
        <v>2389888.9</v>
      </c>
      <c r="R66" s="41"/>
      <c r="S66" s="66">
        <v>82860.200000000186</v>
      </c>
    </row>
    <row r="67" spans="1:19" ht="15.75" thickBot="1" x14ac:dyDescent="0.25">
      <c r="A67" s="90"/>
      <c r="B67" s="91"/>
      <c r="C67" s="91"/>
      <c r="D67" s="91"/>
      <c r="E67" s="91"/>
      <c r="F67" s="91"/>
      <c r="G67" s="91"/>
      <c r="H67" s="91"/>
      <c r="I67" s="92"/>
      <c r="J67" s="93"/>
      <c r="K67" s="91"/>
      <c r="L67" s="91"/>
      <c r="M67" s="94"/>
      <c r="N67" s="94"/>
      <c r="O67" s="91"/>
      <c r="P67" s="94"/>
      <c r="Q67" s="94"/>
      <c r="R67" s="95"/>
      <c r="S67" s="96"/>
    </row>
    <row r="68" spans="1:19" ht="16.5" thickTop="1" x14ac:dyDescent="0.25">
      <c r="A68" s="374" t="s">
        <v>92</v>
      </c>
      <c r="B68" s="375"/>
      <c r="C68" s="375"/>
      <c r="D68" s="375"/>
      <c r="E68" s="375"/>
      <c r="F68" s="375"/>
      <c r="G68" s="375"/>
      <c r="H68" s="375"/>
      <c r="I68" s="375"/>
      <c r="J68" s="375"/>
      <c r="K68" s="375"/>
      <c r="L68" s="375"/>
      <c r="M68" s="375"/>
      <c r="N68" s="375"/>
      <c r="O68" s="375"/>
      <c r="P68" s="375"/>
      <c r="Q68" s="375"/>
      <c r="R68" s="375"/>
      <c r="S68" s="376"/>
    </row>
    <row r="69" spans="1:19" x14ac:dyDescent="0.2">
      <c r="A69" s="57" t="s">
        <v>93</v>
      </c>
      <c r="B69" s="58"/>
      <c r="C69" s="71"/>
      <c r="D69" s="63">
        <v>10643.2</v>
      </c>
      <c r="E69" s="58"/>
      <c r="F69" s="71"/>
      <c r="G69" s="63">
        <v>10162</v>
      </c>
      <c r="H69" s="62"/>
      <c r="I69" s="63">
        <v>481.20000000000073</v>
      </c>
      <c r="J69" s="97"/>
      <c r="K69" s="58" t="s">
        <v>94</v>
      </c>
      <c r="L69" s="58"/>
      <c r="M69" s="65"/>
      <c r="N69" s="63">
        <v>10643.2</v>
      </c>
      <c r="O69" s="58"/>
      <c r="P69" s="65"/>
      <c r="Q69" s="63">
        <v>10162</v>
      </c>
      <c r="R69" s="41"/>
      <c r="S69" s="66">
        <v>481.20000000000073</v>
      </c>
    </row>
    <row r="70" spans="1:19" x14ac:dyDescent="0.2">
      <c r="A70" s="73"/>
      <c r="B70" s="71"/>
      <c r="C70" s="71"/>
      <c r="D70" s="71"/>
      <c r="E70" s="71"/>
      <c r="F70" s="71"/>
      <c r="G70" s="65"/>
      <c r="H70" s="71"/>
      <c r="I70" s="74"/>
      <c r="J70" s="97"/>
      <c r="K70" s="58" t="s">
        <v>95</v>
      </c>
      <c r="L70" s="58"/>
      <c r="M70" s="62">
        <v>10643.2</v>
      </c>
      <c r="N70" s="65"/>
      <c r="O70" s="71"/>
      <c r="P70" s="62">
        <v>10162</v>
      </c>
      <c r="Q70" s="65"/>
      <c r="R70" s="41"/>
      <c r="S70" s="72">
        <v>481.20000000000073</v>
      </c>
    </row>
    <row r="71" spans="1:19" x14ac:dyDescent="0.2">
      <c r="A71" s="73"/>
      <c r="B71" s="71"/>
      <c r="C71" s="71"/>
      <c r="D71" s="71"/>
      <c r="E71" s="71"/>
      <c r="F71" s="71"/>
      <c r="G71" s="65"/>
      <c r="H71" s="71"/>
      <c r="I71" s="74"/>
      <c r="J71" s="97"/>
      <c r="K71" s="71"/>
      <c r="L71" s="71"/>
      <c r="M71" s="65"/>
      <c r="N71" s="65"/>
      <c r="O71" s="71"/>
      <c r="P71" s="65"/>
      <c r="Q71" s="65"/>
      <c r="R71" s="41"/>
      <c r="S71" s="72"/>
    </row>
    <row r="72" spans="1:19" x14ac:dyDescent="0.2">
      <c r="A72" s="57" t="s">
        <v>96</v>
      </c>
      <c r="B72" s="58"/>
      <c r="C72" s="71"/>
      <c r="D72" s="63">
        <v>163679.20000000001</v>
      </c>
      <c r="E72" s="58"/>
      <c r="F72" s="71"/>
      <c r="G72" s="63">
        <v>168236.9</v>
      </c>
      <c r="H72" s="62"/>
      <c r="I72" s="63">
        <v>-4557.6999999999825</v>
      </c>
      <c r="J72" s="97"/>
      <c r="K72" s="58" t="s">
        <v>97</v>
      </c>
      <c r="L72" s="58"/>
      <c r="M72" s="65"/>
      <c r="N72" s="63">
        <v>163679.20000000001</v>
      </c>
      <c r="O72" s="58"/>
      <c r="P72" s="65"/>
      <c r="Q72" s="63">
        <v>168236.9</v>
      </c>
      <c r="R72" s="41"/>
      <c r="S72" s="66">
        <v>-4557.6999999999825</v>
      </c>
    </row>
    <row r="73" spans="1:19" x14ac:dyDescent="0.2">
      <c r="A73" s="57" t="s">
        <v>24</v>
      </c>
      <c r="B73" s="58"/>
      <c r="C73" s="83">
        <v>163679.20000000001</v>
      </c>
      <c r="D73" s="71"/>
      <c r="E73" s="71"/>
      <c r="F73" s="62">
        <v>168236.9</v>
      </c>
      <c r="G73" s="65"/>
      <c r="H73" s="71"/>
      <c r="I73" s="74">
        <v>-4557.6999999999825</v>
      </c>
      <c r="J73" s="97"/>
      <c r="K73" s="71"/>
      <c r="L73" s="71"/>
      <c r="M73" s="65"/>
      <c r="N73" s="65"/>
      <c r="O73" s="71"/>
      <c r="P73" s="65"/>
      <c r="Q73" s="65"/>
      <c r="R73" s="41"/>
      <c r="S73" s="72"/>
    </row>
    <row r="74" spans="1:19" x14ac:dyDescent="0.2">
      <c r="A74" s="73"/>
      <c r="B74" s="71"/>
      <c r="C74" s="71"/>
      <c r="D74" s="98"/>
      <c r="E74" s="71"/>
      <c r="F74" s="71"/>
      <c r="G74" s="65"/>
      <c r="H74" s="71"/>
      <c r="I74" s="74"/>
      <c r="J74" s="97"/>
      <c r="K74" s="71"/>
      <c r="L74" s="71"/>
      <c r="M74" s="65"/>
      <c r="N74" s="65"/>
      <c r="O74" s="71"/>
      <c r="P74" s="65"/>
      <c r="Q74" s="65"/>
      <c r="R74" s="41"/>
      <c r="S74" s="72"/>
    </row>
    <row r="75" spans="1:19" x14ac:dyDescent="0.2">
      <c r="A75" s="57" t="s">
        <v>98</v>
      </c>
      <c r="B75" s="58"/>
      <c r="C75" s="71"/>
      <c r="D75" s="63">
        <v>3221248.9124258901</v>
      </c>
      <c r="E75" s="58"/>
      <c r="F75" s="71"/>
      <c r="G75" s="63">
        <v>3281914.4</v>
      </c>
      <c r="H75" s="62"/>
      <c r="I75" s="63">
        <v>-60665.487574109808</v>
      </c>
      <c r="J75" s="97"/>
      <c r="K75" s="58" t="s">
        <v>99</v>
      </c>
      <c r="L75" s="58"/>
      <c r="M75" s="65"/>
      <c r="N75" s="63">
        <v>3221248.9124258901</v>
      </c>
      <c r="O75" s="58"/>
      <c r="P75" s="65"/>
      <c r="Q75" s="63">
        <v>3281914.4</v>
      </c>
      <c r="R75" s="41"/>
      <c r="S75" s="66">
        <v>-60665.487574109808</v>
      </c>
    </row>
    <row r="76" spans="1:19" x14ac:dyDescent="0.2">
      <c r="A76" s="73"/>
      <c r="B76" s="71"/>
      <c r="C76" s="71"/>
      <c r="D76" s="65"/>
      <c r="E76" s="71"/>
      <c r="F76" s="71"/>
      <c r="G76" s="65"/>
      <c r="H76" s="71"/>
      <c r="I76" s="74"/>
      <c r="J76" s="97"/>
      <c r="K76" s="71"/>
      <c r="L76" s="71"/>
      <c r="M76" s="65"/>
      <c r="N76" s="65"/>
      <c r="O76" s="71"/>
      <c r="P76" s="65"/>
      <c r="Q76" s="65"/>
      <c r="R76" s="41"/>
      <c r="S76" s="72"/>
    </row>
    <row r="77" spans="1:19" x14ac:dyDescent="0.2">
      <c r="A77" s="57" t="s">
        <v>100</v>
      </c>
      <c r="B77" s="58"/>
      <c r="C77" s="71"/>
      <c r="D77" s="63">
        <v>4313670.8</v>
      </c>
      <c r="E77" s="58"/>
      <c r="F77" s="71"/>
      <c r="G77" s="63">
        <v>4318113.5</v>
      </c>
      <c r="H77" s="62"/>
      <c r="I77" s="63">
        <v>-4442.7000000001863</v>
      </c>
      <c r="J77" s="97"/>
      <c r="K77" s="58" t="s">
        <v>101</v>
      </c>
      <c r="L77" s="58"/>
      <c r="M77" s="65"/>
      <c r="N77" s="63">
        <v>4313670.8</v>
      </c>
      <c r="O77" s="58"/>
      <c r="P77" s="65"/>
      <c r="Q77" s="63">
        <v>4318113.5</v>
      </c>
      <c r="R77" s="41"/>
      <c r="S77" s="66">
        <v>-4442.7000000001863</v>
      </c>
    </row>
    <row r="78" spans="1:19" ht="15.75" customHeight="1" x14ac:dyDescent="0.2">
      <c r="A78" s="73"/>
      <c r="B78" s="71"/>
      <c r="C78" s="71"/>
      <c r="D78" s="71"/>
      <c r="E78" s="71"/>
      <c r="F78" s="71"/>
      <c r="G78" s="65"/>
      <c r="H78" s="71"/>
      <c r="I78" s="74"/>
      <c r="J78" s="97"/>
      <c r="K78" s="71"/>
      <c r="L78" s="71"/>
      <c r="M78" s="65"/>
      <c r="N78" s="65"/>
      <c r="O78" s="71"/>
      <c r="P78" s="65"/>
      <c r="Q78" s="65"/>
      <c r="R78" s="41"/>
      <c r="S78" s="72"/>
    </row>
    <row r="79" spans="1:19" x14ac:dyDescent="0.2">
      <c r="A79" s="57" t="s">
        <v>102</v>
      </c>
      <c r="B79" s="71"/>
      <c r="C79" s="71"/>
      <c r="D79" s="63">
        <v>7709242.1124258898</v>
      </c>
      <c r="E79" s="58"/>
      <c r="F79" s="71"/>
      <c r="G79" s="63">
        <v>7778426.7999999998</v>
      </c>
      <c r="H79" s="62"/>
      <c r="I79" s="63">
        <v>-69184.687574109994</v>
      </c>
      <c r="J79" s="97"/>
      <c r="K79" s="58" t="s">
        <v>102</v>
      </c>
      <c r="L79" s="58"/>
      <c r="M79" s="65"/>
      <c r="N79" s="63">
        <v>7709242.1124258898</v>
      </c>
      <c r="O79" s="58"/>
      <c r="P79" s="65"/>
      <c r="Q79" s="63">
        <v>7778426.7999999998</v>
      </c>
      <c r="R79" s="41"/>
      <c r="S79" s="66">
        <v>-69184.687574109994</v>
      </c>
    </row>
    <row r="80" spans="1:19" ht="15.75" thickBot="1" x14ac:dyDescent="0.25">
      <c r="A80" s="90"/>
      <c r="B80" s="91"/>
      <c r="C80" s="91"/>
      <c r="D80" s="91"/>
      <c r="E80" s="91"/>
      <c r="F80" s="91"/>
      <c r="G80" s="91"/>
      <c r="H80" s="91"/>
      <c r="I80" s="91"/>
      <c r="J80" s="99"/>
      <c r="K80" s="91"/>
      <c r="L80" s="91"/>
      <c r="M80" s="91"/>
      <c r="N80" s="91"/>
      <c r="O80" s="91"/>
      <c r="P80" s="91"/>
      <c r="Q80" s="91"/>
      <c r="R80" s="95"/>
      <c r="S80" s="100"/>
    </row>
    <row r="81" ht="15.75" thickTop="1" x14ac:dyDescent="0.2"/>
    <row r="84" ht="14.25" customHeight="1" x14ac:dyDescent="0.2"/>
    <row r="92" ht="16.5" customHeight="1" x14ac:dyDescent="0.2"/>
    <row r="93" ht="18" customHeight="1" x14ac:dyDescent="0.2"/>
    <row r="104" ht="13.5" customHeight="1" x14ac:dyDescent="0.2"/>
    <row r="105" ht="13.5" customHeight="1" x14ac:dyDescent="0.2"/>
    <row r="111" ht="9.75" customHeight="1" x14ac:dyDescent="0.2"/>
    <row r="112" ht="10.5" customHeight="1" x14ac:dyDescent="0.2"/>
    <row r="117" ht="9" customHeight="1" x14ac:dyDescent="0.2"/>
    <row r="118" ht="12.75" customHeight="1" x14ac:dyDescent="0.2"/>
    <row r="121" ht="9.75" customHeight="1" x14ac:dyDescent="0.2"/>
    <row r="122" ht="12.75" customHeight="1" x14ac:dyDescent="0.2"/>
    <row r="125" ht="12" customHeight="1" x14ac:dyDescent="0.2"/>
    <row r="126" ht="14.25" customHeight="1" x14ac:dyDescent="0.2"/>
    <row r="127" ht="11.1" customHeight="1" x14ac:dyDescent="0.2"/>
    <row r="131" ht="10.5" customHeight="1" x14ac:dyDescent="0.2"/>
    <row r="140" ht="6" customHeight="1" x14ac:dyDescent="0.2"/>
    <row r="146" ht="3.75" customHeight="1" x14ac:dyDescent="0.2"/>
    <row r="148" ht="3.75" customHeight="1" x14ac:dyDescent="0.2"/>
    <row r="150" ht="3.75" customHeight="1" x14ac:dyDescent="0.2"/>
    <row r="151" ht="18" customHeight="1" x14ac:dyDescent="0.2"/>
    <row r="152" ht="9.75" customHeight="1" x14ac:dyDescent="0.2"/>
    <row r="158" ht="9" customHeight="1" x14ac:dyDescent="0.2"/>
    <row r="159" ht="26.25" customHeight="1" x14ac:dyDescent="0.2"/>
  </sheetData>
  <sheetProtection sheet="1" objects="1" scenarios="1" selectLockedCells="1" selectUnlockedCells="1"/>
  <mergeCells count="5">
    <mergeCell ref="G1:J1"/>
    <mergeCell ref="M4:N4"/>
    <mergeCell ref="C10:D10"/>
    <mergeCell ref="M10:N10"/>
    <mergeCell ref="A68:S68"/>
  </mergeCells>
  <printOptions horizontalCentered="1" verticalCentered="1"/>
  <pageMargins left="0.23622047244094491" right="0.35433070866141736" top="0.19685039370078741" bottom="0.43307086614173229" header="0.15748031496062992" footer="0"/>
  <pageSetup scale="49" orientation="landscape" r:id="rId1"/>
  <headerFooter alignWithMargins="0">
    <oddFooter>&amp;LDirección de Contabilidad&amp;RPágina 2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>
    <pageSetUpPr fitToPage="1"/>
  </sheetPr>
  <dimension ref="A1:S184"/>
  <sheetViews>
    <sheetView showGridLines="0" zoomScale="75" workbookViewId="0">
      <selection activeCell="I24" sqref="I24"/>
    </sheetView>
  </sheetViews>
  <sheetFormatPr baseColWidth="10" defaultColWidth="12.6640625" defaultRowHeight="15" x14ac:dyDescent="0.2"/>
  <cols>
    <col min="1" max="1" width="50.5546875" style="105" customWidth="1"/>
    <col min="2" max="2" width="8.33203125" style="105" customWidth="1"/>
    <col min="3" max="3" width="11.21875" style="166" customWidth="1"/>
    <col min="4" max="4" width="3.33203125" style="166" customWidth="1"/>
    <col min="5" max="5" width="12.77734375" style="166" customWidth="1"/>
    <col min="6" max="6" width="3.109375" style="105" customWidth="1"/>
    <col min="7" max="7" width="7.77734375" style="105" customWidth="1"/>
    <col min="8" max="8" width="10.88671875" style="105" customWidth="1"/>
    <col min="9" max="9" width="3.6640625" style="105" customWidth="1"/>
    <col min="10" max="10" width="12.109375" style="105" customWidth="1"/>
    <col min="11" max="11" width="2.77734375" style="105" customWidth="1"/>
    <col min="12" max="12" width="12.6640625" style="105"/>
    <col min="13" max="13" width="1.5546875" style="105" customWidth="1"/>
    <col min="14" max="14" width="12.6640625" style="105"/>
    <col min="15" max="19" width="12.6640625" style="106"/>
    <col min="20" max="16384" width="12.6640625" style="105"/>
  </cols>
  <sheetData>
    <row r="1" spans="1:19" ht="17.100000000000001" customHeight="1" x14ac:dyDescent="0.2">
      <c r="A1" s="101"/>
      <c r="B1" s="101"/>
      <c r="C1" s="102"/>
      <c r="D1" s="102"/>
      <c r="E1" s="102"/>
      <c r="F1" s="103"/>
      <c r="G1" s="103"/>
      <c r="H1" s="103"/>
      <c r="I1" s="103"/>
      <c r="J1" s="103"/>
      <c r="K1" s="103"/>
      <c r="L1" s="103"/>
      <c r="M1" s="104"/>
    </row>
    <row r="2" spans="1:19" ht="12" customHeight="1" x14ac:dyDescent="0.2">
      <c r="A2" s="103"/>
      <c r="B2" s="103"/>
      <c r="C2" s="102"/>
      <c r="D2" s="102"/>
      <c r="E2" s="102"/>
      <c r="F2" s="103"/>
      <c r="G2" s="103"/>
      <c r="H2" s="103"/>
      <c r="I2" s="103"/>
      <c r="J2" s="103"/>
      <c r="K2" s="103"/>
      <c r="L2" s="103"/>
      <c r="M2" s="103"/>
    </row>
    <row r="3" spans="1:19" ht="20.25" x14ac:dyDescent="0.3">
      <c r="A3" s="107"/>
      <c r="B3" s="107"/>
      <c r="C3" s="108"/>
      <c r="D3" s="108"/>
      <c r="E3" s="108"/>
      <c r="F3" s="109"/>
      <c r="G3" s="109"/>
      <c r="H3" s="109"/>
      <c r="I3" s="109"/>
      <c r="J3" s="109"/>
      <c r="K3" s="109"/>
      <c r="L3" s="109"/>
      <c r="M3" s="109"/>
    </row>
    <row r="4" spans="1:19" s="113" customFormat="1" ht="23.25" x14ac:dyDescent="0.35">
      <c r="A4" s="110" t="s">
        <v>0</v>
      </c>
      <c r="B4" s="110"/>
      <c r="C4" s="111"/>
      <c r="D4" s="111"/>
      <c r="E4" s="111"/>
      <c r="F4" s="112"/>
      <c r="G4" s="112"/>
      <c r="H4" s="112"/>
      <c r="I4" s="112"/>
      <c r="J4" s="112"/>
      <c r="K4" s="112"/>
      <c r="L4" s="112"/>
      <c r="M4" s="112"/>
      <c r="O4" s="114"/>
      <c r="P4" s="114"/>
      <c r="Q4" s="114"/>
      <c r="R4" s="114"/>
      <c r="S4" s="114"/>
    </row>
    <row r="5" spans="1:19" s="113" customFormat="1" ht="23.25" x14ac:dyDescent="0.35">
      <c r="A5" s="110" t="s">
        <v>127</v>
      </c>
      <c r="B5" s="115"/>
      <c r="C5" s="111"/>
      <c r="D5" s="111"/>
      <c r="E5" s="111"/>
      <c r="F5" s="112"/>
      <c r="G5" s="112"/>
      <c r="H5" s="112"/>
      <c r="I5" s="112"/>
      <c r="J5" s="112"/>
      <c r="K5" s="112"/>
      <c r="L5" s="112"/>
      <c r="M5" s="112"/>
      <c r="O5" s="114"/>
      <c r="P5" s="114"/>
      <c r="Q5" s="114"/>
      <c r="R5" s="114"/>
      <c r="S5" s="114"/>
    </row>
    <row r="6" spans="1:19" ht="6.75" customHeight="1" x14ac:dyDescent="0.2">
      <c r="A6" s="116"/>
      <c r="B6" s="116"/>
      <c r="C6" s="117"/>
      <c r="D6" s="117"/>
      <c r="E6" s="117"/>
      <c r="F6" s="118"/>
      <c r="G6" s="118"/>
      <c r="H6" s="118"/>
      <c r="I6" s="118"/>
      <c r="J6" s="118"/>
      <c r="K6" s="119"/>
      <c r="L6" s="2"/>
      <c r="M6" s="106"/>
    </row>
    <row r="7" spans="1:19" ht="9" customHeight="1" x14ac:dyDescent="0.2">
      <c r="A7" s="116"/>
      <c r="B7" s="116"/>
      <c r="C7" s="117"/>
      <c r="D7" s="117"/>
      <c r="E7" s="117"/>
      <c r="F7" s="118"/>
      <c r="G7" s="118"/>
      <c r="H7" s="118"/>
      <c r="I7" s="118"/>
      <c r="J7" s="118"/>
      <c r="K7" s="119"/>
      <c r="L7" s="2"/>
      <c r="M7" s="106"/>
    </row>
    <row r="8" spans="1:19" ht="15.75" thickBot="1" x14ac:dyDescent="0.25">
      <c r="A8" s="120"/>
      <c r="B8" s="120"/>
      <c r="C8" s="121"/>
      <c r="D8" s="121"/>
      <c r="E8" s="121"/>
      <c r="F8" s="120"/>
      <c r="G8" s="120"/>
      <c r="H8" s="120"/>
      <c r="I8" s="120"/>
      <c r="J8" s="122"/>
      <c r="L8" s="122" t="s">
        <v>1</v>
      </c>
    </row>
    <row r="9" spans="1:19" ht="24" customHeight="1" thickTop="1" x14ac:dyDescent="0.2">
      <c r="A9" s="123"/>
      <c r="B9" s="124"/>
      <c r="C9" s="125" t="s">
        <v>2</v>
      </c>
      <c r="D9" s="126"/>
      <c r="E9" s="126"/>
      <c r="F9" s="127"/>
      <c r="G9" s="127"/>
      <c r="H9" s="127"/>
      <c r="I9" s="127"/>
      <c r="J9" s="127"/>
      <c r="K9" s="128"/>
      <c r="L9" s="128"/>
      <c r="M9" s="129"/>
    </row>
    <row r="10" spans="1:19" ht="8.25" customHeight="1" x14ac:dyDescent="0.2">
      <c r="A10" s="130"/>
      <c r="B10" s="131"/>
      <c r="C10" s="132"/>
      <c r="D10" s="132"/>
      <c r="E10" s="132"/>
      <c r="F10" s="131"/>
      <c r="G10" s="131"/>
      <c r="H10" s="131"/>
      <c r="I10" s="131"/>
      <c r="J10" s="131"/>
      <c r="K10" s="131"/>
      <c r="L10" s="131"/>
      <c r="M10" s="133"/>
    </row>
    <row r="11" spans="1:19" x14ac:dyDescent="0.2">
      <c r="A11" s="130"/>
      <c r="B11" s="134" t="s">
        <v>3</v>
      </c>
      <c r="C11" s="135">
        <v>41426</v>
      </c>
      <c r="D11" s="136" t="s">
        <v>4</v>
      </c>
      <c r="E11" s="137">
        <v>41455</v>
      </c>
      <c r="F11" s="131"/>
      <c r="G11" s="134" t="s">
        <v>3</v>
      </c>
      <c r="H11" s="135">
        <v>41395</v>
      </c>
      <c r="I11" s="136" t="s">
        <v>4</v>
      </c>
      <c r="J11" s="137">
        <v>41425</v>
      </c>
      <c r="K11" s="131"/>
      <c r="L11" s="138" t="s">
        <v>111</v>
      </c>
      <c r="M11" s="133"/>
    </row>
    <row r="12" spans="1:19" s="147" customFormat="1" ht="11.25" customHeight="1" x14ac:dyDescent="0.25">
      <c r="A12" s="139"/>
      <c r="B12" s="140"/>
      <c r="C12" s="141" t="s">
        <v>5</v>
      </c>
      <c r="D12" s="142"/>
      <c r="E12" s="143" t="s">
        <v>5</v>
      </c>
      <c r="F12" s="140"/>
      <c r="G12" s="140"/>
      <c r="H12" s="144" t="s">
        <v>5</v>
      </c>
      <c r="I12" s="140"/>
      <c r="J12" s="145" t="s">
        <v>5</v>
      </c>
      <c r="K12" s="140"/>
      <c r="L12" s="140"/>
      <c r="M12" s="146"/>
      <c r="O12" s="148"/>
      <c r="P12" s="148"/>
      <c r="Q12" s="148"/>
      <c r="R12" s="148"/>
      <c r="S12" s="148"/>
    </row>
    <row r="13" spans="1:19" x14ac:dyDescent="0.2">
      <c r="A13" s="130"/>
      <c r="B13" s="131"/>
      <c r="C13" s="132"/>
      <c r="D13" s="132"/>
      <c r="E13" s="132"/>
      <c r="F13" s="131"/>
      <c r="G13" s="131"/>
      <c r="H13" s="131"/>
      <c r="I13" s="131"/>
      <c r="J13" s="131"/>
      <c r="K13" s="131"/>
      <c r="L13" s="131"/>
      <c r="M13" s="133"/>
    </row>
    <row r="14" spans="1:19" x14ac:dyDescent="0.2">
      <c r="A14" s="149" t="s">
        <v>6</v>
      </c>
      <c r="B14" s="150"/>
      <c r="C14" s="1"/>
      <c r="D14" s="1"/>
      <c r="E14" s="151">
        <v>28650.999999999996</v>
      </c>
      <c r="F14" s="1"/>
      <c r="G14" s="1"/>
      <c r="H14" s="1"/>
      <c r="I14" s="1"/>
      <c r="J14" s="151">
        <v>29963</v>
      </c>
      <c r="K14" s="131"/>
      <c r="L14" s="151">
        <v>-1312.0000000000036</v>
      </c>
      <c r="M14" s="152"/>
      <c r="O14" s="1"/>
      <c r="P14" s="2"/>
      <c r="Q14" s="1"/>
      <c r="R14" s="2"/>
      <c r="S14" s="2"/>
    </row>
    <row r="15" spans="1:19" x14ac:dyDescent="0.2">
      <c r="A15" s="149" t="s">
        <v>7</v>
      </c>
      <c r="B15" s="150"/>
      <c r="C15" s="2">
        <v>26136.6</v>
      </c>
      <c r="D15" s="1"/>
      <c r="E15" s="1"/>
      <c r="F15" s="1"/>
      <c r="G15" s="1"/>
      <c r="H15" s="2">
        <v>26184</v>
      </c>
      <c r="I15" s="1"/>
      <c r="J15" s="1"/>
      <c r="K15" s="131"/>
      <c r="L15" s="2">
        <v>-47.400000000001455</v>
      </c>
      <c r="M15" s="152"/>
      <c r="O15" s="2"/>
      <c r="P15" s="1"/>
      <c r="Q15" s="2"/>
      <c r="R15" s="1"/>
      <c r="S15" s="2"/>
    </row>
    <row r="16" spans="1:19" x14ac:dyDescent="0.2">
      <c r="A16" s="149" t="s">
        <v>112</v>
      </c>
      <c r="B16" s="150"/>
      <c r="C16" s="2">
        <v>270</v>
      </c>
      <c r="D16" s="1"/>
      <c r="E16" s="1"/>
      <c r="F16" s="1"/>
      <c r="G16" s="1"/>
      <c r="H16" s="2">
        <v>-94.5</v>
      </c>
      <c r="I16" s="1"/>
      <c r="J16" s="1"/>
      <c r="K16" s="131"/>
      <c r="L16" s="2">
        <v>364.5</v>
      </c>
      <c r="M16" s="152"/>
      <c r="O16" s="2"/>
      <c r="P16" s="1"/>
      <c r="Q16" s="2"/>
      <c r="R16" s="1"/>
      <c r="S16" s="2"/>
    </row>
    <row r="17" spans="1:19" x14ac:dyDescent="0.2">
      <c r="A17" s="149" t="s">
        <v>10</v>
      </c>
      <c r="B17" s="150"/>
      <c r="C17" s="2">
        <v>1476.3</v>
      </c>
      <c r="D17" s="1"/>
      <c r="E17" s="1"/>
      <c r="F17" s="1"/>
      <c r="G17" s="1"/>
      <c r="H17" s="2">
        <v>1329.2</v>
      </c>
      <c r="I17" s="1"/>
      <c r="J17" s="1"/>
      <c r="K17" s="131"/>
      <c r="L17" s="2">
        <v>147.09999999999991</v>
      </c>
      <c r="M17" s="152"/>
      <c r="O17" s="2"/>
      <c r="P17" s="1"/>
      <c r="Q17" s="2"/>
      <c r="R17" s="1"/>
      <c r="S17" s="2"/>
    </row>
    <row r="18" spans="1:19" x14ac:dyDescent="0.2">
      <c r="A18" s="149" t="s">
        <v>8</v>
      </c>
      <c r="B18" s="150"/>
      <c r="C18" s="2">
        <v>768.1</v>
      </c>
      <c r="D18" s="1"/>
      <c r="E18" s="1"/>
      <c r="F18" s="1"/>
      <c r="G18" s="1"/>
      <c r="H18" s="1">
        <v>2544.3000000000002</v>
      </c>
      <c r="I18" s="1"/>
      <c r="J18" s="1"/>
      <c r="K18" s="131"/>
      <c r="L18" s="2">
        <v>-1776.2000000000003</v>
      </c>
      <c r="M18" s="152"/>
      <c r="O18" s="2"/>
      <c r="P18" s="1"/>
      <c r="Q18" s="2"/>
      <c r="R18" s="1"/>
      <c r="S18" s="2"/>
    </row>
    <row r="19" spans="1:19" x14ac:dyDescent="0.2">
      <c r="A19" s="130"/>
      <c r="B19" s="131"/>
      <c r="C19" s="1"/>
      <c r="D19" s="1"/>
      <c r="E19" s="1"/>
      <c r="F19" s="1"/>
      <c r="G19" s="1"/>
      <c r="I19" s="1"/>
      <c r="J19" s="1"/>
      <c r="K19" s="131"/>
      <c r="L19" s="2"/>
      <c r="M19" s="152"/>
      <c r="O19" s="1"/>
      <c r="P19" s="1"/>
      <c r="Q19" s="1"/>
      <c r="R19" s="1"/>
      <c r="S19" s="2"/>
    </row>
    <row r="20" spans="1:19" x14ac:dyDescent="0.2">
      <c r="A20" s="149" t="s">
        <v>9</v>
      </c>
      <c r="B20" s="150"/>
      <c r="C20" s="1"/>
      <c r="D20" s="1"/>
      <c r="E20" s="151">
        <v>4102.8</v>
      </c>
      <c r="F20" s="1"/>
      <c r="G20" s="1"/>
      <c r="H20" s="1"/>
      <c r="I20" s="1"/>
      <c r="J20" s="151">
        <v>5952.4000000000005</v>
      </c>
      <c r="K20" s="131"/>
      <c r="L20" s="151">
        <v>-1849.6000000000004</v>
      </c>
      <c r="M20" s="152"/>
      <c r="O20" s="1"/>
      <c r="P20" s="2"/>
      <c r="Q20" s="1"/>
      <c r="R20" s="2"/>
      <c r="S20" s="2"/>
    </row>
    <row r="21" spans="1:19" x14ac:dyDescent="0.2">
      <c r="A21" s="149" t="s">
        <v>113</v>
      </c>
      <c r="B21" s="150"/>
      <c r="C21" s="2">
        <v>3315.5</v>
      </c>
      <c r="D21" s="1"/>
      <c r="E21" s="1"/>
      <c r="F21" s="1"/>
      <c r="G21" s="1"/>
      <c r="H21" s="2">
        <v>3402.8</v>
      </c>
      <c r="I21" s="1"/>
      <c r="J21" s="1"/>
      <c r="K21" s="131"/>
      <c r="L21" s="2">
        <v>-87.300000000000182</v>
      </c>
      <c r="M21" s="152"/>
      <c r="O21" s="2"/>
      <c r="P21" s="1"/>
      <c r="Q21" s="2"/>
      <c r="R21" s="1"/>
      <c r="S21" s="2"/>
    </row>
    <row r="22" spans="1:19" x14ac:dyDescent="0.2">
      <c r="A22" s="149" t="s">
        <v>10</v>
      </c>
      <c r="B22" s="150"/>
      <c r="C22" s="2">
        <v>29.1</v>
      </c>
      <c r="D22" s="1"/>
      <c r="E22" s="1"/>
      <c r="F22" s="1"/>
      <c r="G22" s="1"/>
      <c r="H22" s="2">
        <v>14.3</v>
      </c>
      <c r="I22" s="1"/>
      <c r="J22" s="1"/>
      <c r="K22" s="131"/>
      <c r="L22" s="2">
        <v>14.8</v>
      </c>
      <c r="M22" s="152"/>
      <c r="O22" s="2"/>
      <c r="P22" s="1"/>
      <c r="Q22" s="2"/>
      <c r="R22" s="1"/>
      <c r="S22" s="2"/>
    </row>
    <row r="23" spans="1:19" x14ac:dyDescent="0.2">
      <c r="A23" s="149" t="s">
        <v>8</v>
      </c>
      <c r="B23" s="150"/>
      <c r="C23" s="2">
        <v>758.2</v>
      </c>
      <c r="D23" s="1"/>
      <c r="E23" s="1"/>
      <c r="F23" s="1"/>
      <c r="G23" s="1"/>
      <c r="H23" s="1">
        <v>2535.3000000000002</v>
      </c>
      <c r="I23" s="1"/>
      <c r="J23" s="1"/>
      <c r="K23" s="131"/>
      <c r="L23" s="2">
        <v>-1777.1000000000001</v>
      </c>
      <c r="M23" s="152"/>
      <c r="O23" s="2"/>
      <c r="P23" s="1"/>
      <c r="Q23" s="2"/>
      <c r="R23" s="1"/>
      <c r="S23" s="2"/>
    </row>
    <row r="24" spans="1:19" x14ac:dyDescent="0.2">
      <c r="A24" s="130"/>
      <c r="B24" s="131"/>
      <c r="C24" s="1"/>
      <c r="D24" s="1"/>
      <c r="E24" s="1"/>
      <c r="F24" s="1"/>
      <c r="G24" s="1"/>
      <c r="I24" s="1"/>
      <c r="J24" s="1"/>
      <c r="K24" s="131"/>
      <c r="L24" s="2"/>
      <c r="M24" s="152"/>
      <c r="O24" s="1"/>
      <c r="P24" s="1"/>
      <c r="Q24" s="1"/>
      <c r="R24" s="1"/>
      <c r="S24" s="2"/>
    </row>
    <row r="25" spans="1:19" s="156" customFormat="1" ht="15.75" x14ac:dyDescent="0.25">
      <c r="A25" s="153" t="s">
        <v>11</v>
      </c>
      <c r="B25" s="154"/>
      <c r="C25" s="3"/>
      <c r="D25" s="3"/>
      <c r="E25" s="155">
        <v>24548.199999999997</v>
      </c>
      <c r="F25" s="3"/>
      <c r="G25" s="3"/>
      <c r="H25" s="3"/>
      <c r="I25" s="3"/>
      <c r="J25" s="155">
        <v>24010.6</v>
      </c>
      <c r="K25" s="138"/>
      <c r="L25" s="155">
        <v>537.59999999999854</v>
      </c>
      <c r="M25" s="152"/>
      <c r="O25" s="3"/>
      <c r="P25" s="4"/>
      <c r="Q25" s="3"/>
      <c r="R25" s="4"/>
      <c r="S25" s="4"/>
    </row>
    <row r="26" spans="1:19" x14ac:dyDescent="0.2">
      <c r="A26" s="130"/>
      <c r="B26" s="131"/>
      <c r="C26" s="1"/>
      <c r="D26" s="1"/>
      <c r="E26" s="1"/>
      <c r="F26" s="1"/>
      <c r="G26" s="1"/>
      <c r="H26" s="1"/>
      <c r="I26" s="1"/>
      <c r="J26" s="1"/>
      <c r="K26" s="131"/>
      <c r="L26" s="2"/>
      <c r="M26" s="152"/>
      <c r="O26" s="1"/>
      <c r="P26" s="1"/>
      <c r="Q26" s="1"/>
      <c r="R26" s="1"/>
      <c r="S26" s="2"/>
    </row>
    <row r="27" spans="1:19" x14ac:dyDescent="0.2">
      <c r="A27" s="149" t="s">
        <v>12</v>
      </c>
      <c r="B27" s="150"/>
      <c r="C27" s="1"/>
      <c r="D27" s="1"/>
      <c r="E27" s="151">
        <v>-3901</v>
      </c>
      <c r="F27" s="1"/>
      <c r="G27" s="1"/>
      <c r="H27" s="1"/>
      <c r="I27" s="1"/>
      <c r="J27" s="151">
        <v>-3756.4</v>
      </c>
      <c r="K27" s="131"/>
      <c r="L27" s="151">
        <v>-144.59999999999991</v>
      </c>
      <c r="M27" s="152"/>
      <c r="O27" s="1"/>
      <c r="P27" s="2"/>
      <c r="Q27" s="1"/>
      <c r="R27" s="2"/>
      <c r="S27" s="2"/>
    </row>
    <row r="28" spans="1:19" x14ac:dyDescent="0.2">
      <c r="A28" s="130"/>
      <c r="B28" s="131"/>
      <c r="C28" s="1"/>
      <c r="D28" s="1"/>
      <c r="E28" s="1"/>
      <c r="F28" s="1"/>
      <c r="G28" s="1"/>
      <c r="H28" s="1"/>
      <c r="I28" s="1"/>
      <c r="J28" s="1"/>
      <c r="K28" s="131"/>
      <c r="L28" s="2"/>
      <c r="M28" s="152"/>
      <c r="O28" s="1"/>
      <c r="P28" s="1"/>
      <c r="Q28" s="1"/>
      <c r="R28" s="1"/>
      <c r="S28" s="2"/>
    </row>
    <row r="29" spans="1:19" x14ac:dyDescent="0.2">
      <c r="A29" s="149" t="s">
        <v>13</v>
      </c>
      <c r="B29" s="150"/>
      <c r="C29" s="1"/>
      <c r="D29" s="1"/>
      <c r="E29" s="151">
        <v>9.6000000000000014</v>
      </c>
      <c r="F29" s="1"/>
      <c r="G29" s="1"/>
      <c r="H29" s="1"/>
      <c r="I29" s="1"/>
      <c r="J29" s="151">
        <v>14.6</v>
      </c>
      <c r="K29" s="131"/>
      <c r="L29" s="151">
        <v>-4.9999999999999982</v>
      </c>
      <c r="M29" s="152"/>
      <c r="O29" s="1"/>
      <c r="P29" s="2"/>
      <c r="Q29" s="1"/>
      <c r="R29" s="2"/>
      <c r="S29" s="2"/>
    </row>
    <row r="30" spans="1:19" x14ac:dyDescent="0.2">
      <c r="A30" s="149" t="s">
        <v>14</v>
      </c>
      <c r="B30" s="150"/>
      <c r="C30" s="2">
        <v>9.3000000000000007</v>
      </c>
      <c r="D30" s="1"/>
      <c r="E30" s="1"/>
      <c r="F30" s="1"/>
      <c r="G30" s="1"/>
      <c r="H30" s="2">
        <v>14.6</v>
      </c>
      <c r="I30" s="1"/>
      <c r="J30" s="1"/>
      <c r="K30" s="131"/>
      <c r="L30" s="2">
        <v>-5.2999999999999989</v>
      </c>
      <c r="M30" s="152"/>
      <c r="O30" s="2"/>
      <c r="P30" s="1"/>
      <c r="Q30" s="2"/>
      <c r="R30" s="1"/>
      <c r="S30" s="2"/>
    </row>
    <row r="31" spans="1:19" x14ac:dyDescent="0.2">
      <c r="A31" s="149" t="s">
        <v>15</v>
      </c>
      <c r="B31" s="150"/>
      <c r="C31" s="2">
        <v>0.3</v>
      </c>
      <c r="D31" s="1"/>
      <c r="E31" s="1"/>
      <c r="F31" s="1"/>
      <c r="G31" s="1"/>
      <c r="H31" s="1">
        <v>0</v>
      </c>
      <c r="I31" s="1"/>
      <c r="J31" s="1"/>
      <c r="K31" s="131"/>
      <c r="L31" s="2">
        <v>0.3</v>
      </c>
      <c r="M31" s="152"/>
      <c r="O31" s="2"/>
      <c r="P31" s="1"/>
      <c r="Q31" s="2"/>
      <c r="R31" s="1"/>
      <c r="S31" s="2"/>
    </row>
    <row r="32" spans="1:19" x14ac:dyDescent="0.2">
      <c r="A32" s="130"/>
      <c r="B32" s="131"/>
      <c r="C32" s="1"/>
      <c r="D32" s="1"/>
      <c r="E32" s="1"/>
      <c r="F32" s="1"/>
      <c r="G32" s="1"/>
      <c r="I32" s="1"/>
      <c r="J32" s="1"/>
      <c r="K32" s="131"/>
      <c r="L32" s="2"/>
      <c r="M32" s="152"/>
      <c r="O32" s="1"/>
      <c r="P32" s="1"/>
      <c r="Q32" s="1"/>
      <c r="R32" s="1"/>
      <c r="S32" s="2"/>
    </row>
    <row r="33" spans="1:19" x14ac:dyDescent="0.2">
      <c r="A33" s="149" t="s">
        <v>16</v>
      </c>
      <c r="B33" s="150"/>
      <c r="C33" s="1"/>
      <c r="D33" s="1"/>
      <c r="E33" s="151">
        <v>3910.6</v>
      </c>
      <c r="F33" s="1"/>
      <c r="G33" s="1"/>
      <c r="H33" s="1"/>
      <c r="I33" s="1"/>
      <c r="J33" s="151">
        <v>3771</v>
      </c>
      <c r="K33" s="131"/>
      <c r="L33" s="151">
        <v>139.59999999999991</v>
      </c>
      <c r="M33" s="152"/>
      <c r="O33" s="1"/>
      <c r="P33" s="2"/>
      <c r="Q33" s="1"/>
      <c r="R33" s="2"/>
      <c r="S33" s="2"/>
    </row>
    <row r="34" spans="1:19" x14ac:dyDescent="0.2">
      <c r="A34" s="149" t="s">
        <v>17</v>
      </c>
      <c r="B34" s="150"/>
      <c r="C34" s="2">
        <v>1174.9000000000001</v>
      </c>
      <c r="D34" s="1"/>
      <c r="E34" s="1"/>
      <c r="F34" s="1"/>
      <c r="G34" s="1"/>
      <c r="H34" s="2">
        <v>1128.3</v>
      </c>
      <c r="I34" s="1"/>
      <c r="J34" s="1"/>
      <c r="K34" s="131"/>
      <c r="L34" s="2">
        <v>46.600000000000136</v>
      </c>
      <c r="M34" s="152"/>
      <c r="O34" s="2"/>
      <c r="P34" s="1"/>
      <c r="Q34" s="2"/>
      <c r="R34" s="1"/>
      <c r="S34" s="2"/>
    </row>
    <row r="35" spans="1:19" x14ac:dyDescent="0.2">
      <c r="A35" s="149" t="s">
        <v>15</v>
      </c>
      <c r="B35" s="150"/>
      <c r="C35" s="2">
        <v>2735.7</v>
      </c>
      <c r="D35" s="1"/>
      <c r="E35" s="1"/>
      <c r="F35" s="1"/>
      <c r="G35" s="1"/>
      <c r="H35" s="1">
        <v>2642.7</v>
      </c>
      <c r="I35" s="1"/>
      <c r="J35" s="1"/>
      <c r="K35" s="131"/>
      <c r="L35" s="2">
        <v>93</v>
      </c>
      <c r="M35" s="152"/>
      <c r="O35" s="2"/>
      <c r="P35" s="1"/>
      <c r="Q35" s="2"/>
      <c r="R35" s="1"/>
      <c r="S35" s="2"/>
    </row>
    <row r="36" spans="1:19" ht="14.25" customHeight="1" x14ac:dyDescent="0.2">
      <c r="A36" s="130"/>
      <c r="B36" s="131"/>
      <c r="C36" s="1"/>
      <c r="D36" s="1"/>
      <c r="E36" s="1"/>
      <c r="F36" s="1"/>
      <c r="G36" s="1"/>
      <c r="I36" s="1"/>
      <c r="J36" s="1"/>
      <c r="K36" s="131"/>
      <c r="L36" s="2"/>
      <c r="M36" s="152"/>
      <c r="O36" s="1"/>
      <c r="P36" s="1"/>
      <c r="Q36" s="1"/>
      <c r="R36" s="1"/>
      <c r="S36" s="2"/>
    </row>
    <row r="37" spans="1:19" ht="13.5" customHeight="1" x14ac:dyDescent="0.2">
      <c r="A37" s="149" t="s">
        <v>18</v>
      </c>
      <c r="B37" s="150"/>
      <c r="C37" s="1"/>
      <c r="D37" s="1"/>
      <c r="E37" s="1"/>
      <c r="F37" s="1"/>
      <c r="G37" s="1"/>
      <c r="H37" s="1"/>
      <c r="I37" s="1"/>
      <c r="J37" s="1"/>
      <c r="K37" s="131"/>
      <c r="L37" s="2"/>
      <c r="M37" s="152"/>
      <c r="O37" s="1"/>
      <c r="P37" s="1"/>
      <c r="Q37" s="1"/>
      <c r="R37" s="1"/>
      <c r="S37" s="2"/>
    </row>
    <row r="38" spans="1:19" x14ac:dyDescent="0.2">
      <c r="A38" s="149" t="s">
        <v>19</v>
      </c>
      <c r="B38" s="150"/>
      <c r="C38" s="1"/>
      <c r="D38" s="1"/>
      <c r="E38" s="151">
        <v>20647.199999999997</v>
      </c>
      <c r="F38" s="1"/>
      <c r="G38" s="1"/>
      <c r="H38" s="1"/>
      <c r="I38" s="1"/>
      <c r="J38" s="151">
        <v>20254.199999999997</v>
      </c>
      <c r="K38" s="131"/>
      <c r="L38" s="151">
        <v>393</v>
      </c>
      <c r="M38" s="152"/>
      <c r="O38" s="1"/>
      <c r="P38" s="2"/>
      <c r="Q38" s="1"/>
      <c r="R38" s="2"/>
      <c r="S38" s="2"/>
    </row>
    <row r="39" spans="1:19" ht="6" customHeight="1" x14ac:dyDescent="0.2">
      <c r="A39" s="130"/>
      <c r="B39" s="131"/>
      <c r="C39" s="1"/>
      <c r="D39" s="1"/>
      <c r="E39" s="1"/>
      <c r="F39" s="1"/>
      <c r="G39" s="1"/>
      <c r="H39" s="1"/>
      <c r="I39" s="1"/>
      <c r="J39" s="1"/>
      <c r="K39" s="131"/>
      <c r="L39" s="2"/>
      <c r="M39" s="152"/>
      <c r="O39" s="1"/>
      <c r="P39" s="1"/>
      <c r="Q39" s="1"/>
      <c r="R39" s="1"/>
      <c r="S39" s="2"/>
    </row>
    <row r="40" spans="1:19" x14ac:dyDescent="0.2">
      <c r="A40" s="149" t="s">
        <v>20</v>
      </c>
      <c r="B40" s="150"/>
      <c r="C40" s="1"/>
      <c r="D40" s="1"/>
      <c r="E40" s="2">
        <v>440</v>
      </c>
      <c r="F40" s="1"/>
      <c r="G40" s="1"/>
      <c r="H40" s="1"/>
      <c r="I40" s="1"/>
      <c r="J40" s="2">
        <v>2439.4</v>
      </c>
      <c r="K40" s="131"/>
      <c r="L40" s="2">
        <v>-1999.4</v>
      </c>
      <c r="M40" s="152"/>
      <c r="O40" s="1"/>
      <c r="P40" s="2"/>
      <c r="Q40" s="1"/>
      <c r="R40" s="2"/>
      <c r="S40" s="2"/>
    </row>
    <row r="41" spans="1:19" x14ac:dyDescent="0.2">
      <c r="A41" s="149" t="s">
        <v>21</v>
      </c>
      <c r="B41" s="150"/>
      <c r="C41" s="2">
        <v>437.8</v>
      </c>
      <c r="D41" s="1"/>
      <c r="E41" s="1"/>
      <c r="F41" s="1"/>
      <c r="G41" s="1"/>
      <c r="H41" s="2">
        <v>2595.3000000000002</v>
      </c>
      <c r="I41" s="1"/>
      <c r="J41" s="1"/>
      <c r="K41" s="131"/>
      <c r="L41" s="2">
        <v>-2157.5</v>
      </c>
      <c r="M41" s="152"/>
      <c r="O41" s="2"/>
      <c r="P41" s="1"/>
      <c r="Q41" s="2"/>
      <c r="R41" s="1"/>
      <c r="S41" s="2"/>
    </row>
    <row r="42" spans="1:19" x14ac:dyDescent="0.2">
      <c r="A42" s="157" t="s">
        <v>22</v>
      </c>
      <c r="B42" s="158"/>
      <c r="C42" s="2">
        <v>-10.199999999999999</v>
      </c>
      <c r="D42" s="1"/>
      <c r="E42" s="1"/>
      <c r="F42" s="1"/>
      <c r="G42" s="1"/>
      <c r="H42" s="2">
        <v>-155.6</v>
      </c>
      <c r="I42" s="1"/>
      <c r="J42" s="1"/>
      <c r="K42" s="131"/>
      <c r="L42" s="2">
        <v>145.4</v>
      </c>
      <c r="M42" s="152"/>
      <c r="O42" s="2"/>
      <c r="P42" s="1"/>
      <c r="Q42" s="2"/>
      <c r="R42" s="1"/>
      <c r="S42" s="2"/>
    </row>
    <row r="43" spans="1:19" x14ac:dyDescent="0.2">
      <c r="A43" s="149" t="s">
        <v>24</v>
      </c>
      <c r="B43" s="150"/>
      <c r="C43" s="2">
        <v>12.4</v>
      </c>
      <c r="D43" s="1"/>
      <c r="E43" s="1"/>
      <c r="F43" s="1"/>
      <c r="G43" s="1"/>
      <c r="H43" s="1">
        <v>-0.3</v>
      </c>
      <c r="I43" s="1"/>
      <c r="J43" s="1"/>
      <c r="K43" s="131"/>
      <c r="L43" s="2">
        <v>12.700000000000001</v>
      </c>
      <c r="M43" s="152"/>
      <c r="O43" s="2"/>
      <c r="P43" s="1"/>
      <c r="Q43" s="2"/>
      <c r="R43" s="1"/>
      <c r="S43" s="2"/>
    </row>
    <row r="44" spans="1:19" ht="15" customHeight="1" x14ac:dyDescent="0.2">
      <c r="A44" s="130"/>
      <c r="B44" s="131"/>
      <c r="C44" s="1"/>
      <c r="D44" s="1"/>
      <c r="E44" s="1"/>
      <c r="F44" s="1"/>
      <c r="G44" s="1"/>
      <c r="I44" s="1"/>
      <c r="J44" s="1"/>
      <c r="K44" s="131"/>
      <c r="L44" s="2"/>
      <c r="M44" s="152"/>
      <c r="O44" s="1"/>
      <c r="P44" s="1"/>
      <c r="Q44" s="1"/>
      <c r="R44" s="1"/>
      <c r="S44" s="2"/>
    </row>
    <row r="45" spans="1:19" x14ac:dyDescent="0.2">
      <c r="A45" s="149" t="s">
        <v>25</v>
      </c>
      <c r="B45" s="150"/>
      <c r="C45" s="1"/>
      <c r="D45" s="1"/>
      <c r="E45" s="151">
        <v>77.900000000000006</v>
      </c>
      <c r="F45" s="1"/>
      <c r="G45" s="1"/>
      <c r="H45" s="1"/>
      <c r="I45" s="1"/>
      <c r="J45" s="151">
        <v>78</v>
      </c>
      <c r="K45" s="131"/>
      <c r="L45" s="151">
        <v>-9.9999999999994316E-2</v>
      </c>
      <c r="M45" s="152"/>
      <c r="O45" s="1"/>
      <c r="P45" s="2"/>
      <c r="Q45" s="1"/>
      <c r="R45" s="2"/>
      <c r="S45" s="2"/>
    </row>
    <row r="46" spans="1:19" ht="7.5" customHeight="1" x14ac:dyDescent="0.2">
      <c r="A46" s="149" t="s">
        <v>26</v>
      </c>
      <c r="B46" s="150"/>
      <c r="C46" s="1"/>
      <c r="D46" s="1"/>
      <c r="E46" s="1"/>
      <c r="F46" s="1"/>
      <c r="G46" s="1"/>
      <c r="H46" s="1"/>
      <c r="I46" s="1"/>
      <c r="J46" s="1"/>
      <c r="K46" s="131"/>
      <c r="L46" s="2"/>
      <c r="M46" s="152"/>
      <c r="O46" s="1"/>
      <c r="P46" s="1"/>
      <c r="Q46" s="1"/>
      <c r="R46" s="1"/>
      <c r="S46" s="2"/>
    </row>
    <row r="47" spans="1:19" x14ac:dyDescent="0.2">
      <c r="A47" s="149" t="s">
        <v>27</v>
      </c>
      <c r="B47" s="150"/>
      <c r="C47" s="1"/>
      <c r="D47" s="1"/>
      <c r="E47" s="151">
        <v>104.9</v>
      </c>
      <c r="F47" s="1"/>
      <c r="G47" s="1"/>
      <c r="H47" s="1"/>
      <c r="I47" s="1"/>
      <c r="J47" s="151">
        <v>113.4</v>
      </c>
      <c r="K47" s="131"/>
      <c r="L47" s="151">
        <v>-8.5</v>
      </c>
      <c r="M47" s="152"/>
      <c r="O47" s="1"/>
      <c r="P47" s="2"/>
      <c r="Q47" s="1"/>
      <c r="R47" s="2"/>
      <c r="S47" s="2"/>
    </row>
    <row r="48" spans="1:19" ht="6" customHeight="1" x14ac:dyDescent="0.2">
      <c r="A48" s="130"/>
      <c r="B48" s="131"/>
      <c r="C48" s="1"/>
      <c r="D48" s="1"/>
      <c r="E48" s="1"/>
      <c r="F48" s="1"/>
      <c r="G48" s="1"/>
      <c r="H48" s="1"/>
      <c r="I48" s="1"/>
      <c r="J48" s="1"/>
      <c r="K48" s="131"/>
      <c r="L48" s="2"/>
      <c r="M48" s="152"/>
      <c r="O48" s="1"/>
      <c r="P48" s="1"/>
      <c r="Q48" s="1"/>
      <c r="R48" s="1"/>
      <c r="S48" s="2"/>
    </row>
    <row r="49" spans="1:19" s="156" customFormat="1" ht="15.75" x14ac:dyDescent="0.25">
      <c r="A49" s="153" t="s">
        <v>28</v>
      </c>
      <c r="B49" s="154"/>
      <c r="C49" s="3"/>
      <c r="D49" s="3"/>
      <c r="E49" s="155">
        <v>20024.399999999994</v>
      </c>
      <c r="F49" s="3"/>
      <c r="G49" s="3"/>
      <c r="H49" s="3"/>
      <c r="I49" s="3"/>
      <c r="J49" s="155">
        <v>17623.399999999994</v>
      </c>
      <c r="K49" s="138"/>
      <c r="L49" s="155">
        <v>2401</v>
      </c>
      <c r="M49" s="152"/>
      <c r="O49" s="3"/>
      <c r="P49" s="4"/>
      <c r="Q49" s="3"/>
      <c r="R49" s="4"/>
      <c r="S49" s="4"/>
    </row>
    <row r="50" spans="1:19" ht="9.75" customHeight="1" x14ac:dyDescent="0.2">
      <c r="A50" s="130"/>
      <c r="B50" s="131"/>
      <c r="C50" s="1"/>
      <c r="D50" s="1"/>
      <c r="E50" s="1"/>
      <c r="F50" s="1"/>
      <c r="G50" s="1"/>
      <c r="H50" s="1"/>
      <c r="I50" s="1"/>
      <c r="J50" s="1"/>
      <c r="K50" s="131"/>
      <c r="L50" s="2"/>
      <c r="M50" s="152"/>
      <c r="O50" s="1"/>
      <c r="P50" s="1"/>
      <c r="Q50" s="1"/>
      <c r="R50" s="1"/>
      <c r="S50" s="2"/>
    </row>
    <row r="51" spans="1:19" x14ac:dyDescent="0.2">
      <c r="A51" s="149" t="s">
        <v>29</v>
      </c>
      <c r="B51" s="150"/>
      <c r="C51" s="1"/>
      <c r="D51" s="1"/>
      <c r="E51" s="151">
        <v>2130.9</v>
      </c>
      <c r="F51" s="1"/>
      <c r="G51" s="1"/>
      <c r="H51" s="1"/>
      <c r="I51" s="1"/>
      <c r="J51" s="151">
        <v>1739.8</v>
      </c>
      <c r="K51" s="131"/>
      <c r="L51" s="151">
        <v>391.10000000000014</v>
      </c>
      <c r="M51" s="152"/>
      <c r="O51" s="1"/>
      <c r="P51" s="2"/>
      <c r="Q51" s="1"/>
      <c r="R51" s="2"/>
      <c r="S51" s="2"/>
    </row>
    <row r="52" spans="1:19" x14ac:dyDescent="0.2">
      <c r="A52" s="149" t="s">
        <v>30</v>
      </c>
      <c r="B52" s="150"/>
      <c r="C52" s="2">
        <v>2130.9</v>
      </c>
      <c r="D52" s="1"/>
      <c r="E52" s="1"/>
      <c r="F52" s="1"/>
      <c r="G52" s="1"/>
      <c r="H52" s="1">
        <v>1739.8</v>
      </c>
      <c r="I52" s="1"/>
      <c r="J52" s="1"/>
      <c r="K52" s="131"/>
      <c r="L52" s="2">
        <v>391.10000000000014</v>
      </c>
      <c r="M52" s="152"/>
      <c r="O52" s="2"/>
      <c r="P52" s="1"/>
      <c r="Q52" s="2"/>
      <c r="R52" s="1"/>
      <c r="S52" s="2"/>
    </row>
    <row r="53" spans="1:19" ht="9.75" customHeight="1" x14ac:dyDescent="0.2">
      <c r="A53" s="130"/>
      <c r="B53" s="131"/>
      <c r="C53" s="1"/>
      <c r="D53" s="1"/>
      <c r="E53" s="1"/>
      <c r="F53" s="1"/>
      <c r="G53" s="1"/>
      <c r="I53" s="1"/>
      <c r="J53" s="1"/>
      <c r="K53" s="131"/>
      <c r="L53" s="2"/>
      <c r="M53" s="152"/>
      <c r="O53" s="1"/>
      <c r="P53" s="1"/>
      <c r="Q53" s="1"/>
      <c r="R53" s="1"/>
      <c r="S53" s="2"/>
    </row>
    <row r="54" spans="1:19" x14ac:dyDescent="0.2">
      <c r="A54" s="149" t="s">
        <v>31</v>
      </c>
      <c r="B54" s="150"/>
      <c r="C54" s="1"/>
      <c r="D54" s="1"/>
      <c r="E54" s="151">
        <v>88.8</v>
      </c>
      <c r="F54" s="1"/>
      <c r="G54" s="1"/>
      <c r="H54" s="1"/>
      <c r="I54" s="1"/>
      <c r="J54" s="151">
        <v>97.9</v>
      </c>
      <c r="K54" s="131"/>
      <c r="L54" s="151">
        <v>-9.1000000000000085</v>
      </c>
      <c r="M54" s="152"/>
      <c r="O54" s="1"/>
      <c r="P54" s="2"/>
      <c r="Q54" s="1"/>
      <c r="R54" s="2"/>
      <c r="S54" s="2"/>
    </row>
    <row r="55" spans="1:19" x14ac:dyDescent="0.2">
      <c r="A55" s="149" t="s">
        <v>32</v>
      </c>
      <c r="B55" s="150"/>
      <c r="C55" s="2">
        <v>88.8</v>
      </c>
      <c r="D55" s="1"/>
      <c r="E55" s="1"/>
      <c r="F55" s="1"/>
      <c r="G55" s="1"/>
      <c r="H55" s="1">
        <v>97.9</v>
      </c>
      <c r="I55" s="1"/>
      <c r="J55" s="1"/>
      <c r="K55" s="131"/>
      <c r="L55" s="2">
        <v>-9.1000000000000085</v>
      </c>
      <c r="M55" s="152"/>
      <c r="O55" s="2"/>
      <c r="P55" s="1"/>
      <c r="Q55" s="2"/>
      <c r="R55" s="1"/>
      <c r="S55" s="2"/>
    </row>
    <row r="56" spans="1:19" x14ac:dyDescent="0.2">
      <c r="A56" s="130"/>
      <c r="B56" s="131"/>
      <c r="C56" s="1"/>
      <c r="D56" s="1"/>
      <c r="E56" s="1"/>
      <c r="F56" s="1"/>
      <c r="G56" s="1"/>
      <c r="I56" s="1"/>
      <c r="J56" s="1"/>
      <c r="K56" s="131"/>
      <c r="L56" s="2"/>
      <c r="M56" s="152"/>
      <c r="O56" s="1"/>
      <c r="P56" s="1"/>
      <c r="Q56" s="1"/>
      <c r="R56" s="1"/>
      <c r="S56" s="2"/>
    </row>
    <row r="57" spans="1:19" s="156" customFormat="1" ht="15.75" x14ac:dyDescent="0.25">
      <c r="A57" s="153" t="s">
        <v>33</v>
      </c>
      <c r="B57" s="154"/>
      <c r="C57" s="1"/>
      <c r="D57" s="1"/>
      <c r="E57" s="155">
        <v>2042.1000000000001</v>
      </c>
      <c r="F57" s="3"/>
      <c r="G57" s="3"/>
      <c r="H57" s="1"/>
      <c r="I57" s="1"/>
      <c r="J57" s="155">
        <v>1641.8999999999999</v>
      </c>
      <c r="K57" s="138"/>
      <c r="L57" s="155">
        <v>400.20000000000027</v>
      </c>
      <c r="M57" s="152"/>
      <c r="O57" s="1"/>
      <c r="P57" s="4"/>
      <c r="Q57" s="3"/>
      <c r="R57" s="4"/>
      <c r="S57" s="4"/>
    </row>
    <row r="58" spans="1:19" hidden="1" x14ac:dyDescent="0.2">
      <c r="A58" s="130"/>
      <c r="B58" s="131"/>
      <c r="C58" s="1"/>
      <c r="D58" s="1"/>
      <c r="E58" s="3"/>
      <c r="F58" s="1"/>
      <c r="G58" s="1"/>
      <c r="H58" s="1"/>
      <c r="I58" s="1"/>
      <c r="J58" s="3"/>
      <c r="K58" s="131"/>
      <c r="L58" s="2"/>
      <c r="M58" s="152"/>
      <c r="O58" s="1"/>
      <c r="P58" s="3"/>
      <c r="Q58" s="1"/>
      <c r="R58" s="1"/>
      <c r="S58" s="2"/>
    </row>
    <row r="59" spans="1:19" hidden="1" x14ac:dyDescent="0.2">
      <c r="A59" s="153" t="s">
        <v>109</v>
      </c>
      <c r="B59" s="150"/>
      <c r="C59" s="1"/>
      <c r="D59" s="1"/>
      <c r="E59" s="155">
        <v>1691.8999999999996</v>
      </c>
      <c r="F59" s="3"/>
      <c r="G59" s="3"/>
      <c r="H59" s="1"/>
      <c r="I59" s="1"/>
      <c r="J59" s="155">
        <v>1691.8999999999996</v>
      </c>
      <c r="K59" s="131"/>
      <c r="L59" s="155">
        <v>0</v>
      </c>
      <c r="M59" s="152"/>
      <c r="O59" s="1"/>
      <c r="P59" s="4"/>
      <c r="Q59" s="3"/>
      <c r="R59" s="4"/>
      <c r="S59" s="4"/>
    </row>
    <row r="60" spans="1:19" x14ac:dyDescent="0.2">
      <c r="A60" s="130"/>
      <c r="B60" s="131"/>
      <c r="C60" s="1"/>
      <c r="D60" s="1"/>
      <c r="E60" s="3"/>
      <c r="F60" s="1"/>
      <c r="G60" s="1"/>
      <c r="H60" s="1"/>
      <c r="I60" s="1"/>
      <c r="J60" s="3"/>
      <c r="K60" s="131"/>
      <c r="L60" s="2"/>
      <c r="M60" s="152"/>
      <c r="O60" s="1"/>
      <c r="P60" s="3"/>
      <c r="Q60" s="1"/>
      <c r="R60" s="1"/>
      <c r="S60" s="2"/>
    </row>
    <row r="61" spans="1:19" x14ac:dyDescent="0.2">
      <c r="A61" s="153" t="s">
        <v>110</v>
      </c>
      <c r="B61" s="150"/>
      <c r="C61" s="1"/>
      <c r="D61" s="1"/>
      <c r="E61" s="155">
        <v>22066.499999999993</v>
      </c>
      <c r="F61" s="3"/>
      <c r="G61" s="3"/>
      <c r="H61" s="1"/>
      <c r="I61" s="1"/>
      <c r="J61" s="155">
        <v>19265.299999999996</v>
      </c>
      <c r="K61" s="138"/>
      <c r="L61" s="155">
        <v>2801.1999999999971</v>
      </c>
      <c r="M61" s="152"/>
      <c r="O61" s="1"/>
      <c r="P61" s="4"/>
      <c r="Q61" s="3"/>
      <c r="R61" s="4"/>
      <c r="S61" s="4"/>
    </row>
    <row r="62" spans="1:19" ht="15.75" thickBot="1" x14ac:dyDescent="0.25">
      <c r="A62" s="159"/>
      <c r="B62" s="160"/>
      <c r="C62" s="161"/>
      <c r="D62" s="161"/>
      <c r="E62" s="161"/>
      <c r="F62" s="161"/>
      <c r="G62" s="161"/>
      <c r="H62" s="161"/>
      <c r="I62" s="161"/>
      <c r="J62" s="162"/>
      <c r="K62" s="163"/>
      <c r="L62" s="164"/>
      <c r="M62" s="165"/>
      <c r="N62" s="175"/>
    </row>
    <row r="63" spans="1:19" ht="15.75" thickTop="1" x14ac:dyDescent="0.2">
      <c r="L63" s="2"/>
      <c r="M63" s="2"/>
    </row>
    <row r="64" spans="1:19" x14ac:dyDescent="0.2">
      <c r="L64" s="2"/>
      <c r="M64" s="2"/>
    </row>
    <row r="65" spans="3:19" x14ac:dyDescent="0.2">
      <c r="C65" s="105"/>
      <c r="D65" s="105"/>
      <c r="E65" s="105"/>
      <c r="L65" s="2"/>
      <c r="M65" s="2"/>
      <c r="O65" s="105"/>
      <c r="P65" s="105"/>
      <c r="Q65" s="105"/>
      <c r="R65" s="105"/>
      <c r="S65" s="105"/>
    </row>
    <row r="66" spans="3:19" x14ac:dyDescent="0.2">
      <c r="C66" s="105"/>
      <c r="D66" s="105"/>
      <c r="E66" s="105"/>
      <c r="L66" s="2"/>
      <c r="M66" s="2"/>
      <c r="O66" s="105"/>
      <c r="P66" s="105"/>
      <c r="Q66" s="105"/>
      <c r="R66" s="105"/>
      <c r="S66" s="105"/>
    </row>
    <row r="67" spans="3:19" x14ac:dyDescent="0.2">
      <c r="C67" s="105"/>
      <c r="D67" s="105"/>
      <c r="E67" s="105"/>
      <c r="L67" s="2"/>
      <c r="M67" s="2"/>
      <c r="O67" s="105"/>
      <c r="P67" s="105"/>
      <c r="Q67" s="105"/>
      <c r="R67" s="105"/>
      <c r="S67" s="105"/>
    </row>
    <row r="68" spans="3:19" x14ac:dyDescent="0.2">
      <c r="C68" s="105"/>
      <c r="D68" s="105"/>
      <c r="E68" s="105"/>
      <c r="L68" s="2"/>
      <c r="M68" s="2"/>
      <c r="O68" s="105"/>
      <c r="P68" s="105"/>
      <c r="Q68" s="105"/>
      <c r="R68" s="105"/>
      <c r="S68" s="105"/>
    </row>
    <row r="69" spans="3:19" x14ac:dyDescent="0.2">
      <c r="C69" s="105"/>
      <c r="D69" s="105"/>
      <c r="E69" s="105"/>
      <c r="L69" s="2"/>
      <c r="M69" s="2"/>
      <c r="O69" s="105"/>
      <c r="P69" s="105"/>
      <c r="Q69" s="105"/>
      <c r="R69" s="105"/>
      <c r="S69" s="105"/>
    </row>
    <row r="70" spans="3:19" x14ac:dyDescent="0.2">
      <c r="C70" s="105"/>
      <c r="D70" s="105"/>
      <c r="E70" s="105"/>
      <c r="L70" s="2"/>
      <c r="M70" s="2"/>
      <c r="O70" s="105"/>
      <c r="P70" s="105"/>
      <c r="Q70" s="105"/>
      <c r="R70" s="105"/>
      <c r="S70" s="105"/>
    </row>
    <row r="71" spans="3:19" x14ac:dyDescent="0.2">
      <c r="C71" s="105"/>
      <c r="D71" s="105"/>
      <c r="E71" s="105"/>
      <c r="L71" s="2"/>
      <c r="M71" s="2"/>
      <c r="O71" s="105"/>
      <c r="P71" s="105"/>
      <c r="Q71" s="105"/>
      <c r="R71" s="105"/>
      <c r="S71" s="105"/>
    </row>
    <row r="72" spans="3:19" x14ac:dyDescent="0.2">
      <c r="C72" s="105"/>
      <c r="D72" s="105"/>
      <c r="E72" s="105"/>
      <c r="L72" s="2"/>
      <c r="M72" s="2"/>
      <c r="O72" s="105"/>
      <c r="P72" s="105"/>
      <c r="Q72" s="105"/>
      <c r="R72" s="105"/>
      <c r="S72" s="105"/>
    </row>
    <row r="73" spans="3:19" x14ac:dyDescent="0.2">
      <c r="C73" s="105"/>
      <c r="D73" s="105"/>
      <c r="E73" s="105"/>
      <c r="L73" s="2"/>
      <c r="M73" s="2"/>
      <c r="O73" s="105"/>
      <c r="P73" s="105"/>
      <c r="Q73" s="105"/>
      <c r="R73" s="105"/>
      <c r="S73" s="105"/>
    </row>
    <row r="74" spans="3:19" x14ac:dyDescent="0.2">
      <c r="C74" s="105"/>
      <c r="D74" s="105"/>
      <c r="E74" s="105"/>
      <c r="L74" s="2"/>
      <c r="M74" s="2"/>
      <c r="O74" s="105"/>
      <c r="P74" s="105"/>
      <c r="Q74" s="105"/>
      <c r="R74" s="105"/>
      <c r="S74" s="105"/>
    </row>
    <row r="75" spans="3:19" x14ac:dyDescent="0.2">
      <c r="C75" s="105"/>
      <c r="D75" s="105"/>
      <c r="E75" s="105"/>
      <c r="L75" s="2"/>
      <c r="M75" s="2"/>
      <c r="O75" s="105"/>
      <c r="P75" s="105"/>
      <c r="Q75" s="105"/>
      <c r="R75" s="105"/>
      <c r="S75" s="105"/>
    </row>
    <row r="76" spans="3:19" x14ac:dyDescent="0.2">
      <c r="C76" s="105"/>
      <c r="D76" s="105"/>
      <c r="E76" s="105"/>
      <c r="L76" s="2"/>
      <c r="M76" s="2"/>
      <c r="O76" s="105"/>
      <c r="P76" s="105"/>
      <c r="Q76" s="105"/>
      <c r="R76" s="105"/>
      <c r="S76" s="105"/>
    </row>
    <row r="77" spans="3:19" x14ac:dyDescent="0.2">
      <c r="C77" s="105"/>
      <c r="D77" s="105"/>
      <c r="E77" s="105"/>
      <c r="L77" s="2"/>
      <c r="M77" s="2"/>
      <c r="O77" s="105"/>
      <c r="P77" s="105"/>
      <c r="Q77" s="105"/>
      <c r="R77" s="105"/>
      <c r="S77" s="105"/>
    </row>
    <row r="78" spans="3:19" x14ac:dyDescent="0.2">
      <c r="C78" s="105"/>
      <c r="D78" s="105"/>
      <c r="E78" s="105"/>
      <c r="L78" s="2"/>
      <c r="M78" s="2"/>
      <c r="O78" s="105"/>
      <c r="P78" s="105"/>
      <c r="Q78" s="105"/>
      <c r="R78" s="105"/>
      <c r="S78" s="105"/>
    </row>
    <row r="79" spans="3:19" x14ac:dyDescent="0.2">
      <c r="C79" s="105"/>
      <c r="D79" s="105"/>
      <c r="E79" s="105"/>
      <c r="L79" s="2"/>
      <c r="M79" s="2"/>
      <c r="O79" s="105"/>
      <c r="P79" s="105"/>
      <c r="Q79" s="105"/>
      <c r="R79" s="105"/>
      <c r="S79" s="105"/>
    </row>
    <row r="80" spans="3:19" x14ac:dyDescent="0.2">
      <c r="C80" s="105"/>
      <c r="D80" s="105"/>
      <c r="E80" s="105"/>
      <c r="L80" s="2"/>
      <c r="M80" s="2"/>
      <c r="O80" s="105"/>
      <c r="P80" s="105"/>
      <c r="Q80" s="105"/>
      <c r="R80" s="105"/>
      <c r="S80" s="105"/>
    </row>
    <row r="81" spans="3:19" x14ac:dyDescent="0.2">
      <c r="C81" s="105"/>
      <c r="D81" s="105"/>
      <c r="E81" s="105"/>
      <c r="L81" s="2"/>
      <c r="M81" s="2"/>
      <c r="O81" s="105"/>
      <c r="P81" s="105"/>
      <c r="Q81" s="105"/>
      <c r="R81" s="105"/>
      <c r="S81" s="105"/>
    </row>
    <row r="82" spans="3:19" x14ac:dyDescent="0.2">
      <c r="C82" s="105"/>
      <c r="D82" s="105"/>
      <c r="E82" s="105"/>
      <c r="L82" s="2"/>
      <c r="M82" s="2"/>
      <c r="O82" s="105"/>
      <c r="P82" s="105"/>
      <c r="Q82" s="105"/>
      <c r="R82" s="105"/>
      <c r="S82" s="105"/>
    </row>
    <row r="83" spans="3:19" x14ac:dyDescent="0.2">
      <c r="C83" s="105"/>
      <c r="D83" s="105"/>
      <c r="E83" s="105"/>
      <c r="L83" s="2"/>
      <c r="M83" s="2"/>
      <c r="O83" s="105"/>
      <c r="P83" s="105"/>
      <c r="Q83" s="105"/>
      <c r="R83" s="105"/>
      <c r="S83" s="105"/>
    </row>
    <row r="84" spans="3:19" x14ac:dyDescent="0.2">
      <c r="C84" s="105"/>
      <c r="D84" s="105"/>
      <c r="E84" s="105"/>
      <c r="L84" s="2"/>
      <c r="M84" s="2"/>
      <c r="O84" s="105"/>
      <c r="P84" s="105"/>
      <c r="Q84" s="105"/>
      <c r="R84" s="105"/>
      <c r="S84" s="105"/>
    </row>
    <row r="85" spans="3:19" x14ac:dyDescent="0.2">
      <c r="C85" s="105"/>
      <c r="D85" s="105"/>
      <c r="E85" s="105"/>
      <c r="L85" s="2"/>
      <c r="M85" s="2"/>
      <c r="O85" s="105"/>
      <c r="P85" s="105"/>
      <c r="Q85" s="105"/>
      <c r="R85" s="105"/>
      <c r="S85" s="105"/>
    </row>
    <row r="86" spans="3:19" x14ac:dyDescent="0.2">
      <c r="C86" s="105"/>
      <c r="D86" s="105"/>
      <c r="E86" s="105"/>
      <c r="L86" s="2"/>
      <c r="M86" s="2"/>
      <c r="O86" s="105"/>
      <c r="P86" s="105"/>
      <c r="Q86" s="105"/>
      <c r="R86" s="105"/>
      <c r="S86" s="105"/>
    </row>
    <row r="87" spans="3:19" x14ac:dyDescent="0.2">
      <c r="C87" s="105"/>
      <c r="D87" s="105"/>
      <c r="E87" s="105"/>
      <c r="L87" s="2"/>
      <c r="M87" s="2"/>
      <c r="O87" s="105"/>
      <c r="P87" s="105"/>
      <c r="Q87" s="105"/>
      <c r="R87" s="105"/>
      <c r="S87" s="105"/>
    </row>
    <row r="88" spans="3:19" x14ac:dyDescent="0.2">
      <c r="C88" s="105"/>
      <c r="D88" s="105"/>
      <c r="E88" s="105"/>
      <c r="L88" s="2"/>
      <c r="M88" s="2"/>
      <c r="O88" s="105"/>
      <c r="P88" s="105"/>
      <c r="Q88" s="105"/>
      <c r="R88" s="105"/>
      <c r="S88" s="105"/>
    </row>
    <row r="89" spans="3:19" x14ac:dyDescent="0.2">
      <c r="C89" s="105"/>
      <c r="D89" s="105"/>
      <c r="E89" s="105"/>
      <c r="L89" s="2"/>
      <c r="M89" s="2"/>
      <c r="O89" s="105"/>
      <c r="P89" s="105"/>
      <c r="Q89" s="105"/>
      <c r="R89" s="105"/>
      <c r="S89" s="105"/>
    </row>
    <row r="90" spans="3:19" x14ac:dyDescent="0.2">
      <c r="C90" s="105"/>
      <c r="D90" s="105"/>
      <c r="E90" s="105"/>
      <c r="L90" s="2"/>
      <c r="M90" s="2"/>
      <c r="O90" s="105"/>
      <c r="P90" s="105"/>
      <c r="Q90" s="105"/>
      <c r="R90" s="105"/>
      <c r="S90" s="105"/>
    </row>
    <row r="91" spans="3:19" x14ac:dyDescent="0.2">
      <c r="C91" s="105"/>
      <c r="D91" s="105"/>
      <c r="E91" s="105"/>
      <c r="L91" s="2"/>
      <c r="M91" s="2"/>
      <c r="O91" s="105"/>
      <c r="P91" s="105"/>
      <c r="Q91" s="105"/>
      <c r="R91" s="105"/>
      <c r="S91" s="105"/>
    </row>
    <row r="92" spans="3:19" x14ac:dyDescent="0.2">
      <c r="C92" s="105"/>
      <c r="D92" s="105"/>
      <c r="E92" s="105"/>
      <c r="L92" s="2"/>
      <c r="M92" s="2"/>
      <c r="O92" s="105"/>
      <c r="P92" s="105"/>
      <c r="Q92" s="105"/>
      <c r="R92" s="105"/>
      <c r="S92" s="105"/>
    </row>
    <row r="93" spans="3:19" x14ac:dyDescent="0.2">
      <c r="C93" s="105"/>
      <c r="D93" s="105"/>
      <c r="E93" s="105"/>
      <c r="L93" s="2"/>
      <c r="M93" s="2"/>
      <c r="O93" s="105"/>
      <c r="P93" s="105"/>
      <c r="Q93" s="105"/>
      <c r="R93" s="105"/>
      <c r="S93" s="105"/>
    </row>
    <row r="94" spans="3:19" x14ac:dyDescent="0.2">
      <c r="C94" s="105"/>
      <c r="D94" s="105"/>
      <c r="E94" s="105"/>
      <c r="L94" s="2"/>
      <c r="M94" s="2"/>
      <c r="O94" s="105"/>
      <c r="P94" s="105"/>
      <c r="Q94" s="105"/>
      <c r="R94" s="105"/>
      <c r="S94" s="105"/>
    </row>
    <row r="95" spans="3:19" x14ac:dyDescent="0.2">
      <c r="C95" s="105"/>
      <c r="D95" s="105"/>
      <c r="E95" s="105"/>
      <c r="L95" s="2"/>
      <c r="M95" s="2"/>
      <c r="O95" s="105"/>
      <c r="P95" s="105"/>
      <c r="Q95" s="105"/>
      <c r="R95" s="105"/>
      <c r="S95" s="105"/>
    </row>
    <row r="96" spans="3:19" x14ac:dyDescent="0.2">
      <c r="C96" s="105"/>
      <c r="D96" s="105"/>
      <c r="E96" s="105"/>
      <c r="L96" s="2"/>
      <c r="M96" s="2"/>
      <c r="O96" s="105"/>
      <c r="P96" s="105"/>
      <c r="Q96" s="105"/>
      <c r="R96" s="105"/>
      <c r="S96" s="105"/>
    </row>
    <row r="97" spans="3:19" x14ac:dyDescent="0.2">
      <c r="C97" s="105"/>
      <c r="D97" s="105"/>
      <c r="E97" s="105"/>
      <c r="L97" s="2"/>
      <c r="M97" s="2"/>
      <c r="O97" s="105"/>
      <c r="P97" s="105"/>
      <c r="Q97" s="105"/>
      <c r="R97" s="105"/>
      <c r="S97" s="105"/>
    </row>
    <row r="98" spans="3:19" x14ac:dyDescent="0.2">
      <c r="C98" s="105"/>
      <c r="D98" s="105"/>
      <c r="E98" s="105"/>
      <c r="L98" s="2"/>
      <c r="M98" s="2"/>
      <c r="O98" s="105"/>
      <c r="P98" s="105"/>
      <c r="Q98" s="105"/>
      <c r="R98" s="105"/>
      <c r="S98" s="105"/>
    </row>
    <row r="99" spans="3:19" x14ac:dyDescent="0.2">
      <c r="C99" s="105"/>
      <c r="D99" s="105"/>
      <c r="E99" s="105"/>
      <c r="L99" s="2"/>
      <c r="M99" s="2"/>
      <c r="O99" s="105"/>
      <c r="P99" s="105"/>
      <c r="Q99" s="105"/>
      <c r="R99" s="105"/>
      <c r="S99" s="105"/>
    </row>
    <row r="100" spans="3:19" x14ac:dyDescent="0.2">
      <c r="C100" s="105"/>
      <c r="D100" s="105"/>
      <c r="E100" s="105"/>
      <c r="L100" s="2"/>
      <c r="M100" s="2"/>
      <c r="O100" s="105"/>
      <c r="P100" s="105"/>
      <c r="Q100" s="105"/>
      <c r="R100" s="105"/>
      <c r="S100" s="105"/>
    </row>
    <row r="101" spans="3:19" x14ac:dyDescent="0.2">
      <c r="C101" s="105"/>
      <c r="D101" s="105"/>
      <c r="E101" s="105"/>
      <c r="L101" s="2"/>
      <c r="M101" s="2"/>
      <c r="O101" s="105"/>
      <c r="P101" s="105"/>
      <c r="Q101" s="105"/>
      <c r="R101" s="105"/>
      <c r="S101" s="105"/>
    </row>
    <row r="102" spans="3:19" x14ac:dyDescent="0.2">
      <c r="C102" s="105"/>
      <c r="D102" s="105"/>
      <c r="E102" s="105"/>
      <c r="L102" s="2"/>
      <c r="M102" s="2"/>
      <c r="O102" s="105"/>
      <c r="P102" s="105"/>
      <c r="Q102" s="105"/>
      <c r="R102" s="105"/>
      <c r="S102" s="105"/>
    </row>
    <row r="103" spans="3:19" x14ac:dyDescent="0.2">
      <c r="C103" s="105"/>
      <c r="D103" s="105"/>
      <c r="E103" s="105"/>
      <c r="L103" s="2"/>
      <c r="M103" s="2"/>
      <c r="O103" s="105"/>
      <c r="P103" s="105"/>
      <c r="Q103" s="105"/>
      <c r="R103" s="105"/>
      <c r="S103" s="105"/>
    </row>
    <row r="104" spans="3:19" x14ac:dyDescent="0.2">
      <c r="C104" s="105"/>
      <c r="D104" s="105"/>
      <c r="E104" s="105"/>
      <c r="L104" s="2"/>
      <c r="M104" s="2"/>
      <c r="O104" s="105"/>
      <c r="P104" s="105"/>
      <c r="Q104" s="105"/>
      <c r="R104" s="105"/>
      <c r="S104" s="105"/>
    </row>
    <row r="105" spans="3:19" x14ac:dyDescent="0.2">
      <c r="C105" s="105"/>
      <c r="D105" s="105"/>
      <c r="E105" s="105"/>
      <c r="L105" s="2"/>
      <c r="M105" s="2"/>
      <c r="O105" s="105"/>
      <c r="P105" s="105"/>
      <c r="Q105" s="105"/>
      <c r="R105" s="105"/>
      <c r="S105" s="105"/>
    </row>
    <row r="106" spans="3:19" x14ac:dyDescent="0.2">
      <c r="C106" s="105"/>
      <c r="D106" s="105"/>
      <c r="E106" s="105"/>
      <c r="L106" s="2"/>
      <c r="M106" s="2"/>
      <c r="O106" s="105"/>
      <c r="P106" s="105"/>
      <c r="Q106" s="105"/>
      <c r="R106" s="105"/>
      <c r="S106" s="105"/>
    </row>
    <row r="107" spans="3:19" x14ac:dyDescent="0.2">
      <c r="C107" s="105"/>
      <c r="D107" s="105"/>
      <c r="E107" s="105"/>
      <c r="L107" s="2"/>
      <c r="M107" s="2"/>
      <c r="O107" s="105"/>
      <c r="P107" s="105"/>
      <c r="Q107" s="105"/>
      <c r="R107" s="105"/>
      <c r="S107" s="105"/>
    </row>
    <row r="108" spans="3:19" x14ac:dyDescent="0.2">
      <c r="C108" s="105"/>
      <c r="D108" s="105"/>
      <c r="E108" s="105"/>
      <c r="L108" s="2"/>
      <c r="M108" s="2"/>
      <c r="O108" s="105"/>
      <c r="P108" s="105"/>
      <c r="Q108" s="105"/>
      <c r="R108" s="105"/>
      <c r="S108" s="105"/>
    </row>
    <row r="109" spans="3:19" x14ac:dyDescent="0.2">
      <c r="C109" s="105"/>
      <c r="D109" s="105"/>
      <c r="E109" s="105"/>
      <c r="L109" s="2"/>
      <c r="M109" s="2"/>
      <c r="O109" s="105"/>
      <c r="P109" s="105"/>
      <c r="Q109" s="105"/>
      <c r="R109" s="105"/>
      <c r="S109" s="105"/>
    </row>
    <row r="110" spans="3:19" x14ac:dyDescent="0.2">
      <c r="C110" s="105"/>
      <c r="D110" s="105"/>
      <c r="E110" s="105"/>
      <c r="L110" s="2"/>
      <c r="M110" s="2"/>
      <c r="O110" s="105"/>
      <c r="P110" s="105"/>
      <c r="Q110" s="105"/>
      <c r="R110" s="105"/>
      <c r="S110" s="105"/>
    </row>
    <row r="111" spans="3:19" x14ac:dyDescent="0.2">
      <c r="C111" s="105"/>
      <c r="D111" s="105"/>
      <c r="E111" s="105"/>
      <c r="L111" s="2"/>
      <c r="M111" s="2"/>
      <c r="O111" s="105"/>
      <c r="P111" s="105"/>
      <c r="Q111" s="105"/>
      <c r="R111" s="105"/>
      <c r="S111" s="105"/>
    </row>
    <row r="112" spans="3:19" x14ac:dyDescent="0.2">
      <c r="C112" s="105"/>
      <c r="D112" s="105"/>
      <c r="E112" s="105"/>
      <c r="L112" s="2"/>
      <c r="M112" s="2"/>
      <c r="O112" s="105"/>
      <c r="P112" s="105"/>
      <c r="Q112" s="105"/>
      <c r="R112" s="105"/>
      <c r="S112" s="105"/>
    </row>
    <row r="113" spans="3:19" x14ac:dyDescent="0.2">
      <c r="C113" s="105"/>
      <c r="D113" s="105"/>
      <c r="E113" s="105"/>
      <c r="L113" s="2"/>
      <c r="M113" s="2"/>
      <c r="O113" s="105"/>
      <c r="P113" s="105"/>
      <c r="Q113" s="105"/>
      <c r="R113" s="105"/>
      <c r="S113" s="105"/>
    </row>
    <row r="114" spans="3:19" x14ac:dyDescent="0.2">
      <c r="C114" s="105"/>
      <c r="D114" s="105"/>
      <c r="E114" s="105"/>
      <c r="L114" s="2"/>
      <c r="M114" s="2"/>
      <c r="O114" s="105"/>
      <c r="P114" s="105"/>
      <c r="Q114" s="105"/>
      <c r="R114" s="105"/>
      <c r="S114" s="105"/>
    </row>
    <row r="115" spans="3:19" x14ac:dyDescent="0.2">
      <c r="C115" s="105"/>
      <c r="D115" s="105"/>
      <c r="E115" s="105"/>
      <c r="L115" s="2"/>
      <c r="M115" s="2"/>
      <c r="O115" s="105"/>
      <c r="P115" s="105"/>
      <c r="Q115" s="105"/>
      <c r="R115" s="105"/>
      <c r="S115" s="105"/>
    </row>
    <row r="116" spans="3:19" x14ac:dyDescent="0.2">
      <c r="C116" s="105"/>
      <c r="D116" s="105"/>
      <c r="E116" s="105"/>
      <c r="L116" s="2"/>
      <c r="M116" s="2"/>
      <c r="O116" s="105"/>
      <c r="P116" s="105"/>
      <c r="Q116" s="105"/>
      <c r="R116" s="105"/>
      <c r="S116" s="105"/>
    </row>
    <row r="117" spans="3:19" x14ac:dyDescent="0.2">
      <c r="C117" s="105"/>
      <c r="D117" s="105"/>
      <c r="E117" s="105"/>
      <c r="L117" s="2"/>
      <c r="M117" s="2"/>
      <c r="O117" s="105"/>
      <c r="P117" s="105"/>
      <c r="Q117" s="105"/>
      <c r="R117" s="105"/>
      <c r="S117" s="105"/>
    </row>
    <row r="118" spans="3:19" x14ac:dyDescent="0.2">
      <c r="C118" s="105"/>
      <c r="D118" s="105"/>
      <c r="E118" s="105"/>
      <c r="L118" s="2"/>
      <c r="M118" s="2"/>
      <c r="O118" s="105"/>
      <c r="P118" s="105"/>
      <c r="Q118" s="105"/>
      <c r="R118" s="105"/>
      <c r="S118" s="105"/>
    </row>
    <row r="119" spans="3:19" x14ac:dyDescent="0.2">
      <c r="C119" s="105"/>
      <c r="D119" s="105"/>
      <c r="E119" s="105"/>
      <c r="L119" s="2"/>
      <c r="M119" s="2"/>
      <c r="O119" s="105"/>
      <c r="P119" s="105"/>
      <c r="Q119" s="105"/>
      <c r="R119" s="105"/>
      <c r="S119" s="105"/>
    </row>
    <row r="120" spans="3:19" x14ac:dyDescent="0.2">
      <c r="C120" s="105"/>
      <c r="D120" s="105"/>
      <c r="E120" s="105"/>
      <c r="L120" s="2"/>
      <c r="M120" s="2"/>
      <c r="O120" s="105"/>
      <c r="P120" s="105"/>
      <c r="Q120" s="105"/>
      <c r="R120" s="105"/>
      <c r="S120" s="105"/>
    </row>
    <row r="121" spans="3:19" x14ac:dyDescent="0.2">
      <c r="C121" s="105"/>
      <c r="D121" s="105"/>
      <c r="E121" s="105"/>
      <c r="L121" s="2"/>
      <c r="M121" s="2"/>
      <c r="O121" s="105"/>
      <c r="P121" s="105"/>
      <c r="Q121" s="105"/>
      <c r="R121" s="105"/>
      <c r="S121" s="105"/>
    </row>
    <row r="122" spans="3:19" x14ac:dyDescent="0.2">
      <c r="C122" s="105"/>
      <c r="D122" s="105"/>
      <c r="E122" s="105"/>
      <c r="L122" s="2"/>
      <c r="M122" s="2"/>
      <c r="O122" s="105"/>
      <c r="P122" s="105"/>
      <c r="Q122" s="105"/>
      <c r="R122" s="105"/>
      <c r="S122" s="105"/>
    </row>
    <row r="123" spans="3:19" x14ac:dyDescent="0.2">
      <c r="C123" s="105"/>
      <c r="D123" s="105"/>
      <c r="E123" s="105"/>
      <c r="L123" s="2"/>
      <c r="M123" s="2"/>
      <c r="O123" s="105"/>
      <c r="P123" s="105"/>
      <c r="Q123" s="105"/>
      <c r="R123" s="105"/>
      <c r="S123" s="105"/>
    </row>
    <row r="124" spans="3:19" x14ac:dyDescent="0.2">
      <c r="C124" s="105"/>
      <c r="D124" s="105"/>
      <c r="E124" s="105"/>
      <c r="L124" s="2"/>
      <c r="M124" s="2"/>
      <c r="O124" s="105"/>
      <c r="P124" s="105"/>
      <c r="Q124" s="105"/>
      <c r="R124" s="105"/>
      <c r="S124" s="105"/>
    </row>
    <row r="125" spans="3:19" x14ac:dyDescent="0.2">
      <c r="C125" s="105"/>
      <c r="D125" s="105"/>
      <c r="E125" s="105"/>
      <c r="L125" s="2"/>
      <c r="M125" s="2"/>
      <c r="O125" s="105"/>
      <c r="P125" s="105"/>
      <c r="Q125" s="105"/>
      <c r="R125" s="105"/>
      <c r="S125" s="105"/>
    </row>
    <row r="126" spans="3:19" x14ac:dyDescent="0.2">
      <c r="C126" s="105"/>
      <c r="D126" s="105"/>
      <c r="E126" s="105"/>
      <c r="L126" s="2"/>
      <c r="M126" s="2"/>
      <c r="O126" s="105"/>
      <c r="P126" s="105"/>
      <c r="Q126" s="105"/>
      <c r="R126" s="105"/>
      <c r="S126" s="105"/>
    </row>
    <row r="127" spans="3:19" x14ac:dyDescent="0.2">
      <c r="C127" s="105"/>
      <c r="D127" s="105"/>
      <c r="E127" s="105"/>
      <c r="L127" s="2"/>
      <c r="M127" s="2"/>
      <c r="O127" s="105"/>
      <c r="P127" s="105"/>
      <c r="Q127" s="105"/>
      <c r="R127" s="105"/>
      <c r="S127" s="105"/>
    </row>
    <row r="128" spans="3:19" x14ac:dyDescent="0.2">
      <c r="C128" s="105"/>
      <c r="D128" s="105"/>
      <c r="E128" s="105"/>
      <c r="L128" s="2"/>
      <c r="M128" s="2"/>
      <c r="O128" s="105"/>
      <c r="P128" s="105"/>
      <c r="Q128" s="105"/>
      <c r="R128" s="105"/>
      <c r="S128" s="105"/>
    </row>
    <row r="129" spans="3:19" x14ac:dyDescent="0.2">
      <c r="C129" s="105"/>
      <c r="D129" s="105"/>
      <c r="E129" s="105"/>
      <c r="L129" s="2"/>
      <c r="M129" s="2"/>
      <c r="O129" s="105"/>
      <c r="P129" s="105"/>
      <c r="Q129" s="105"/>
      <c r="R129" s="105"/>
      <c r="S129" s="105"/>
    </row>
    <row r="130" spans="3:19" x14ac:dyDescent="0.2">
      <c r="C130" s="105"/>
      <c r="D130" s="105"/>
      <c r="E130" s="105"/>
      <c r="L130" s="2"/>
      <c r="M130" s="2"/>
      <c r="O130" s="105"/>
      <c r="P130" s="105"/>
      <c r="Q130" s="105"/>
      <c r="R130" s="105"/>
      <c r="S130" s="105"/>
    </row>
    <row r="131" spans="3:19" x14ac:dyDescent="0.2">
      <c r="C131" s="105"/>
      <c r="D131" s="105"/>
      <c r="E131" s="105"/>
      <c r="L131" s="2"/>
      <c r="M131" s="2"/>
      <c r="O131" s="105"/>
      <c r="P131" s="105"/>
      <c r="Q131" s="105"/>
      <c r="R131" s="105"/>
      <c r="S131" s="105"/>
    </row>
    <row r="132" spans="3:19" x14ac:dyDescent="0.2">
      <c r="C132" s="105"/>
      <c r="D132" s="105"/>
      <c r="E132" s="105"/>
      <c r="L132" s="2"/>
      <c r="M132" s="2"/>
      <c r="O132" s="105"/>
      <c r="P132" s="105"/>
      <c r="Q132" s="105"/>
      <c r="R132" s="105"/>
      <c r="S132" s="105"/>
    </row>
    <row r="133" spans="3:19" x14ac:dyDescent="0.2">
      <c r="C133" s="105"/>
      <c r="D133" s="105"/>
      <c r="E133" s="105"/>
      <c r="L133" s="2"/>
      <c r="M133" s="2"/>
      <c r="O133" s="105"/>
      <c r="P133" s="105"/>
      <c r="Q133" s="105"/>
      <c r="R133" s="105"/>
      <c r="S133" s="105"/>
    </row>
    <row r="134" spans="3:19" x14ac:dyDescent="0.2">
      <c r="C134" s="105"/>
      <c r="D134" s="105"/>
      <c r="E134" s="105"/>
      <c r="L134" s="2"/>
      <c r="M134" s="2"/>
      <c r="O134" s="105"/>
      <c r="P134" s="105"/>
      <c r="Q134" s="105"/>
      <c r="R134" s="105"/>
      <c r="S134" s="105"/>
    </row>
    <row r="135" spans="3:19" x14ac:dyDescent="0.2">
      <c r="C135" s="105"/>
      <c r="D135" s="105"/>
      <c r="E135" s="105"/>
      <c r="L135" s="2"/>
      <c r="M135" s="2"/>
      <c r="O135" s="105"/>
      <c r="P135" s="105"/>
      <c r="Q135" s="105"/>
      <c r="R135" s="105"/>
      <c r="S135" s="105"/>
    </row>
    <row r="136" spans="3:19" x14ac:dyDescent="0.2">
      <c r="C136" s="105"/>
      <c r="D136" s="105"/>
      <c r="E136" s="105"/>
      <c r="L136" s="2"/>
      <c r="M136" s="2"/>
      <c r="O136" s="105"/>
      <c r="P136" s="105"/>
      <c r="Q136" s="105"/>
      <c r="R136" s="105"/>
      <c r="S136" s="105"/>
    </row>
    <row r="137" spans="3:19" x14ac:dyDescent="0.2">
      <c r="C137" s="105"/>
      <c r="D137" s="105"/>
      <c r="E137" s="105"/>
      <c r="L137" s="2"/>
      <c r="M137" s="2"/>
      <c r="O137" s="105"/>
      <c r="P137" s="105"/>
      <c r="Q137" s="105"/>
      <c r="R137" s="105"/>
      <c r="S137" s="105"/>
    </row>
    <row r="138" spans="3:19" x14ac:dyDescent="0.2">
      <c r="C138" s="105"/>
      <c r="D138" s="105"/>
      <c r="E138" s="105"/>
      <c r="L138" s="2"/>
      <c r="M138" s="2"/>
      <c r="O138" s="105"/>
      <c r="P138" s="105"/>
      <c r="Q138" s="105"/>
      <c r="R138" s="105"/>
      <c r="S138" s="105"/>
    </row>
    <row r="139" spans="3:19" x14ac:dyDescent="0.2">
      <c r="C139" s="105"/>
      <c r="D139" s="105"/>
      <c r="E139" s="105"/>
      <c r="L139" s="2"/>
      <c r="M139" s="2"/>
      <c r="O139" s="105"/>
      <c r="P139" s="105"/>
      <c r="Q139" s="105"/>
      <c r="R139" s="105"/>
      <c r="S139" s="105"/>
    </row>
    <row r="140" spans="3:19" x14ac:dyDescent="0.2">
      <c r="C140" s="105"/>
      <c r="D140" s="105"/>
      <c r="E140" s="105"/>
      <c r="L140" s="2"/>
      <c r="M140" s="2"/>
      <c r="O140" s="105"/>
      <c r="P140" s="105"/>
      <c r="Q140" s="105"/>
      <c r="R140" s="105"/>
      <c r="S140" s="105"/>
    </row>
    <row r="141" spans="3:19" x14ac:dyDescent="0.2">
      <c r="C141" s="105"/>
      <c r="D141" s="105"/>
      <c r="E141" s="105"/>
      <c r="L141" s="2"/>
      <c r="M141" s="2"/>
      <c r="O141" s="105"/>
      <c r="P141" s="105"/>
      <c r="Q141" s="105"/>
      <c r="R141" s="105"/>
      <c r="S141" s="105"/>
    </row>
    <row r="142" spans="3:19" x14ac:dyDescent="0.2">
      <c r="C142" s="105"/>
      <c r="D142" s="105"/>
      <c r="E142" s="105"/>
      <c r="L142" s="2"/>
      <c r="M142" s="2"/>
      <c r="O142" s="105"/>
      <c r="P142" s="105"/>
      <c r="Q142" s="105"/>
      <c r="R142" s="105"/>
      <c r="S142" s="105"/>
    </row>
    <row r="143" spans="3:19" x14ac:dyDescent="0.2">
      <c r="C143" s="105"/>
      <c r="D143" s="105"/>
      <c r="E143" s="105"/>
      <c r="L143" s="2"/>
      <c r="M143" s="2"/>
      <c r="O143" s="105"/>
      <c r="P143" s="105"/>
      <c r="Q143" s="105"/>
      <c r="R143" s="105"/>
      <c r="S143" s="105"/>
    </row>
    <row r="144" spans="3:19" x14ac:dyDescent="0.2">
      <c r="C144" s="105"/>
      <c r="D144" s="105"/>
      <c r="E144" s="105"/>
      <c r="L144" s="2"/>
      <c r="M144" s="2"/>
      <c r="O144" s="105"/>
      <c r="P144" s="105"/>
      <c r="Q144" s="105"/>
      <c r="R144" s="105"/>
      <c r="S144" s="105"/>
    </row>
    <row r="145" spans="3:19" x14ac:dyDescent="0.2">
      <c r="C145" s="105"/>
      <c r="D145" s="105"/>
      <c r="E145" s="105"/>
      <c r="L145" s="2"/>
      <c r="M145" s="2"/>
      <c r="O145" s="105"/>
      <c r="P145" s="105"/>
      <c r="Q145" s="105"/>
      <c r="R145" s="105"/>
      <c r="S145" s="105"/>
    </row>
    <row r="146" spans="3:19" x14ac:dyDescent="0.2">
      <c r="C146" s="105"/>
      <c r="D146" s="105"/>
      <c r="E146" s="105"/>
      <c r="L146" s="2"/>
      <c r="M146" s="2"/>
      <c r="O146" s="105"/>
      <c r="P146" s="105"/>
      <c r="Q146" s="105"/>
      <c r="R146" s="105"/>
      <c r="S146" s="105"/>
    </row>
    <row r="147" spans="3:19" x14ac:dyDescent="0.2">
      <c r="C147" s="105"/>
      <c r="D147" s="105"/>
      <c r="E147" s="105"/>
      <c r="L147" s="2"/>
      <c r="M147" s="2"/>
      <c r="O147" s="105"/>
      <c r="P147" s="105"/>
      <c r="Q147" s="105"/>
      <c r="R147" s="105"/>
      <c r="S147" s="105"/>
    </row>
    <row r="148" spans="3:19" x14ac:dyDescent="0.2">
      <c r="C148" s="105"/>
      <c r="D148" s="105"/>
      <c r="E148" s="105"/>
      <c r="L148" s="2"/>
      <c r="M148" s="2"/>
      <c r="O148" s="105"/>
      <c r="P148" s="105"/>
      <c r="Q148" s="105"/>
      <c r="R148" s="105"/>
      <c r="S148" s="105"/>
    </row>
    <row r="149" spans="3:19" x14ac:dyDescent="0.2">
      <c r="C149" s="105"/>
      <c r="D149" s="105"/>
      <c r="E149" s="105"/>
      <c r="L149" s="2"/>
      <c r="M149" s="2"/>
      <c r="O149" s="105"/>
      <c r="P149" s="105"/>
      <c r="Q149" s="105"/>
      <c r="R149" s="105"/>
      <c r="S149" s="105"/>
    </row>
    <row r="150" spans="3:19" x14ac:dyDescent="0.2">
      <c r="C150" s="105"/>
      <c r="D150" s="105"/>
      <c r="E150" s="105"/>
      <c r="L150" s="2"/>
      <c r="M150" s="2"/>
      <c r="O150" s="105"/>
      <c r="P150" s="105"/>
      <c r="Q150" s="105"/>
      <c r="R150" s="105"/>
      <c r="S150" s="105"/>
    </row>
    <row r="151" spans="3:19" x14ac:dyDescent="0.2">
      <c r="C151" s="105"/>
      <c r="D151" s="105"/>
      <c r="E151" s="105"/>
      <c r="L151" s="2"/>
      <c r="M151" s="2"/>
      <c r="O151" s="105"/>
      <c r="P151" s="105"/>
      <c r="Q151" s="105"/>
      <c r="R151" s="105"/>
      <c r="S151" s="105"/>
    </row>
    <row r="152" spans="3:19" x14ac:dyDescent="0.2">
      <c r="C152" s="105"/>
      <c r="D152" s="105"/>
      <c r="E152" s="105"/>
      <c r="L152" s="2"/>
      <c r="M152" s="2"/>
      <c r="O152" s="105"/>
      <c r="P152" s="105"/>
      <c r="Q152" s="105"/>
      <c r="R152" s="105"/>
      <c r="S152" s="105"/>
    </row>
    <row r="153" spans="3:19" x14ac:dyDescent="0.2">
      <c r="C153" s="105"/>
      <c r="D153" s="105"/>
      <c r="E153" s="105"/>
      <c r="L153" s="2"/>
      <c r="M153" s="2"/>
      <c r="O153" s="105"/>
      <c r="P153" s="105"/>
      <c r="Q153" s="105"/>
      <c r="R153" s="105"/>
      <c r="S153" s="105"/>
    </row>
    <row r="154" spans="3:19" x14ac:dyDescent="0.2">
      <c r="C154" s="105"/>
      <c r="D154" s="105"/>
      <c r="E154" s="105"/>
      <c r="L154" s="2"/>
      <c r="M154" s="2"/>
      <c r="O154" s="105"/>
      <c r="P154" s="105"/>
      <c r="Q154" s="105"/>
      <c r="R154" s="105"/>
      <c r="S154" s="105"/>
    </row>
    <row r="155" spans="3:19" x14ac:dyDescent="0.2">
      <c r="C155" s="105"/>
      <c r="D155" s="105"/>
      <c r="E155" s="105"/>
      <c r="L155" s="2"/>
      <c r="M155" s="2"/>
      <c r="O155" s="105"/>
      <c r="P155" s="105"/>
      <c r="Q155" s="105"/>
      <c r="R155" s="105"/>
      <c r="S155" s="105"/>
    </row>
    <row r="156" spans="3:19" x14ac:dyDescent="0.2">
      <c r="C156" s="105"/>
      <c r="D156" s="105"/>
      <c r="E156" s="105"/>
      <c r="L156" s="2"/>
      <c r="M156" s="2"/>
      <c r="O156" s="105"/>
      <c r="P156" s="105"/>
      <c r="Q156" s="105"/>
      <c r="R156" s="105"/>
      <c r="S156" s="105"/>
    </row>
    <row r="157" spans="3:19" x14ac:dyDescent="0.2">
      <c r="C157" s="105"/>
      <c r="D157" s="105"/>
      <c r="E157" s="105"/>
      <c r="L157" s="2"/>
      <c r="M157" s="2"/>
      <c r="O157" s="105"/>
      <c r="P157" s="105"/>
      <c r="Q157" s="105"/>
      <c r="R157" s="105"/>
      <c r="S157" s="105"/>
    </row>
    <row r="158" spans="3:19" x14ac:dyDescent="0.2">
      <c r="C158" s="105"/>
      <c r="D158" s="105"/>
      <c r="E158" s="105"/>
      <c r="L158" s="2"/>
      <c r="M158" s="2"/>
      <c r="O158" s="105"/>
      <c r="P158" s="105"/>
      <c r="Q158" s="105"/>
      <c r="R158" s="105"/>
      <c r="S158" s="105"/>
    </row>
    <row r="159" spans="3:19" x14ac:dyDescent="0.2">
      <c r="C159" s="105"/>
      <c r="D159" s="105"/>
      <c r="E159" s="105"/>
      <c r="L159" s="2"/>
      <c r="M159" s="2"/>
      <c r="O159" s="105"/>
      <c r="P159" s="105"/>
      <c r="Q159" s="105"/>
      <c r="R159" s="105"/>
      <c r="S159" s="105"/>
    </row>
    <row r="160" spans="3:19" x14ac:dyDescent="0.2">
      <c r="C160" s="105"/>
      <c r="D160" s="105"/>
      <c r="E160" s="105"/>
      <c r="L160" s="2"/>
      <c r="M160" s="2"/>
      <c r="O160" s="105"/>
      <c r="P160" s="105"/>
      <c r="Q160" s="105"/>
      <c r="R160" s="105"/>
      <c r="S160" s="105"/>
    </row>
    <row r="161" spans="3:19" x14ac:dyDescent="0.2">
      <c r="C161" s="105"/>
      <c r="D161" s="105"/>
      <c r="E161" s="105"/>
      <c r="L161" s="2"/>
      <c r="M161" s="2"/>
      <c r="O161" s="105"/>
      <c r="P161" s="105"/>
      <c r="Q161" s="105"/>
      <c r="R161" s="105"/>
      <c r="S161" s="105"/>
    </row>
    <row r="162" spans="3:19" x14ac:dyDescent="0.2">
      <c r="C162" s="105"/>
      <c r="D162" s="105"/>
      <c r="E162" s="105"/>
      <c r="L162" s="2"/>
      <c r="M162" s="2"/>
      <c r="O162" s="105"/>
      <c r="P162" s="105"/>
      <c r="Q162" s="105"/>
      <c r="R162" s="105"/>
      <c r="S162" s="105"/>
    </row>
    <row r="163" spans="3:19" x14ac:dyDescent="0.2">
      <c r="C163" s="105"/>
      <c r="D163" s="105"/>
      <c r="E163" s="105"/>
      <c r="L163" s="2"/>
      <c r="M163" s="2"/>
      <c r="O163" s="105"/>
      <c r="P163" s="105"/>
      <c r="Q163" s="105"/>
      <c r="R163" s="105"/>
      <c r="S163" s="105"/>
    </row>
    <row r="164" spans="3:19" x14ac:dyDescent="0.2">
      <c r="C164" s="105"/>
      <c r="D164" s="105"/>
      <c r="E164" s="105"/>
      <c r="L164" s="2"/>
      <c r="M164" s="2"/>
      <c r="O164" s="105"/>
      <c r="P164" s="105"/>
      <c r="Q164" s="105"/>
      <c r="R164" s="105"/>
      <c r="S164" s="105"/>
    </row>
    <row r="165" spans="3:19" x14ac:dyDescent="0.2">
      <c r="C165" s="105"/>
      <c r="D165" s="105"/>
      <c r="E165" s="105"/>
      <c r="L165" s="2"/>
      <c r="M165" s="2"/>
      <c r="O165" s="105"/>
      <c r="P165" s="105"/>
      <c r="Q165" s="105"/>
      <c r="R165" s="105"/>
      <c r="S165" s="105"/>
    </row>
    <row r="166" spans="3:19" x14ac:dyDescent="0.2">
      <c r="C166" s="105"/>
      <c r="D166" s="105"/>
      <c r="E166" s="105"/>
      <c r="L166" s="2"/>
      <c r="M166" s="2"/>
      <c r="O166" s="105"/>
      <c r="P166" s="105"/>
      <c r="Q166" s="105"/>
      <c r="R166" s="105"/>
      <c r="S166" s="105"/>
    </row>
    <row r="167" spans="3:19" x14ac:dyDescent="0.2">
      <c r="C167" s="105"/>
      <c r="D167" s="105"/>
      <c r="E167" s="105"/>
      <c r="L167" s="2"/>
      <c r="M167" s="2"/>
      <c r="O167" s="105"/>
      <c r="P167" s="105"/>
      <c r="Q167" s="105"/>
      <c r="R167" s="105"/>
      <c r="S167" s="105"/>
    </row>
    <row r="168" spans="3:19" x14ac:dyDescent="0.2">
      <c r="C168" s="105"/>
      <c r="D168" s="105"/>
      <c r="E168" s="105"/>
      <c r="L168" s="2"/>
      <c r="M168" s="2"/>
      <c r="O168" s="105"/>
      <c r="P168" s="105"/>
      <c r="Q168" s="105"/>
      <c r="R168" s="105"/>
      <c r="S168" s="105"/>
    </row>
    <row r="169" spans="3:19" x14ac:dyDescent="0.2">
      <c r="C169" s="105"/>
      <c r="D169" s="105"/>
      <c r="E169" s="105"/>
      <c r="L169" s="2"/>
      <c r="M169" s="2"/>
      <c r="O169" s="105"/>
      <c r="P169" s="105"/>
      <c r="Q169" s="105"/>
      <c r="R169" s="105"/>
      <c r="S169" s="105"/>
    </row>
    <row r="170" spans="3:19" x14ac:dyDescent="0.2">
      <c r="C170" s="105"/>
      <c r="D170" s="105"/>
      <c r="E170" s="105"/>
      <c r="L170" s="2"/>
      <c r="M170" s="2"/>
      <c r="O170" s="105"/>
      <c r="P170" s="105"/>
      <c r="Q170" s="105"/>
      <c r="R170" s="105"/>
      <c r="S170" s="105"/>
    </row>
    <row r="171" spans="3:19" x14ac:dyDescent="0.2">
      <c r="C171" s="105"/>
      <c r="D171" s="105"/>
      <c r="E171" s="105"/>
      <c r="L171" s="2"/>
      <c r="M171" s="2"/>
      <c r="O171" s="105"/>
      <c r="P171" s="105"/>
      <c r="Q171" s="105"/>
      <c r="R171" s="105"/>
      <c r="S171" s="105"/>
    </row>
    <row r="172" spans="3:19" x14ac:dyDescent="0.2">
      <c r="C172" s="105"/>
      <c r="D172" s="105"/>
      <c r="E172" s="105"/>
      <c r="L172" s="2"/>
      <c r="M172" s="2"/>
      <c r="O172" s="105"/>
      <c r="P172" s="105"/>
      <c r="Q172" s="105"/>
      <c r="R172" s="105"/>
      <c r="S172" s="105"/>
    </row>
    <row r="173" spans="3:19" x14ac:dyDescent="0.2">
      <c r="C173" s="105"/>
      <c r="D173" s="105"/>
      <c r="E173" s="105"/>
      <c r="L173" s="2"/>
      <c r="M173" s="2"/>
      <c r="O173" s="105"/>
      <c r="P173" s="105"/>
      <c r="Q173" s="105"/>
      <c r="R173" s="105"/>
      <c r="S173" s="105"/>
    </row>
    <row r="174" spans="3:19" x14ac:dyDescent="0.2">
      <c r="C174" s="105"/>
      <c r="D174" s="105"/>
      <c r="E174" s="105"/>
      <c r="L174" s="2"/>
      <c r="M174" s="2"/>
      <c r="O174" s="105"/>
      <c r="P174" s="105"/>
      <c r="Q174" s="105"/>
      <c r="R174" s="105"/>
      <c r="S174" s="105"/>
    </row>
    <row r="175" spans="3:19" x14ac:dyDescent="0.2">
      <c r="C175" s="105"/>
      <c r="D175" s="105"/>
      <c r="E175" s="105"/>
      <c r="L175" s="2"/>
      <c r="M175" s="2"/>
      <c r="O175" s="105"/>
      <c r="P175" s="105"/>
      <c r="Q175" s="105"/>
      <c r="R175" s="105"/>
      <c r="S175" s="105"/>
    </row>
    <row r="176" spans="3:19" x14ac:dyDescent="0.2">
      <c r="C176" s="105"/>
      <c r="D176" s="105"/>
      <c r="E176" s="105"/>
      <c r="L176" s="2"/>
      <c r="M176" s="2"/>
      <c r="O176" s="105"/>
      <c r="P176" s="105"/>
      <c r="Q176" s="105"/>
      <c r="R176" s="105"/>
      <c r="S176" s="105"/>
    </row>
    <row r="177" spans="3:19" x14ac:dyDescent="0.2">
      <c r="C177" s="105"/>
      <c r="D177" s="105"/>
      <c r="E177" s="105"/>
      <c r="L177" s="2"/>
      <c r="M177" s="2"/>
      <c r="O177" s="105"/>
      <c r="P177" s="105"/>
      <c r="Q177" s="105"/>
      <c r="R177" s="105"/>
      <c r="S177" s="105"/>
    </row>
    <row r="178" spans="3:19" x14ac:dyDescent="0.2">
      <c r="C178" s="105"/>
      <c r="D178" s="105"/>
      <c r="E178" s="105"/>
      <c r="L178" s="2"/>
      <c r="M178" s="2"/>
      <c r="O178" s="105"/>
      <c r="P178" s="105"/>
      <c r="Q178" s="105"/>
      <c r="R178" s="105"/>
      <c r="S178" s="105"/>
    </row>
    <row r="179" spans="3:19" x14ac:dyDescent="0.2">
      <c r="C179" s="105"/>
      <c r="D179" s="105"/>
      <c r="E179" s="105"/>
      <c r="L179" s="2"/>
      <c r="M179" s="2"/>
      <c r="O179" s="105"/>
      <c r="P179" s="105"/>
      <c r="Q179" s="105"/>
      <c r="R179" s="105"/>
      <c r="S179" s="105"/>
    </row>
    <row r="180" spans="3:19" x14ac:dyDescent="0.2">
      <c r="C180" s="105"/>
      <c r="D180" s="105"/>
      <c r="E180" s="105"/>
      <c r="L180" s="2"/>
      <c r="M180" s="2"/>
      <c r="O180" s="105"/>
      <c r="P180" s="105"/>
      <c r="Q180" s="105"/>
      <c r="R180" s="105"/>
      <c r="S180" s="105"/>
    </row>
    <row r="181" spans="3:19" x14ac:dyDescent="0.2">
      <c r="C181" s="105"/>
      <c r="D181" s="105"/>
      <c r="E181" s="105"/>
      <c r="L181" s="2"/>
      <c r="M181" s="2"/>
      <c r="O181" s="105"/>
      <c r="P181" s="105"/>
      <c r="Q181" s="105"/>
      <c r="R181" s="105"/>
      <c r="S181" s="105"/>
    </row>
    <row r="182" spans="3:19" x14ac:dyDescent="0.2">
      <c r="C182" s="105"/>
      <c r="D182" s="105"/>
      <c r="E182" s="105"/>
      <c r="L182" s="2"/>
      <c r="M182" s="2"/>
      <c r="O182" s="105"/>
      <c r="P182" s="105"/>
      <c r="Q182" s="105"/>
      <c r="R182" s="105"/>
      <c r="S182" s="105"/>
    </row>
    <row r="183" spans="3:19" x14ac:dyDescent="0.2">
      <c r="C183" s="105"/>
      <c r="D183" s="105"/>
      <c r="E183" s="105"/>
      <c r="L183" s="2"/>
      <c r="M183" s="2"/>
      <c r="O183" s="105"/>
      <c r="P183" s="105"/>
      <c r="Q183" s="105"/>
      <c r="R183" s="105"/>
      <c r="S183" s="105"/>
    </row>
    <row r="184" spans="3:19" x14ac:dyDescent="0.2">
      <c r="C184" s="105"/>
      <c r="D184" s="105"/>
      <c r="E184" s="105"/>
      <c r="L184" s="2"/>
      <c r="M184" s="2"/>
      <c r="O184" s="105"/>
      <c r="P184" s="105"/>
      <c r="Q184" s="105"/>
      <c r="R184" s="105"/>
      <c r="S184" s="105"/>
    </row>
  </sheetData>
  <sheetProtection sheet="1" objects="1" scenarios="1" selectLockedCells="1" selectUnlockedCells="1"/>
  <printOptions horizontalCentered="1" verticalCentered="1"/>
  <pageMargins left="0.19685039370078741" right="0.19685039370078741" top="0.39370078740157483" bottom="0.39370078740157483" header="0.23622047244094491" footer="0"/>
  <pageSetup scale="67" orientation="landscape" r:id="rId1"/>
  <headerFooter alignWithMargins="0">
    <oddFooter>&amp;LDirección de Contabilidad&amp;RPágina 1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>
    <pageSetUpPr fitToPage="1"/>
  </sheetPr>
  <dimension ref="A1:S159"/>
  <sheetViews>
    <sheetView showGridLines="0" topLeftCell="B1" zoomScale="75" workbookViewId="0">
      <selection activeCell="K4" sqref="K4"/>
    </sheetView>
  </sheetViews>
  <sheetFormatPr baseColWidth="10" defaultColWidth="12.6640625" defaultRowHeight="15" x14ac:dyDescent="0.2"/>
  <cols>
    <col min="1" max="1" width="44.6640625" style="27" customWidth="1"/>
    <col min="2" max="2" width="7.88671875" style="27" customWidth="1"/>
    <col min="3" max="3" width="10.21875" style="27" customWidth="1"/>
    <col min="4" max="4" width="10" style="27" customWidth="1"/>
    <col min="5" max="5" width="5" style="27" customWidth="1"/>
    <col min="6" max="6" width="10.33203125" style="27" customWidth="1"/>
    <col min="7" max="7" width="11.21875" style="27" customWidth="1"/>
    <col min="8" max="8" width="1.88671875" style="27" customWidth="1"/>
    <col min="9" max="9" width="11.21875" style="27" customWidth="1"/>
    <col min="10" max="10" width="1.21875" style="27" customWidth="1"/>
    <col min="11" max="11" width="43.6640625" style="27" customWidth="1"/>
    <col min="12" max="12" width="1.88671875" style="27" customWidth="1"/>
    <col min="13" max="14" width="10" style="27" customWidth="1"/>
    <col min="15" max="15" width="3.44140625" style="27" customWidth="1"/>
    <col min="16" max="16" width="8.6640625" style="27" customWidth="1"/>
    <col min="17" max="17" width="10.33203125" style="27" customWidth="1"/>
    <col min="18" max="18" width="1.88671875" style="27" customWidth="1"/>
    <col min="19" max="19" width="12.5546875" style="27" customWidth="1"/>
    <col min="20" max="20" width="7.5546875" style="27" customWidth="1"/>
    <col min="21" max="21" width="14.5546875" style="27" customWidth="1"/>
    <col min="22" max="22" width="6.6640625" style="27" customWidth="1"/>
    <col min="23" max="16384" width="12.6640625" style="27"/>
  </cols>
  <sheetData>
    <row r="1" spans="1:19" s="9" customFormat="1" ht="19.5" customHeight="1" x14ac:dyDescent="0.25">
      <c r="A1" s="5"/>
      <c r="B1" s="5"/>
      <c r="C1" s="6"/>
      <c r="D1" s="6"/>
      <c r="E1" s="6"/>
      <c r="F1" s="7"/>
      <c r="G1" s="377"/>
      <c r="H1" s="377"/>
      <c r="I1" s="377"/>
      <c r="J1" s="377"/>
      <c r="K1" s="182"/>
      <c r="L1" s="6"/>
      <c r="M1" s="6"/>
      <c r="N1" s="6"/>
      <c r="O1" s="6"/>
      <c r="P1" s="6"/>
      <c r="Q1" s="6"/>
      <c r="R1" s="6"/>
      <c r="S1" s="6"/>
    </row>
    <row r="2" spans="1:19" s="13" customFormat="1" ht="23.25" x14ac:dyDescent="0.35">
      <c r="A2" s="10" t="s">
        <v>103</v>
      </c>
      <c r="B2" s="11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</row>
    <row r="3" spans="1:19" s="13" customFormat="1" ht="23.25" x14ac:dyDescent="0.35">
      <c r="A3" s="10" t="s">
        <v>127</v>
      </c>
      <c r="B3" s="14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</row>
    <row r="4" spans="1:19" s="13" customFormat="1" x14ac:dyDescent="0.2">
      <c r="A4" s="15"/>
      <c r="B4" s="16"/>
      <c r="C4" s="17"/>
      <c r="D4" s="17"/>
      <c r="E4" s="17"/>
      <c r="F4" s="17"/>
      <c r="G4" s="17"/>
      <c r="H4" s="17"/>
      <c r="I4" s="17"/>
      <c r="J4" s="15"/>
      <c r="K4" s="15"/>
      <c r="L4" s="18"/>
      <c r="M4" s="378"/>
      <c r="N4" s="378"/>
      <c r="S4" s="17"/>
    </row>
    <row r="5" spans="1:19" s="21" customFormat="1" ht="18" customHeight="1" x14ac:dyDescent="0.2">
      <c r="A5" s="19"/>
      <c r="B5" s="19"/>
      <c r="C5" s="20"/>
      <c r="D5" s="20"/>
      <c r="E5" s="20"/>
      <c r="F5" s="20"/>
      <c r="G5" s="20"/>
      <c r="H5" s="20"/>
      <c r="I5" s="20"/>
      <c r="L5" s="12"/>
    </row>
    <row r="6" spans="1:19" s="21" customFormat="1" ht="9.75" customHeight="1" x14ac:dyDescent="0.2">
      <c r="A6" s="19"/>
      <c r="B6" s="19"/>
      <c r="C6" s="20"/>
      <c r="D6" s="20"/>
      <c r="E6" s="20"/>
      <c r="F6" s="20"/>
      <c r="G6" s="20"/>
      <c r="H6" s="20"/>
      <c r="I6" s="20"/>
      <c r="L6" s="12"/>
    </row>
    <row r="7" spans="1:19" ht="13.5" customHeight="1" thickBot="1" x14ac:dyDescent="0.25">
      <c r="A7" s="22"/>
      <c r="B7" s="22"/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4"/>
      <c r="Q7" s="25"/>
      <c r="R7" s="26"/>
      <c r="S7" s="24" t="s">
        <v>35</v>
      </c>
    </row>
    <row r="8" spans="1:19" ht="15.75" thickTop="1" x14ac:dyDescent="0.2">
      <c r="A8" s="28" t="s">
        <v>36</v>
      </c>
      <c r="B8" s="29"/>
      <c r="C8" s="30"/>
      <c r="D8" s="30"/>
      <c r="E8" s="30"/>
      <c r="F8" s="30"/>
      <c r="G8" s="30"/>
      <c r="H8" s="30"/>
      <c r="I8" s="30"/>
      <c r="J8" s="31"/>
      <c r="K8" s="29" t="s">
        <v>37</v>
      </c>
      <c r="L8" s="29"/>
      <c r="M8" s="30"/>
      <c r="N8" s="30"/>
      <c r="O8" s="30"/>
      <c r="P8" s="30"/>
      <c r="Q8" s="30"/>
      <c r="R8" s="32"/>
      <c r="S8" s="33"/>
    </row>
    <row r="9" spans="1:19" x14ac:dyDescent="0.2">
      <c r="A9" s="34"/>
      <c r="B9" s="35"/>
      <c r="C9" s="36" t="s">
        <v>128</v>
      </c>
      <c r="D9" s="37"/>
      <c r="E9" s="35"/>
      <c r="F9" s="36" t="s">
        <v>126</v>
      </c>
      <c r="G9" s="37"/>
      <c r="H9" s="35"/>
      <c r="I9" s="38" t="s">
        <v>104</v>
      </c>
      <c r="J9" s="39"/>
      <c r="K9" s="35"/>
      <c r="L9" s="35"/>
      <c r="M9" s="36" t="s">
        <v>128</v>
      </c>
      <c r="N9" s="35"/>
      <c r="O9" s="35"/>
      <c r="P9" s="36" t="s">
        <v>126</v>
      </c>
      <c r="Q9" s="35"/>
      <c r="R9" s="41"/>
      <c r="S9" s="42" t="s">
        <v>104</v>
      </c>
    </row>
    <row r="10" spans="1:19" s="52" customFormat="1" ht="15.75" thickBot="1" x14ac:dyDescent="0.3">
      <c r="A10" s="43"/>
      <c r="B10" s="44"/>
      <c r="C10" s="379" t="s">
        <v>5</v>
      </c>
      <c r="D10" s="379"/>
      <c r="E10" s="45"/>
      <c r="F10" s="183" t="s">
        <v>5</v>
      </c>
      <c r="G10" s="47"/>
      <c r="H10" s="47"/>
      <c r="I10" s="47"/>
      <c r="J10" s="48"/>
      <c r="K10" s="44"/>
      <c r="L10" s="44"/>
      <c r="M10" s="379" t="s">
        <v>5</v>
      </c>
      <c r="N10" s="379"/>
      <c r="O10" s="45"/>
      <c r="P10" s="49" t="s">
        <v>5</v>
      </c>
      <c r="Q10" s="45"/>
      <c r="R10" s="50"/>
      <c r="S10" s="51"/>
    </row>
    <row r="11" spans="1:19" ht="8.25" customHeight="1" thickTop="1" x14ac:dyDescent="0.2">
      <c r="A11" s="34"/>
      <c r="B11" s="35"/>
      <c r="C11" s="35"/>
      <c r="D11" s="35"/>
      <c r="E11" s="35"/>
      <c r="F11" s="35"/>
      <c r="G11" s="35"/>
      <c r="H11" s="35"/>
      <c r="I11" s="53"/>
      <c r="J11" s="54"/>
      <c r="K11" s="35"/>
      <c r="L11" s="35"/>
      <c r="M11" s="35"/>
      <c r="N11" s="35"/>
      <c r="O11" s="35"/>
      <c r="P11" s="35"/>
      <c r="Q11" s="55"/>
      <c r="R11" s="41"/>
      <c r="S11" s="56"/>
    </row>
    <row r="12" spans="1:19" x14ac:dyDescent="0.2">
      <c r="A12" s="57" t="s">
        <v>38</v>
      </c>
      <c r="B12" s="58"/>
      <c r="C12" s="59"/>
      <c r="D12" s="60">
        <v>277195</v>
      </c>
      <c r="E12" s="61"/>
      <c r="F12" s="59"/>
      <c r="G12" s="60">
        <v>120718.9</v>
      </c>
      <c r="H12" s="62"/>
      <c r="I12" s="63">
        <v>156476.1</v>
      </c>
      <c r="J12" s="64"/>
      <c r="K12" s="58" t="s">
        <v>39</v>
      </c>
      <c r="L12" s="58"/>
      <c r="M12" s="65"/>
      <c r="N12" s="63">
        <v>78750</v>
      </c>
      <c r="O12" s="58"/>
      <c r="P12" s="65"/>
      <c r="Q12" s="63">
        <v>77651.7</v>
      </c>
      <c r="R12" s="41"/>
      <c r="S12" s="66">
        <v>1098.3000000000029</v>
      </c>
    </row>
    <row r="13" spans="1:19" x14ac:dyDescent="0.2">
      <c r="A13" s="67" t="s">
        <v>40</v>
      </c>
      <c r="B13" s="68"/>
      <c r="C13" s="59"/>
      <c r="D13" s="170">
        <v>-19.899999999999999</v>
      </c>
      <c r="E13" s="69"/>
      <c r="F13" s="59"/>
      <c r="G13" s="167">
        <v>-7.6</v>
      </c>
      <c r="H13" s="70"/>
      <c r="I13" s="63">
        <v>-12.299999999999999</v>
      </c>
      <c r="J13" s="64"/>
      <c r="K13" s="58" t="s">
        <v>44</v>
      </c>
      <c r="L13" s="58"/>
      <c r="M13" s="62">
        <v>78750</v>
      </c>
      <c r="N13" s="65"/>
      <c r="O13" s="71"/>
      <c r="P13" s="62">
        <v>77651.7</v>
      </c>
      <c r="Q13" s="65"/>
      <c r="R13" s="41"/>
      <c r="S13" s="72">
        <v>1098.3000000000029</v>
      </c>
    </row>
    <row r="14" spans="1:19" x14ac:dyDescent="0.2">
      <c r="A14" s="73"/>
      <c r="B14" s="71"/>
      <c r="C14" s="59"/>
      <c r="D14" s="59"/>
      <c r="E14" s="59"/>
      <c r="F14" s="59"/>
      <c r="G14" s="59"/>
      <c r="H14" s="71"/>
      <c r="I14" s="74"/>
      <c r="J14" s="64"/>
      <c r="K14" s="58"/>
      <c r="L14" s="58"/>
      <c r="M14" s="75"/>
      <c r="N14" s="65"/>
      <c r="O14" s="71"/>
      <c r="P14" s="75"/>
      <c r="Q14" s="65"/>
      <c r="R14" s="41"/>
      <c r="S14" s="72"/>
    </row>
    <row r="15" spans="1:19" x14ac:dyDescent="0.2">
      <c r="A15" s="76" t="s">
        <v>41</v>
      </c>
      <c r="B15" s="77"/>
      <c r="C15" s="78"/>
      <c r="D15" s="79">
        <v>0</v>
      </c>
      <c r="E15" s="61"/>
      <c r="F15" s="78"/>
      <c r="G15" s="79">
        <v>0</v>
      </c>
      <c r="H15" s="80"/>
      <c r="I15" s="80">
        <v>0</v>
      </c>
      <c r="J15" s="81"/>
      <c r="K15" s="58" t="s">
        <v>47</v>
      </c>
      <c r="L15" s="58"/>
      <c r="M15" s="65"/>
      <c r="N15" s="63">
        <v>607114.4</v>
      </c>
      <c r="O15" s="58"/>
      <c r="P15" s="65"/>
      <c r="Q15" s="63">
        <v>593996.80000000005</v>
      </c>
      <c r="R15" s="41"/>
      <c r="S15" s="66">
        <v>13117.599999999977</v>
      </c>
    </row>
    <row r="16" spans="1:19" x14ac:dyDescent="0.2">
      <c r="A16" s="73"/>
      <c r="B16" s="71"/>
      <c r="C16" s="59"/>
      <c r="D16" s="59"/>
      <c r="E16" s="59"/>
      <c r="F16" s="59"/>
      <c r="G16" s="59"/>
      <c r="H16" s="71"/>
      <c r="I16" s="74"/>
      <c r="J16" s="64"/>
      <c r="K16" s="58" t="s">
        <v>48</v>
      </c>
      <c r="L16" s="58"/>
      <c r="M16" s="62">
        <v>607114.4</v>
      </c>
      <c r="N16" s="65"/>
      <c r="O16" s="71"/>
      <c r="P16" s="62">
        <v>593996.80000000005</v>
      </c>
      <c r="Q16" s="65"/>
      <c r="R16" s="41"/>
      <c r="S16" s="72">
        <v>13117.599999999977</v>
      </c>
    </row>
    <row r="17" spans="1:19" x14ac:dyDescent="0.2">
      <c r="A17" s="57" t="s">
        <v>42</v>
      </c>
      <c r="B17" s="58"/>
      <c r="C17" s="59"/>
      <c r="D17" s="82">
        <v>78091.7</v>
      </c>
      <c r="E17" s="61"/>
      <c r="F17" s="59"/>
      <c r="G17" s="82">
        <v>80000.5</v>
      </c>
      <c r="H17" s="62"/>
      <c r="I17" s="63">
        <v>-1908.8000000000029</v>
      </c>
      <c r="J17" s="64"/>
      <c r="K17" s="71"/>
      <c r="L17" s="71"/>
      <c r="M17" s="65"/>
      <c r="N17" s="65"/>
      <c r="O17" s="71"/>
      <c r="P17" s="65"/>
      <c r="Q17" s="65"/>
      <c r="R17" s="41"/>
      <c r="S17" s="72"/>
    </row>
    <row r="18" spans="1:19" x14ac:dyDescent="0.2">
      <c r="A18" s="57" t="s">
        <v>43</v>
      </c>
      <c r="B18" s="58"/>
      <c r="C18" s="83">
        <v>78091.7</v>
      </c>
      <c r="D18" s="59"/>
      <c r="E18" s="59"/>
      <c r="F18" s="83">
        <v>80000.5</v>
      </c>
      <c r="G18" s="59"/>
      <c r="H18" s="71"/>
      <c r="I18" s="74">
        <v>-1908.8000000000029</v>
      </c>
      <c r="J18" s="64"/>
      <c r="K18" s="58" t="s">
        <v>51</v>
      </c>
      <c r="L18" s="58"/>
      <c r="M18" s="65"/>
      <c r="N18" s="63">
        <v>14589.5</v>
      </c>
      <c r="O18" s="58"/>
      <c r="P18" s="65"/>
      <c r="Q18" s="63">
        <v>10763.400000000001</v>
      </c>
      <c r="R18" s="41"/>
      <c r="S18" s="66">
        <v>3826.0999999999985</v>
      </c>
    </row>
    <row r="19" spans="1:19" x14ac:dyDescent="0.2">
      <c r="A19" s="73"/>
      <c r="B19" s="71"/>
      <c r="C19" s="59"/>
      <c r="D19" s="59"/>
      <c r="E19" s="59"/>
      <c r="F19" s="59"/>
      <c r="G19" s="59"/>
      <c r="H19" s="71"/>
      <c r="I19" s="74"/>
      <c r="J19" s="64"/>
      <c r="K19" s="58" t="s">
        <v>53</v>
      </c>
      <c r="L19" s="58"/>
      <c r="M19" s="62">
        <v>8382.1</v>
      </c>
      <c r="N19" s="65"/>
      <c r="O19" s="71"/>
      <c r="P19" s="62">
        <v>5071.3</v>
      </c>
      <c r="Q19" s="65"/>
      <c r="R19" s="41"/>
      <c r="S19" s="72">
        <v>3310.8</v>
      </c>
    </row>
    <row r="20" spans="1:19" x14ac:dyDescent="0.2">
      <c r="A20" s="57" t="s">
        <v>108</v>
      </c>
      <c r="B20" s="58"/>
      <c r="C20" s="59"/>
      <c r="D20" s="82">
        <v>2258509.9083459196</v>
      </c>
      <c r="E20" s="61"/>
      <c r="F20" s="59"/>
      <c r="G20" s="82">
        <v>2242543.1220542002</v>
      </c>
      <c r="H20" s="62"/>
      <c r="I20" s="63">
        <v>15966.786291719414</v>
      </c>
      <c r="J20" s="64"/>
      <c r="K20" s="58" t="s">
        <v>55</v>
      </c>
      <c r="L20" s="58"/>
      <c r="M20" s="62">
        <v>1.5</v>
      </c>
      <c r="N20" s="65"/>
      <c r="O20" s="71"/>
      <c r="P20" s="62">
        <v>0.8</v>
      </c>
      <c r="Q20" s="65"/>
      <c r="R20" s="41"/>
      <c r="S20" s="72">
        <v>0.7</v>
      </c>
    </row>
    <row r="21" spans="1:19" x14ac:dyDescent="0.2">
      <c r="A21" s="57"/>
      <c r="B21" s="58"/>
      <c r="C21" s="59"/>
      <c r="D21" s="59"/>
      <c r="E21" s="59"/>
      <c r="F21" s="59"/>
      <c r="G21" s="59"/>
      <c r="H21" s="71"/>
      <c r="I21" s="74"/>
      <c r="J21" s="64"/>
      <c r="K21" s="58" t="s">
        <v>57</v>
      </c>
      <c r="L21" s="58"/>
      <c r="M21" s="62">
        <v>6205.9</v>
      </c>
      <c r="N21" s="65"/>
      <c r="O21" s="71"/>
      <c r="P21" s="62">
        <v>5691.3</v>
      </c>
      <c r="Q21" s="65"/>
      <c r="R21" s="41"/>
      <c r="S21" s="72">
        <v>514.59999999999945</v>
      </c>
    </row>
    <row r="22" spans="1:19" x14ac:dyDescent="0.2">
      <c r="A22" s="57" t="s">
        <v>107</v>
      </c>
      <c r="B22" s="58"/>
      <c r="C22" s="83">
        <v>2258508.0083459197</v>
      </c>
      <c r="D22" s="59"/>
      <c r="E22" s="59"/>
      <c r="F22" s="83">
        <v>2242539.1923169103</v>
      </c>
      <c r="G22" s="59"/>
      <c r="H22" s="71"/>
      <c r="I22" s="74">
        <v>15968.816029009409</v>
      </c>
      <c r="J22" s="64"/>
      <c r="K22" s="71"/>
      <c r="L22" s="71"/>
      <c r="M22" s="65"/>
      <c r="N22" s="65"/>
      <c r="O22" s="71"/>
      <c r="P22" s="65"/>
      <c r="Q22" s="65"/>
      <c r="R22" s="41"/>
      <c r="S22" s="72"/>
    </row>
    <row r="23" spans="1:19" x14ac:dyDescent="0.2">
      <c r="A23" s="57" t="s">
        <v>49</v>
      </c>
      <c r="B23" s="58"/>
      <c r="C23" s="83">
        <v>2187523.30301208</v>
      </c>
      <c r="D23" s="59"/>
      <c r="E23" s="59"/>
      <c r="F23" s="83">
        <v>2187435.2018482601</v>
      </c>
      <c r="G23" s="59"/>
      <c r="H23" s="71"/>
      <c r="I23" s="74">
        <v>88.10116381989792</v>
      </c>
      <c r="J23" s="64"/>
      <c r="K23" s="58" t="s">
        <v>58</v>
      </c>
      <c r="L23" s="58"/>
      <c r="M23" s="65"/>
      <c r="N23" s="63">
        <v>4864.8</v>
      </c>
      <c r="O23" s="58"/>
      <c r="P23" s="65"/>
      <c r="Q23" s="63">
        <v>5021.3</v>
      </c>
      <c r="R23" s="41"/>
      <c r="S23" s="66">
        <v>-156.5</v>
      </c>
    </row>
    <row r="24" spans="1:19" x14ac:dyDescent="0.2">
      <c r="A24" s="57" t="s">
        <v>50</v>
      </c>
      <c r="B24" s="58"/>
      <c r="C24" s="83">
        <v>87066.360545289994</v>
      </c>
      <c r="D24" s="59"/>
      <c r="E24" s="59"/>
      <c r="F24" s="83">
        <v>99311</v>
      </c>
      <c r="G24" s="59"/>
      <c r="H24" s="71"/>
      <c r="I24" s="74">
        <v>-12244.639454710006</v>
      </c>
      <c r="J24" s="64"/>
      <c r="K24" s="71"/>
      <c r="L24" s="71"/>
      <c r="M24" s="65"/>
      <c r="N24" s="65"/>
      <c r="O24" s="71"/>
      <c r="P24" s="65"/>
      <c r="Q24" s="65"/>
      <c r="R24" s="41"/>
      <c r="S24" s="72"/>
    </row>
    <row r="25" spans="1:19" x14ac:dyDescent="0.2">
      <c r="A25" s="57" t="s">
        <v>52</v>
      </c>
      <c r="B25" s="58"/>
      <c r="C25" s="83">
        <v>55469.681385819997</v>
      </c>
      <c r="D25" s="59"/>
      <c r="E25" s="59"/>
      <c r="F25" s="83">
        <v>32346.23941975</v>
      </c>
      <c r="G25" s="59"/>
      <c r="H25" s="71"/>
      <c r="I25" s="74">
        <v>23123.441966069997</v>
      </c>
      <c r="J25" s="64"/>
      <c r="K25" s="58" t="s">
        <v>59</v>
      </c>
      <c r="L25" s="58"/>
      <c r="M25" s="65"/>
      <c r="N25" s="63">
        <v>377690.7</v>
      </c>
      <c r="O25" s="58"/>
      <c r="P25" s="65"/>
      <c r="Q25" s="63">
        <v>248502.1</v>
      </c>
      <c r="R25" s="41"/>
      <c r="S25" s="66">
        <v>129188.6</v>
      </c>
    </row>
    <row r="26" spans="1:19" x14ac:dyDescent="0.2">
      <c r="A26" s="57" t="s">
        <v>54</v>
      </c>
      <c r="B26" s="58"/>
      <c r="C26" s="83">
        <v>59840.490935379996</v>
      </c>
      <c r="D26" s="59"/>
      <c r="E26" s="59"/>
      <c r="F26" s="83">
        <v>56485.9</v>
      </c>
      <c r="G26" s="59"/>
      <c r="H26" s="71"/>
      <c r="I26" s="74">
        <v>3354.5909353799943</v>
      </c>
      <c r="J26" s="64"/>
      <c r="K26" s="58" t="s">
        <v>60</v>
      </c>
      <c r="L26" s="58"/>
      <c r="M26" s="62">
        <v>508.6</v>
      </c>
      <c r="N26" s="65"/>
      <c r="O26" s="71"/>
      <c r="P26" s="62">
        <v>680.3</v>
      </c>
      <c r="Q26" s="65"/>
      <c r="R26" s="41"/>
      <c r="S26" s="72">
        <v>-171.69999999999993</v>
      </c>
    </row>
    <row r="27" spans="1:19" x14ac:dyDescent="0.2">
      <c r="A27" s="57" t="s">
        <v>56</v>
      </c>
      <c r="B27" s="58"/>
      <c r="C27" s="83">
        <v>153364.96897473998</v>
      </c>
      <c r="D27" s="59"/>
      <c r="E27" s="59"/>
      <c r="F27" s="83">
        <v>151442.22412917</v>
      </c>
      <c r="G27" s="59"/>
      <c r="H27" s="71"/>
      <c r="I27" s="74">
        <v>1922.7448455699778</v>
      </c>
      <c r="J27" s="64"/>
      <c r="K27" s="58" t="s">
        <v>61</v>
      </c>
      <c r="L27" s="58"/>
      <c r="M27" s="62">
        <v>168785</v>
      </c>
      <c r="N27" s="65"/>
      <c r="O27" s="71"/>
      <c r="P27" s="62">
        <v>52570.9</v>
      </c>
      <c r="Q27" s="65"/>
      <c r="R27" s="41"/>
      <c r="S27" s="72">
        <v>116214.1</v>
      </c>
    </row>
    <row r="28" spans="1:19" x14ac:dyDescent="0.2">
      <c r="A28" s="57" t="s">
        <v>46</v>
      </c>
      <c r="B28" s="58"/>
      <c r="C28" s="169">
        <v>-284756.79650739004</v>
      </c>
      <c r="D28" s="59"/>
      <c r="E28" s="59"/>
      <c r="F28" s="168">
        <v>-284481.37308027002</v>
      </c>
      <c r="G28" s="59"/>
      <c r="H28" s="71"/>
      <c r="I28" s="74">
        <v>-275.42342712002574</v>
      </c>
      <c r="J28" s="64"/>
      <c r="K28" s="58" t="s">
        <v>44</v>
      </c>
      <c r="L28" s="58"/>
      <c r="M28" s="62">
        <v>208397.1</v>
      </c>
      <c r="N28" s="65"/>
      <c r="O28" s="71"/>
      <c r="P28" s="62">
        <v>195250.9</v>
      </c>
      <c r="Q28" s="65"/>
      <c r="R28" s="41"/>
      <c r="S28" s="72">
        <v>13146.200000000012</v>
      </c>
    </row>
    <row r="29" spans="1:19" x14ac:dyDescent="0.2">
      <c r="A29" s="57"/>
      <c r="B29" s="58"/>
      <c r="C29" s="59"/>
      <c r="D29" s="59"/>
      <c r="E29" s="59"/>
      <c r="F29" s="59"/>
      <c r="G29" s="59"/>
      <c r="H29" s="71"/>
      <c r="I29" s="74"/>
      <c r="J29" s="64"/>
      <c r="K29" s="71"/>
      <c r="L29" s="71"/>
      <c r="M29" s="65"/>
      <c r="N29" s="65"/>
      <c r="O29" s="71"/>
      <c r="P29" s="65"/>
      <c r="Q29" s="65"/>
      <c r="R29" s="41"/>
      <c r="S29" s="72"/>
    </row>
    <row r="30" spans="1:19" x14ac:dyDescent="0.2">
      <c r="A30" s="84" t="s">
        <v>106</v>
      </c>
      <c r="B30" s="85"/>
      <c r="C30" s="83">
        <v>1.9</v>
      </c>
      <c r="D30" s="59"/>
      <c r="E30" s="59"/>
      <c r="F30" s="83">
        <v>3.9297372899999998</v>
      </c>
      <c r="G30" s="59"/>
      <c r="H30" s="71"/>
      <c r="I30" s="74">
        <v>-2.0297372899999999</v>
      </c>
      <c r="J30" s="64"/>
      <c r="K30" s="58" t="s">
        <v>63</v>
      </c>
      <c r="L30" s="58"/>
      <c r="M30" s="65"/>
      <c r="N30" s="63">
        <v>6862.7000000000007</v>
      </c>
      <c r="O30" s="58"/>
      <c r="P30" s="65"/>
      <c r="Q30" s="63">
        <v>5657.4</v>
      </c>
      <c r="R30" s="41"/>
      <c r="S30" s="66">
        <v>1205.3000000000011</v>
      </c>
    </row>
    <row r="31" spans="1:19" x14ac:dyDescent="0.2">
      <c r="A31" s="84" t="s">
        <v>49</v>
      </c>
      <c r="B31" s="85"/>
      <c r="C31" s="83">
        <v>1.9</v>
      </c>
      <c r="D31" s="59"/>
      <c r="E31" s="59"/>
      <c r="F31" s="83">
        <v>3.9297372899999998</v>
      </c>
      <c r="G31" s="59"/>
      <c r="H31" s="71"/>
      <c r="I31" s="74">
        <v>-2.0297372899999999</v>
      </c>
      <c r="J31" s="64"/>
      <c r="K31" s="58" t="s">
        <v>65</v>
      </c>
      <c r="L31" s="58"/>
      <c r="M31" s="62">
        <v>690.4</v>
      </c>
      <c r="N31" s="65"/>
      <c r="O31" s="71"/>
      <c r="P31" s="62">
        <v>916</v>
      </c>
      <c r="Q31" s="65"/>
      <c r="R31" s="41"/>
      <c r="S31" s="72">
        <v>-225.60000000000002</v>
      </c>
    </row>
    <row r="32" spans="1:19" x14ac:dyDescent="0.2">
      <c r="A32" s="84" t="s">
        <v>46</v>
      </c>
      <c r="B32" s="85"/>
      <c r="C32" s="168">
        <v>0</v>
      </c>
      <c r="D32" s="59"/>
      <c r="E32" s="86"/>
      <c r="F32" s="168">
        <v>0</v>
      </c>
      <c r="G32" s="59"/>
      <c r="H32" s="71"/>
      <c r="I32" s="74">
        <v>0</v>
      </c>
      <c r="J32" s="64"/>
      <c r="K32" s="58" t="s">
        <v>67</v>
      </c>
      <c r="L32" s="58"/>
      <c r="M32" s="62">
        <v>638.6</v>
      </c>
      <c r="N32" s="65"/>
      <c r="O32" s="71"/>
      <c r="P32" s="62">
        <v>395.7</v>
      </c>
      <c r="Q32" s="65"/>
      <c r="R32" s="41"/>
      <c r="S32" s="72">
        <v>242.90000000000003</v>
      </c>
    </row>
    <row r="33" spans="1:19" x14ac:dyDescent="0.2">
      <c r="A33" s="57"/>
      <c r="B33" s="58"/>
      <c r="C33" s="59"/>
      <c r="D33" s="59"/>
      <c r="E33" s="59"/>
      <c r="F33" s="59"/>
      <c r="G33" s="59"/>
      <c r="H33" s="71"/>
      <c r="I33" s="74"/>
      <c r="J33" s="64"/>
      <c r="K33" s="58" t="s">
        <v>44</v>
      </c>
      <c r="L33" s="58"/>
      <c r="M33" s="62">
        <v>5533.7000000000007</v>
      </c>
      <c r="N33" s="65"/>
      <c r="O33" s="71"/>
      <c r="P33" s="62">
        <v>4345.7</v>
      </c>
      <c r="Q33" s="65"/>
      <c r="R33" s="41"/>
      <c r="S33" s="72">
        <v>1188.0000000000009</v>
      </c>
    </row>
    <row r="34" spans="1:19" x14ac:dyDescent="0.2">
      <c r="A34" s="57" t="s">
        <v>62</v>
      </c>
      <c r="B34" s="58"/>
      <c r="C34" s="59"/>
      <c r="D34" s="167">
        <v>-25432.667794970002</v>
      </c>
      <c r="E34" s="69"/>
      <c r="F34" s="59"/>
      <c r="G34" s="167">
        <v>-25270.246536459999</v>
      </c>
      <c r="H34" s="70"/>
      <c r="I34" s="63">
        <v>-162.4212585100031</v>
      </c>
      <c r="J34" s="64"/>
      <c r="K34" s="87"/>
      <c r="L34" s="58"/>
      <c r="M34" s="65"/>
      <c r="N34" s="65"/>
      <c r="O34" s="58"/>
      <c r="P34" s="65"/>
      <c r="Q34" s="65"/>
      <c r="R34" s="41"/>
      <c r="S34" s="72"/>
    </row>
    <row r="35" spans="1:19" x14ac:dyDescent="0.2">
      <c r="A35" s="57"/>
      <c r="B35" s="58"/>
      <c r="C35" s="59"/>
      <c r="D35" s="59"/>
      <c r="E35" s="59"/>
      <c r="F35" s="59"/>
      <c r="G35" s="59"/>
      <c r="H35" s="71"/>
      <c r="I35" s="74"/>
      <c r="J35" s="64"/>
      <c r="K35" s="58" t="s">
        <v>68</v>
      </c>
      <c r="L35" s="58"/>
      <c r="M35" s="65"/>
      <c r="N35" s="63">
        <v>1089872.1000000001</v>
      </c>
      <c r="O35" s="58"/>
      <c r="P35" s="65"/>
      <c r="Q35" s="63">
        <v>941592.70000000007</v>
      </c>
      <c r="R35" s="41"/>
      <c r="S35" s="66">
        <v>148279.40000000002</v>
      </c>
    </row>
    <row r="36" spans="1:19" ht="13.5" customHeight="1" x14ac:dyDescent="0.2">
      <c r="A36" s="57" t="s">
        <v>64</v>
      </c>
      <c r="B36" s="58"/>
      <c r="C36" s="59"/>
      <c r="D36" s="82">
        <v>8226.5137825399997</v>
      </c>
      <c r="E36" s="61"/>
      <c r="F36" s="59"/>
      <c r="G36" s="82">
        <v>8957.5999999999985</v>
      </c>
      <c r="H36" s="62"/>
      <c r="I36" s="63">
        <v>-731.08621745999881</v>
      </c>
      <c r="J36" s="64"/>
      <c r="K36" s="71"/>
      <c r="L36" s="71"/>
      <c r="M36" s="65"/>
      <c r="N36" s="65"/>
      <c r="O36" s="71"/>
      <c r="P36" s="65"/>
      <c r="Q36" s="65"/>
      <c r="R36" s="41"/>
      <c r="S36" s="72"/>
    </row>
    <row r="37" spans="1:19" x14ac:dyDescent="0.2">
      <c r="A37" s="57" t="s">
        <v>66</v>
      </c>
      <c r="B37" s="58"/>
      <c r="C37" s="83">
        <v>4616.1137825400001</v>
      </c>
      <c r="D37" s="59"/>
      <c r="E37" s="59"/>
      <c r="F37" s="83">
        <v>4836</v>
      </c>
      <c r="G37" s="59"/>
      <c r="H37" s="71"/>
      <c r="I37" s="74">
        <v>-219.8862174599999</v>
      </c>
      <c r="J37" s="64"/>
      <c r="K37" s="71"/>
      <c r="L37" s="71"/>
      <c r="M37" s="65"/>
      <c r="N37" s="65"/>
      <c r="O37" s="71"/>
      <c r="P37" s="65"/>
      <c r="Q37" s="65"/>
      <c r="R37" s="41"/>
      <c r="S37" s="72"/>
    </row>
    <row r="38" spans="1:19" x14ac:dyDescent="0.2">
      <c r="A38" s="84" t="s">
        <v>69</v>
      </c>
      <c r="B38" s="85"/>
      <c r="C38" s="83">
        <v>3329.9</v>
      </c>
      <c r="D38" s="59"/>
      <c r="E38" s="59"/>
      <c r="F38" s="83">
        <v>4997</v>
      </c>
      <c r="G38" s="59"/>
      <c r="H38" s="71"/>
      <c r="I38" s="74">
        <v>-1667.1</v>
      </c>
      <c r="J38" s="64"/>
      <c r="K38" s="58" t="s">
        <v>70</v>
      </c>
      <c r="L38" s="58"/>
      <c r="M38" s="65"/>
      <c r="N38" s="63">
        <v>1089872.1000000001</v>
      </c>
      <c r="O38" s="58"/>
      <c r="P38" s="65"/>
      <c r="Q38" s="63">
        <v>941592.70000000007</v>
      </c>
      <c r="R38" s="41"/>
      <c r="S38" s="66">
        <v>148279.40000000002</v>
      </c>
    </row>
    <row r="39" spans="1:19" x14ac:dyDescent="0.2">
      <c r="A39" s="176" t="s">
        <v>120</v>
      </c>
      <c r="B39" s="85"/>
      <c r="C39" s="83">
        <v>0</v>
      </c>
      <c r="D39" s="59"/>
      <c r="E39" s="59"/>
      <c r="F39" s="83">
        <v>8.4</v>
      </c>
      <c r="G39" s="59"/>
      <c r="H39" s="71"/>
      <c r="I39" s="74">
        <v>-8.4</v>
      </c>
      <c r="J39" s="64"/>
      <c r="K39" s="58"/>
      <c r="L39" s="58"/>
      <c r="M39" s="65"/>
      <c r="N39" s="62"/>
      <c r="O39" s="58"/>
      <c r="P39" s="65"/>
      <c r="Q39" s="62"/>
      <c r="R39" s="41"/>
      <c r="S39" s="72"/>
    </row>
    <row r="40" spans="1:19" x14ac:dyDescent="0.2">
      <c r="A40" s="57" t="s">
        <v>24</v>
      </c>
      <c r="B40" s="58"/>
      <c r="C40" s="83">
        <v>11144.9</v>
      </c>
      <c r="D40" s="59"/>
      <c r="E40" s="59"/>
      <c r="F40" s="83">
        <v>10000.200000000001</v>
      </c>
      <c r="G40" s="59"/>
      <c r="H40" s="71"/>
      <c r="I40" s="74">
        <v>1144.6999999999989</v>
      </c>
      <c r="J40" s="64"/>
      <c r="K40" s="71"/>
      <c r="L40" s="71"/>
      <c r="M40" s="65"/>
      <c r="N40" s="65"/>
      <c r="O40" s="71"/>
      <c r="P40" s="65"/>
      <c r="Q40" s="65"/>
      <c r="R40" s="41"/>
      <c r="S40" s="72"/>
    </row>
    <row r="41" spans="1:19" x14ac:dyDescent="0.2">
      <c r="A41" s="57" t="s">
        <v>46</v>
      </c>
      <c r="B41" s="58"/>
      <c r="C41" s="169">
        <v>-10864.4</v>
      </c>
      <c r="D41" s="59"/>
      <c r="E41" s="88"/>
      <c r="F41" s="168">
        <v>-10884</v>
      </c>
      <c r="G41" s="59"/>
      <c r="H41" s="71"/>
      <c r="I41" s="74">
        <v>19.600000000000364</v>
      </c>
      <c r="J41" s="64"/>
      <c r="K41" s="71"/>
      <c r="L41" s="71"/>
      <c r="M41" s="65"/>
      <c r="N41" s="65"/>
      <c r="O41" s="71"/>
      <c r="P41" s="65"/>
      <c r="Q41" s="65"/>
      <c r="R41" s="41"/>
      <c r="S41" s="72"/>
    </row>
    <row r="42" spans="1:19" x14ac:dyDescent="0.2">
      <c r="A42" s="73"/>
      <c r="B42" s="71"/>
      <c r="C42" s="59"/>
      <c r="D42" s="59"/>
      <c r="E42" s="59"/>
      <c r="F42" s="59"/>
      <c r="G42" s="59"/>
      <c r="H42" s="71"/>
      <c r="I42" s="74"/>
      <c r="J42" s="64"/>
      <c r="K42" s="58" t="s">
        <v>71</v>
      </c>
      <c r="L42" s="58"/>
      <c r="M42" s="65"/>
      <c r="N42" s="63">
        <v>1553222.9</v>
      </c>
      <c r="O42" s="58"/>
      <c r="P42" s="65"/>
      <c r="Q42" s="63">
        <v>1531156.4</v>
      </c>
      <c r="R42" s="41"/>
      <c r="S42" s="66">
        <v>22066.5</v>
      </c>
    </row>
    <row r="43" spans="1:19" x14ac:dyDescent="0.2">
      <c r="A43" s="57" t="s">
        <v>105</v>
      </c>
      <c r="B43" s="58"/>
      <c r="C43" s="59"/>
      <c r="D43" s="82">
        <v>239.79999999999995</v>
      </c>
      <c r="E43" s="61"/>
      <c r="F43" s="59"/>
      <c r="G43" s="82">
        <v>239.79999999999995</v>
      </c>
      <c r="H43" s="62"/>
      <c r="I43" s="63">
        <v>0</v>
      </c>
      <c r="J43" s="64"/>
      <c r="K43" s="71"/>
      <c r="L43" s="71"/>
      <c r="M43" s="65"/>
      <c r="N43" s="65"/>
      <c r="O43" s="71"/>
      <c r="P43" s="65"/>
      <c r="Q43" s="65"/>
      <c r="R43" s="41"/>
      <c r="S43" s="72"/>
    </row>
    <row r="44" spans="1:19" x14ac:dyDescent="0.2">
      <c r="A44" s="84" t="s">
        <v>73</v>
      </c>
      <c r="B44" s="85"/>
      <c r="C44" s="83">
        <v>1323.2</v>
      </c>
      <c r="D44" s="59"/>
      <c r="E44" s="59"/>
      <c r="F44" s="83">
        <v>1323.2</v>
      </c>
      <c r="G44" s="59"/>
      <c r="H44" s="71"/>
      <c r="I44" s="74">
        <v>0</v>
      </c>
      <c r="J44" s="64"/>
      <c r="K44" s="58" t="s">
        <v>72</v>
      </c>
      <c r="L44" s="58"/>
      <c r="M44" s="65"/>
      <c r="N44" s="63">
        <v>558354.5</v>
      </c>
      <c r="O44" s="58"/>
      <c r="P44" s="65"/>
      <c r="Q44" s="63">
        <v>558354.5</v>
      </c>
      <c r="R44" s="41"/>
      <c r="S44" s="66">
        <v>0</v>
      </c>
    </row>
    <row r="45" spans="1:19" x14ac:dyDescent="0.2">
      <c r="A45" s="57" t="s">
        <v>46</v>
      </c>
      <c r="B45" s="89"/>
      <c r="C45" s="169">
        <v>-1083.4000000000001</v>
      </c>
      <c r="D45" s="59"/>
      <c r="E45" s="88"/>
      <c r="F45" s="168">
        <v>-1083.4000000000001</v>
      </c>
      <c r="G45" s="59"/>
      <c r="H45" s="71"/>
      <c r="I45" s="74">
        <v>0</v>
      </c>
      <c r="J45" s="64"/>
      <c r="K45" s="58" t="s">
        <v>74</v>
      </c>
      <c r="L45" s="58"/>
      <c r="M45" s="62">
        <v>558354.5</v>
      </c>
      <c r="N45" s="65"/>
      <c r="O45" s="71"/>
      <c r="P45" s="62">
        <v>558354.5</v>
      </c>
      <c r="Q45" s="65"/>
      <c r="R45" s="41"/>
      <c r="S45" s="72">
        <v>0</v>
      </c>
    </row>
    <row r="46" spans="1:19" x14ac:dyDescent="0.2">
      <c r="A46" s="73"/>
      <c r="B46" s="71"/>
      <c r="C46" s="59"/>
      <c r="D46" s="59"/>
      <c r="E46" s="59"/>
      <c r="F46" s="59"/>
      <c r="G46" s="59"/>
      <c r="H46" s="71"/>
      <c r="I46" s="74"/>
      <c r="J46" s="64"/>
      <c r="K46" s="71"/>
      <c r="L46" s="71"/>
      <c r="M46" s="65"/>
      <c r="N46" s="65"/>
      <c r="O46" s="71"/>
      <c r="P46" s="65"/>
      <c r="Q46" s="65"/>
      <c r="R46" s="41"/>
      <c r="S46" s="72"/>
    </row>
    <row r="47" spans="1:19" x14ac:dyDescent="0.2">
      <c r="A47" s="57" t="s">
        <v>75</v>
      </c>
      <c r="B47" s="58"/>
      <c r="C47" s="59"/>
      <c r="D47" s="82">
        <v>13121.599999999999</v>
      </c>
      <c r="E47" s="61"/>
      <c r="F47" s="59"/>
      <c r="G47" s="82">
        <v>13199.5</v>
      </c>
      <c r="H47" s="62"/>
      <c r="I47" s="63">
        <v>-77.900000000001455</v>
      </c>
      <c r="J47" s="64"/>
      <c r="K47" s="71"/>
      <c r="L47" s="71"/>
      <c r="M47" s="65"/>
      <c r="N47" s="65"/>
      <c r="O47" s="71"/>
      <c r="P47" s="65"/>
      <c r="Q47" s="65"/>
      <c r="R47" s="41"/>
      <c r="S47" s="72"/>
    </row>
    <row r="48" spans="1:19" x14ac:dyDescent="0.2">
      <c r="A48" s="57" t="s">
        <v>76</v>
      </c>
      <c r="B48" s="58"/>
      <c r="C48" s="83">
        <v>11116</v>
      </c>
      <c r="D48" s="59"/>
      <c r="E48" s="59"/>
      <c r="F48" s="83">
        <v>11116</v>
      </c>
      <c r="G48" s="59"/>
      <c r="H48" s="71"/>
      <c r="I48" s="74">
        <v>0</v>
      </c>
      <c r="J48" s="64"/>
      <c r="K48" s="58" t="s">
        <v>78</v>
      </c>
      <c r="L48" s="58"/>
      <c r="M48" s="65"/>
      <c r="N48" s="63">
        <v>175364.4</v>
      </c>
      <c r="O48" s="58"/>
      <c r="P48" s="65"/>
      <c r="Q48" s="63">
        <v>175364.4</v>
      </c>
      <c r="R48" s="41"/>
      <c r="S48" s="66">
        <v>0</v>
      </c>
    </row>
    <row r="49" spans="1:19" x14ac:dyDescent="0.2">
      <c r="A49" s="57" t="s">
        <v>77</v>
      </c>
      <c r="B49" s="58"/>
      <c r="C49" s="83">
        <v>3212.1</v>
      </c>
      <c r="D49" s="59"/>
      <c r="E49" s="59"/>
      <c r="F49" s="83">
        <v>3212.1</v>
      </c>
      <c r="G49" s="59"/>
      <c r="H49" s="71"/>
      <c r="I49" s="74">
        <v>0</v>
      </c>
      <c r="J49" s="64"/>
      <c r="K49" s="58" t="s">
        <v>80</v>
      </c>
      <c r="L49" s="58"/>
      <c r="M49" s="62">
        <v>175364.4</v>
      </c>
      <c r="N49" s="65"/>
      <c r="O49" s="71"/>
      <c r="P49" s="62">
        <v>175364.4</v>
      </c>
      <c r="Q49" s="65"/>
      <c r="R49" s="41"/>
      <c r="S49" s="72">
        <v>0</v>
      </c>
    </row>
    <row r="50" spans="1:19" x14ac:dyDescent="0.2">
      <c r="A50" s="57" t="s">
        <v>79</v>
      </c>
      <c r="B50" s="58"/>
      <c r="C50" s="83">
        <v>5066.3999999999996</v>
      </c>
      <c r="D50" s="59"/>
      <c r="E50" s="59"/>
      <c r="F50" s="83">
        <v>5066.3999999999996</v>
      </c>
      <c r="G50" s="59"/>
      <c r="H50" s="71"/>
      <c r="I50" s="74">
        <v>0</v>
      </c>
      <c r="J50" s="64"/>
      <c r="K50" s="71"/>
      <c r="L50" s="71"/>
      <c r="M50" s="65"/>
      <c r="N50" s="65"/>
      <c r="O50" s="71"/>
      <c r="P50" s="65"/>
      <c r="Q50" s="65"/>
      <c r="R50" s="41"/>
      <c r="S50" s="72"/>
    </row>
    <row r="51" spans="1:19" x14ac:dyDescent="0.2">
      <c r="A51" s="57" t="s">
        <v>24</v>
      </c>
      <c r="B51" s="58"/>
      <c r="C51" s="83">
        <v>447.5</v>
      </c>
      <c r="D51" s="59"/>
      <c r="E51" s="59"/>
      <c r="F51" s="83">
        <v>447.5</v>
      </c>
      <c r="G51" s="59"/>
      <c r="H51" s="71"/>
      <c r="I51" s="74">
        <v>0</v>
      </c>
      <c r="J51" s="64"/>
      <c r="K51" s="71"/>
      <c r="L51" s="71"/>
      <c r="M51" s="65"/>
      <c r="N51" s="65"/>
      <c r="O51" s="71"/>
      <c r="P51" s="65"/>
      <c r="Q51" s="65"/>
      <c r="R51" s="41"/>
      <c r="S51" s="72"/>
    </row>
    <row r="52" spans="1:19" x14ac:dyDescent="0.2">
      <c r="A52" s="57" t="s">
        <v>81</v>
      </c>
      <c r="B52" s="58"/>
      <c r="C52" s="169">
        <v>-6687.2</v>
      </c>
      <c r="D52" s="59"/>
      <c r="E52" s="88"/>
      <c r="F52" s="168">
        <v>-6609.3</v>
      </c>
      <c r="G52" s="59"/>
      <c r="H52" s="71"/>
      <c r="I52" s="74">
        <v>-77.899999999999636</v>
      </c>
      <c r="J52" s="64"/>
      <c r="K52" s="58" t="s">
        <v>83</v>
      </c>
      <c r="L52" s="58"/>
      <c r="M52" s="65"/>
      <c r="N52" s="63">
        <v>109551</v>
      </c>
      <c r="O52" s="58"/>
      <c r="P52" s="65"/>
      <c r="Q52" s="63">
        <v>109551</v>
      </c>
      <c r="R52" s="41"/>
      <c r="S52" s="66">
        <v>0</v>
      </c>
    </row>
    <row r="53" spans="1:19" x14ac:dyDescent="0.2">
      <c r="A53" s="57" t="s">
        <v>82</v>
      </c>
      <c r="B53" s="58"/>
      <c r="C53" s="169">
        <v>-33.200000000000003</v>
      </c>
      <c r="D53" s="59"/>
      <c r="E53" s="88"/>
      <c r="F53" s="168">
        <v>-33.200000000000003</v>
      </c>
      <c r="G53" s="59"/>
      <c r="H53" s="71"/>
      <c r="I53" s="74">
        <v>0</v>
      </c>
      <c r="J53" s="64"/>
      <c r="K53" s="71"/>
      <c r="L53" s="71"/>
      <c r="M53" s="65"/>
      <c r="N53" s="65"/>
      <c r="O53" s="71"/>
      <c r="P53" s="65"/>
      <c r="Q53" s="65"/>
      <c r="R53" s="41"/>
      <c r="S53" s="72"/>
    </row>
    <row r="54" spans="1:19" x14ac:dyDescent="0.2">
      <c r="A54" s="73" t="s">
        <v>26</v>
      </c>
      <c r="B54" s="71"/>
      <c r="C54" s="59"/>
      <c r="D54" s="59"/>
      <c r="E54" s="59"/>
      <c r="F54" s="59"/>
      <c r="G54" s="59"/>
      <c r="H54" s="71"/>
      <c r="I54" s="74"/>
      <c r="J54" s="64"/>
      <c r="K54" s="58" t="s">
        <v>85</v>
      </c>
      <c r="L54" s="58"/>
      <c r="M54" s="62">
        <v>7805.7</v>
      </c>
      <c r="N54" s="65"/>
      <c r="O54" s="71"/>
      <c r="P54" s="62">
        <v>7805.7</v>
      </c>
      <c r="Q54" s="65"/>
      <c r="R54" s="41"/>
      <c r="S54" s="72">
        <v>0</v>
      </c>
    </row>
    <row r="55" spans="1:19" x14ac:dyDescent="0.2">
      <c r="A55" s="57" t="s">
        <v>84</v>
      </c>
      <c r="B55" s="58"/>
      <c r="C55" s="59"/>
      <c r="D55" s="82">
        <v>25357.1</v>
      </c>
      <c r="E55" s="61"/>
      <c r="F55" s="59"/>
      <c r="G55" s="82">
        <v>24561.600000000002</v>
      </c>
      <c r="H55" s="62"/>
      <c r="I55" s="63">
        <v>795.49999999999636</v>
      </c>
      <c r="J55" s="64"/>
      <c r="K55" s="58" t="s">
        <v>87</v>
      </c>
      <c r="L55" s="58"/>
      <c r="M55" s="62">
        <v>100635.2</v>
      </c>
      <c r="N55" s="65"/>
      <c r="O55" s="71"/>
      <c r="P55" s="62">
        <v>100635.2</v>
      </c>
      <c r="Q55" s="65"/>
      <c r="R55" s="41"/>
      <c r="S55" s="72">
        <v>0</v>
      </c>
    </row>
    <row r="56" spans="1:19" x14ac:dyDescent="0.2">
      <c r="A56" s="57" t="s">
        <v>86</v>
      </c>
      <c r="B56" s="71"/>
      <c r="C56" s="83">
        <v>790.8</v>
      </c>
      <c r="D56" s="59"/>
      <c r="E56" s="59"/>
      <c r="F56" s="83">
        <v>930.4</v>
      </c>
      <c r="G56" s="59"/>
      <c r="H56" s="71"/>
      <c r="I56" s="74">
        <v>-139.60000000000002</v>
      </c>
      <c r="J56" s="64"/>
      <c r="K56" s="58" t="s">
        <v>44</v>
      </c>
      <c r="L56" s="58"/>
      <c r="M56" s="62">
        <v>1110.0999999999999</v>
      </c>
      <c r="N56" s="65"/>
      <c r="O56" s="71"/>
      <c r="P56" s="62">
        <v>1110.0999999999999</v>
      </c>
      <c r="Q56" s="65"/>
      <c r="R56" s="41"/>
      <c r="S56" s="72">
        <v>0</v>
      </c>
    </row>
    <row r="57" spans="1:19" x14ac:dyDescent="0.2">
      <c r="A57" s="57" t="s">
        <v>15</v>
      </c>
      <c r="B57" s="58"/>
      <c r="C57" s="83">
        <v>24567.399999999998</v>
      </c>
      <c r="D57" s="59"/>
      <c r="E57" s="59"/>
      <c r="F57" s="83">
        <v>23632.3</v>
      </c>
      <c r="G57" s="59"/>
      <c r="H57" s="71"/>
      <c r="I57" s="74">
        <v>935.09999999999854</v>
      </c>
      <c r="J57" s="64"/>
      <c r="K57" s="58"/>
      <c r="L57" s="58"/>
      <c r="M57" s="62"/>
      <c r="N57" s="65"/>
      <c r="O57" s="71"/>
      <c r="P57" s="62"/>
      <c r="Q57" s="65"/>
      <c r="R57" s="41"/>
      <c r="S57" s="72"/>
    </row>
    <row r="58" spans="1:19" x14ac:dyDescent="0.2">
      <c r="A58" s="57" t="s">
        <v>46</v>
      </c>
      <c r="B58" s="58"/>
      <c r="C58" s="169">
        <v>-1.1000000000000001</v>
      </c>
      <c r="D58" s="59"/>
      <c r="E58" s="88"/>
      <c r="F58" s="168">
        <v>-1.1000000000000001</v>
      </c>
      <c r="G58" s="59"/>
      <c r="H58" s="71"/>
      <c r="I58" s="74">
        <v>0</v>
      </c>
      <c r="J58" s="64"/>
      <c r="K58" s="58"/>
      <c r="L58" s="58"/>
      <c r="M58" s="62"/>
      <c r="N58" s="65"/>
      <c r="O58" s="71"/>
      <c r="P58" s="62"/>
      <c r="Q58" s="65"/>
      <c r="R58" s="41"/>
      <c r="S58" s="72"/>
    </row>
    <row r="59" spans="1:19" x14ac:dyDescent="0.2">
      <c r="A59" s="73"/>
      <c r="B59" s="71"/>
      <c r="C59" s="59"/>
      <c r="D59" s="59"/>
      <c r="E59" s="59"/>
      <c r="F59" s="59"/>
      <c r="G59" s="59"/>
      <c r="H59" s="71"/>
      <c r="I59" s="74"/>
      <c r="J59" s="64"/>
      <c r="K59" s="71"/>
      <c r="L59" s="71"/>
      <c r="M59" s="65"/>
      <c r="N59" s="65"/>
      <c r="O59" s="71"/>
      <c r="P59" s="65"/>
      <c r="Q59" s="65"/>
      <c r="R59" s="41"/>
      <c r="S59" s="72"/>
    </row>
    <row r="60" spans="1:19" x14ac:dyDescent="0.2">
      <c r="A60" s="57" t="s">
        <v>88</v>
      </c>
      <c r="B60" s="58"/>
      <c r="C60" s="59"/>
      <c r="D60" s="82">
        <v>7805.7</v>
      </c>
      <c r="E60" s="61"/>
      <c r="F60" s="59"/>
      <c r="G60" s="82">
        <v>7805.7</v>
      </c>
      <c r="H60" s="62"/>
      <c r="I60" s="63">
        <v>0</v>
      </c>
      <c r="J60" s="64"/>
      <c r="K60" s="58" t="s">
        <v>89</v>
      </c>
      <c r="L60" s="58"/>
      <c r="M60" s="65"/>
      <c r="N60" s="63">
        <v>610953</v>
      </c>
      <c r="O60" s="58"/>
      <c r="P60" s="65"/>
      <c r="Q60" s="63">
        <v>610953</v>
      </c>
      <c r="R60" s="41"/>
      <c r="S60" s="66">
        <v>0</v>
      </c>
    </row>
    <row r="61" spans="1:19" x14ac:dyDescent="0.2">
      <c r="A61" s="57" t="s">
        <v>45</v>
      </c>
      <c r="B61" s="58"/>
      <c r="C61" s="59"/>
      <c r="D61" s="59"/>
      <c r="E61" s="59"/>
      <c r="F61" s="59"/>
      <c r="G61" s="59"/>
      <c r="H61" s="71"/>
      <c r="I61" s="74"/>
      <c r="J61" s="64"/>
      <c r="K61" s="58"/>
      <c r="L61" s="58"/>
      <c r="M61" s="65"/>
      <c r="N61" s="75"/>
      <c r="O61" s="58"/>
      <c r="P61" s="65"/>
      <c r="Q61" s="75"/>
      <c r="R61" s="41"/>
      <c r="S61" s="72"/>
    </row>
    <row r="62" spans="1:19" x14ac:dyDescent="0.2">
      <c r="A62" s="57" t="s">
        <v>23</v>
      </c>
      <c r="B62" s="58"/>
      <c r="C62" s="83">
        <v>7805.7</v>
      </c>
      <c r="D62" s="59"/>
      <c r="E62" s="59"/>
      <c r="F62" s="83">
        <v>7805.7</v>
      </c>
      <c r="G62" s="59"/>
      <c r="H62" s="71"/>
      <c r="I62" s="74">
        <v>0</v>
      </c>
      <c r="J62" s="64"/>
      <c r="K62" s="58" t="s">
        <v>34</v>
      </c>
      <c r="L62" s="58"/>
      <c r="M62" s="65"/>
      <c r="N62" s="82">
        <v>99000</v>
      </c>
      <c r="O62" s="58"/>
      <c r="P62" s="65"/>
      <c r="Q62" s="82">
        <v>76933.5</v>
      </c>
      <c r="R62" s="41"/>
      <c r="S62" s="66">
        <v>22066.5</v>
      </c>
    </row>
    <row r="63" spans="1:19" x14ac:dyDescent="0.2">
      <c r="A63" s="57" t="s">
        <v>26</v>
      </c>
      <c r="B63" s="58"/>
      <c r="C63" s="83"/>
      <c r="D63" s="59"/>
      <c r="E63" s="59"/>
      <c r="F63" s="83"/>
      <c r="G63" s="59"/>
      <c r="H63" s="71"/>
      <c r="I63" s="74"/>
      <c r="J63" s="64"/>
      <c r="K63" s="71"/>
      <c r="L63" s="71"/>
      <c r="M63" s="65"/>
      <c r="N63" s="65"/>
      <c r="O63" s="71"/>
      <c r="P63" s="65"/>
      <c r="Q63" s="65"/>
      <c r="R63" s="41"/>
      <c r="S63" s="72"/>
    </row>
    <row r="64" spans="1:19" x14ac:dyDescent="0.2">
      <c r="A64" s="73"/>
      <c r="B64" s="71"/>
      <c r="C64" s="59"/>
      <c r="D64" s="59"/>
      <c r="E64" s="59"/>
      <c r="F64" s="59"/>
      <c r="G64" s="59"/>
      <c r="H64" s="71"/>
      <c r="I64" s="74"/>
      <c r="J64" s="64"/>
      <c r="K64" s="58"/>
      <c r="L64" s="58"/>
      <c r="M64" s="65"/>
      <c r="N64" s="62"/>
      <c r="O64" s="58"/>
      <c r="P64" s="65"/>
      <c r="Q64" s="62"/>
      <c r="R64" s="41"/>
      <c r="S64" s="72"/>
    </row>
    <row r="65" spans="1:19" x14ac:dyDescent="0.2">
      <c r="A65" s="73"/>
      <c r="B65" s="71"/>
      <c r="C65" s="59"/>
      <c r="D65" s="59"/>
      <c r="E65" s="59"/>
      <c r="F65" s="59"/>
      <c r="G65" s="59"/>
      <c r="H65" s="71"/>
      <c r="I65" s="74"/>
      <c r="J65" s="64"/>
      <c r="K65" s="71"/>
      <c r="L65" s="71"/>
      <c r="M65" s="65"/>
      <c r="N65" s="65"/>
      <c r="O65" s="71"/>
      <c r="P65" s="65"/>
      <c r="Q65" s="65"/>
      <c r="R65" s="41"/>
      <c r="S65" s="72"/>
    </row>
    <row r="66" spans="1:19" x14ac:dyDescent="0.2">
      <c r="A66" s="57" t="s">
        <v>90</v>
      </c>
      <c r="B66" s="58"/>
      <c r="C66" s="59"/>
      <c r="D66" s="82">
        <v>2643094.9543334898</v>
      </c>
      <c r="E66" s="61"/>
      <c r="F66" s="59"/>
      <c r="G66" s="82">
        <v>2472749.0755177406</v>
      </c>
      <c r="H66" s="62"/>
      <c r="I66" s="63">
        <v>170345.87881574919</v>
      </c>
      <c r="J66" s="64"/>
      <c r="K66" s="58" t="s">
        <v>91</v>
      </c>
      <c r="L66" s="58"/>
      <c r="M66" s="65"/>
      <c r="N66" s="63">
        <v>2643095</v>
      </c>
      <c r="O66" s="58"/>
      <c r="P66" s="65"/>
      <c r="Q66" s="63">
        <v>2472749.1</v>
      </c>
      <c r="R66" s="41"/>
      <c r="S66" s="66">
        <v>170345.89999999991</v>
      </c>
    </row>
    <row r="67" spans="1:19" ht="15.75" thickBot="1" x14ac:dyDescent="0.25">
      <c r="A67" s="90"/>
      <c r="B67" s="91"/>
      <c r="C67" s="91"/>
      <c r="D67" s="91"/>
      <c r="E67" s="91"/>
      <c r="F67" s="91"/>
      <c r="G67" s="91"/>
      <c r="H67" s="91"/>
      <c r="I67" s="92"/>
      <c r="J67" s="93"/>
      <c r="K67" s="91"/>
      <c r="L67" s="91"/>
      <c r="M67" s="94"/>
      <c r="N67" s="94"/>
      <c r="O67" s="91"/>
      <c r="P67" s="94"/>
      <c r="Q67" s="94"/>
      <c r="R67" s="95"/>
      <c r="S67" s="96"/>
    </row>
    <row r="68" spans="1:19" ht="16.5" thickTop="1" x14ac:dyDescent="0.25">
      <c r="A68" s="374" t="s">
        <v>92</v>
      </c>
      <c r="B68" s="375"/>
      <c r="C68" s="375"/>
      <c r="D68" s="375"/>
      <c r="E68" s="375"/>
      <c r="F68" s="375"/>
      <c r="G68" s="375"/>
      <c r="H68" s="375"/>
      <c r="I68" s="375"/>
      <c r="J68" s="375"/>
      <c r="K68" s="375"/>
      <c r="L68" s="375"/>
      <c r="M68" s="375"/>
      <c r="N68" s="375"/>
      <c r="O68" s="375"/>
      <c r="P68" s="375"/>
      <c r="Q68" s="375"/>
      <c r="R68" s="375"/>
      <c r="S68" s="376"/>
    </row>
    <row r="69" spans="1:19" x14ac:dyDescent="0.2">
      <c r="A69" s="57" t="s">
        <v>93</v>
      </c>
      <c r="B69" s="58"/>
      <c r="C69" s="71"/>
      <c r="D69" s="63">
        <v>10582</v>
      </c>
      <c r="E69" s="58"/>
      <c r="F69" s="71"/>
      <c r="G69" s="63">
        <v>10643.2</v>
      </c>
      <c r="H69" s="62"/>
      <c r="I69" s="63">
        <v>-61.200000000000728</v>
      </c>
      <c r="J69" s="97"/>
      <c r="K69" s="58" t="s">
        <v>94</v>
      </c>
      <c r="L69" s="58"/>
      <c r="M69" s="65"/>
      <c r="N69" s="63">
        <v>10582</v>
      </c>
      <c r="O69" s="58"/>
      <c r="P69" s="65"/>
      <c r="Q69" s="63">
        <v>10643.2</v>
      </c>
      <c r="R69" s="41"/>
      <c r="S69" s="66">
        <v>-61.200000000000728</v>
      </c>
    </row>
    <row r="70" spans="1:19" x14ac:dyDescent="0.2">
      <c r="A70" s="73"/>
      <c r="B70" s="71"/>
      <c r="C70" s="71"/>
      <c r="D70" s="71"/>
      <c r="E70" s="71"/>
      <c r="F70" s="71"/>
      <c r="G70" s="65"/>
      <c r="H70" s="71"/>
      <c r="I70" s="74"/>
      <c r="J70" s="97"/>
      <c r="K70" s="58" t="s">
        <v>95</v>
      </c>
      <c r="L70" s="58"/>
      <c r="M70" s="62">
        <v>10582</v>
      </c>
      <c r="N70" s="65"/>
      <c r="O70" s="71"/>
      <c r="P70" s="62">
        <v>10643.2</v>
      </c>
      <c r="Q70" s="65"/>
      <c r="R70" s="41"/>
      <c r="S70" s="72">
        <v>-61.200000000000728</v>
      </c>
    </row>
    <row r="71" spans="1:19" x14ac:dyDescent="0.2">
      <c r="A71" s="73"/>
      <c r="B71" s="71"/>
      <c r="C71" s="71"/>
      <c r="D71" s="71"/>
      <c r="E71" s="71"/>
      <c r="F71" s="71"/>
      <c r="G71" s="65"/>
      <c r="H71" s="71"/>
      <c r="I71" s="74"/>
      <c r="J71" s="97"/>
      <c r="K71" s="71"/>
      <c r="L71" s="71"/>
      <c r="M71" s="65"/>
      <c r="N71" s="65"/>
      <c r="O71" s="71"/>
      <c r="P71" s="65"/>
      <c r="Q71" s="65"/>
      <c r="R71" s="41"/>
      <c r="S71" s="72"/>
    </row>
    <row r="72" spans="1:19" x14ac:dyDescent="0.2">
      <c r="A72" s="57" t="s">
        <v>96</v>
      </c>
      <c r="B72" s="58"/>
      <c r="C72" s="71"/>
      <c r="D72" s="63">
        <v>145572.1</v>
      </c>
      <c r="E72" s="58"/>
      <c r="F72" s="71"/>
      <c r="G72" s="63">
        <v>163679.20000000001</v>
      </c>
      <c r="H72" s="62"/>
      <c r="I72" s="63">
        <v>-18107.100000000006</v>
      </c>
      <c r="J72" s="97"/>
      <c r="K72" s="58" t="s">
        <v>97</v>
      </c>
      <c r="L72" s="58"/>
      <c r="M72" s="65"/>
      <c r="N72" s="63">
        <v>145572.1</v>
      </c>
      <c r="O72" s="58"/>
      <c r="P72" s="65"/>
      <c r="Q72" s="63">
        <v>163679.20000000001</v>
      </c>
      <c r="R72" s="41"/>
      <c r="S72" s="66">
        <v>-18107.100000000006</v>
      </c>
    </row>
    <row r="73" spans="1:19" x14ac:dyDescent="0.2">
      <c r="A73" s="57" t="s">
        <v>24</v>
      </c>
      <c r="B73" s="58"/>
      <c r="C73" s="83">
        <v>145572.1</v>
      </c>
      <c r="D73" s="71"/>
      <c r="E73" s="71"/>
      <c r="F73" s="62">
        <v>163679.20000000001</v>
      </c>
      <c r="G73" s="65"/>
      <c r="H73" s="71"/>
      <c r="I73" s="74">
        <v>-18107.100000000006</v>
      </c>
      <c r="J73" s="97"/>
      <c r="K73" s="71"/>
      <c r="L73" s="71"/>
      <c r="M73" s="65"/>
      <c r="N73" s="65"/>
      <c r="O73" s="71"/>
      <c r="P73" s="65"/>
      <c r="Q73" s="65"/>
      <c r="R73" s="41"/>
      <c r="S73" s="72"/>
    </row>
    <row r="74" spans="1:19" x14ac:dyDescent="0.2">
      <c r="A74" s="73"/>
      <c r="B74" s="71"/>
      <c r="C74" s="71"/>
      <c r="D74" s="98"/>
      <c r="E74" s="71"/>
      <c r="F74" s="71"/>
      <c r="G74" s="65"/>
      <c r="H74" s="71"/>
      <c r="I74" s="74"/>
      <c r="J74" s="97"/>
      <c r="K74" s="71"/>
      <c r="L74" s="71"/>
      <c r="M74" s="65"/>
      <c r="N74" s="65"/>
      <c r="O74" s="71"/>
      <c r="P74" s="65"/>
      <c r="Q74" s="65"/>
      <c r="R74" s="41"/>
      <c r="S74" s="72"/>
    </row>
    <row r="75" spans="1:19" x14ac:dyDescent="0.2">
      <c r="A75" s="57" t="s">
        <v>98</v>
      </c>
      <c r="B75" s="58"/>
      <c r="C75" s="71"/>
      <c r="D75" s="63">
        <v>3225564.6083645299</v>
      </c>
      <c r="E75" s="58"/>
      <c r="F75" s="71"/>
      <c r="G75" s="63">
        <v>3221248.9124258901</v>
      </c>
      <c r="H75" s="62"/>
      <c r="I75" s="63">
        <v>4315.6959386398084</v>
      </c>
      <c r="J75" s="97"/>
      <c r="K75" s="58" t="s">
        <v>99</v>
      </c>
      <c r="L75" s="58"/>
      <c r="M75" s="65"/>
      <c r="N75" s="63">
        <v>3225564.6083645299</v>
      </c>
      <c r="O75" s="58"/>
      <c r="P75" s="65"/>
      <c r="Q75" s="63">
        <v>3221248.9124258901</v>
      </c>
      <c r="R75" s="41"/>
      <c r="S75" s="66">
        <v>4315.6959386398084</v>
      </c>
    </row>
    <row r="76" spans="1:19" x14ac:dyDescent="0.2">
      <c r="A76" s="73"/>
      <c r="B76" s="71"/>
      <c r="C76" s="71"/>
      <c r="D76" s="65"/>
      <c r="E76" s="71"/>
      <c r="F76" s="71"/>
      <c r="G76" s="65"/>
      <c r="H76" s="71"/>
      <c r="I76" s="74"/>
      <c r="J76" s="97"/>
      <c r="K76" s="71"/>
      <c r="L76" s="71"/>
      <c r="M76" s="65"/>
      <c r="N76" s="65"/>
      <c r="O76" s="71"/>
      <c r="P76" s="65"/>
      <c r="Q76" s="65"/>
      <c r="R76" s="41"/>
      <c r="S76" s="72"/>
    </row>
    <row r="77" spans="1:19" x14ac:dyDescent="0.2">
      <c r="A77" s="57" t="s">
        <v>100</v>
      </c>
      <c r="B77" s="58"/>
      <c r="C77" s="71"/>
      <c r="D77" s="63">
        <v>4360314.5282751601</v>
      </c>
      <c r="E77" s="58"/>
      <c r="F77" s="71"/>
      <c r="G77" s="63">
        <v>4313670.8</v>
      </c>
      <c r="H77" s="62"/>
      <c r="I77" s="63">
        <v>46643.728275160305</v>
      </c>
      <c r="J77" s="97"/>
      <c r="K77" s="58" t="s">
        <v>101</v>
      </c>
      <c r="L77" s="58"/>
      <c r="M77" s="65"/>
      <c r="N77" s="63">
        <v>4360314.5282751601</v>
      </c>
      <c r="O77" s="58"/>
      <c r="P77" s="65"/>
      <c r="Q77" s="63">
        <v>4313670.8</v>
      </c>
      <c r="R77" s="41"/>
      <c r="S77" s="66">
        <v>46643.728275160305</v>
      </c>
    </row>
    <row r="78" spans="1:19" ht="15.75" customHeight="1" x14ac:dyDescent="0.2">
      <c r="A78" s="73"/>
      <c r="B78" s="71"/>
      <c r="C78" s="71"/>
      <c r="D78" s="71"/>
      <c r="E78" s="71"/>
      <c r="F78" s="71"/>
      <c r="G78" s="65"/>
      <c r="H78" s="71"/>
      <c r="I78" s="74"/>
      <c r="J78" s="97"/>
      <c r="K78" s="71"/>
      <c r="L78" s="71"/>
      <c r="M78" s="65"/>
      <c r="N78" s="65"/>
      <c r="O78" s="71"/>
      <c r="P78" s="65"/>
      <c r="Q78" s="65"/>
      <c r="R78" s="41"/>
      <c r="S78" s="72"/>
    </row>
    <row r="79" spans="1:19" x14ac:dyDescent="0.2">
      <c r="A79" s="57" t="s">
        <v>102</v>
      </c>
      <c r="B79" s="71"/>
      <c r="C79" s="71"/>
      <c r="D79" s="63">
        <v>7742033.2366396897</v>
      </c>
      <c r="E79" s="58"/>
      <c r="F79" s="71"/>
      <c r="G79" s="63">
        <v>7709242.1124258898</v>
      </c>
      <c r="H79" s="62"/>
      <c r="I79" s="63">
        <v>32791.124213799834</v>
      </c>
      <c r="J79" s="97"/>
      <c r="K79" s="58" t="s">
        <v>102</v>
      </c>
      <c r="L79" s="58"/>
      <c r="M79" s="65"/>
      <c r="N79" s="63">
        <v>7742033.2366396897</v>
      </c>
      <c r="O79" s="58"/>
      <c r="P79" s="65"/>
      <c r="Q79" s="63">
        <v>7709242.1124258898</v>
      </c>
      <c r="R79" s="41"/>
      <c r="S79" s="66">
        <v>32791.124213799834</v>
      </c>
    </row>
    <row r="80" spans="1:19" ht="15.75" thickBot="1" x14ac:dyDescent="0.25">
      <c r="A80" s="90"/>
      <c r="B80" s="91"/>
      <c r="C80" s="91"/>
      <c r="D80" s="91"/>
      <c r="E80" s="91"/>
      <c r="F80" s="91"/>
      <c r="G80" s="91"/>
      <c r="H80" s="91"/>
      <c r="I80" s="91"/>
      <c r="J80" s="99"/>
      <c r="K80" s="91"/>
      <c r="L80" s="91"/>
      <c r="M80" s="91"/>
      <c r="N80" s="91"/>
      <c r="O80" s="91"/>
      <c r="P80" s="91"/>
      <c r="Q80" s="91"/>
      <c r="R80" s="95"/>
      <c r="S80" s="100"/>
    </row>
    <row r="81" ht="15.75" thickTop="1" x14ac:dyDescent="0.2"/>
    <row r="84" ht="14.25" customHeight="1" x14ac:dyDescent="0.2"/>
    <row r="92" ht="16.5" customHeight="1" x14ac:dyDescent="0.2"/>
    <row r="93" ht="18" customHeight="1" x14ac:dyDescent="0.2"/>
    <row r="104" ht="13.5" customHeight="1" x14ac:dyDescent="0.2"/>
    <row r="105" ht="13.5" customHeight="1" x14ac:dyDescent="0.2"/>
    <row r="111" ht="9.75" customHeight="1" x14ac:dyDescent="0.2"/>
    <row r="112" ht="10.5" customHeight="1" x14ac:dyDescent="0.2"/>
    <row r="117" ht="9" customHeight="1" x14ac:dyDescent="0.2"/>
    <row r="118" ht="12.75" customHeight="1" x14ac:dyDescent="0.2"/>
    <row r="121" ht="9.75" customHeight="1" x14ac:dyDescent="0.2"/>
    <row r="122" ht="12.75" customHeight="1" x14ac:dyDescent="0.2"/>
    <row r="125" ht="12" customHeight="1" x14ac:dyDescent="0.2"/>
    <row r="126" ht="14.25" customHeight="1" x14ac:dyDescent="0.2"/>
    <row r="127" ht="11.1" customHeight="1" x14ac:dyDescent="0.2"/>
    <row r="131" ht="10.5" customHeight="1" x14ac:dyDescent="0.2"/>
    <row r="140" ht="6" customHeight="1" x14ac:dyDescent="0.2"/>
    <row r="146" ht="3.75" customHeight="1" x14ac:dyDescent="0.2"/>
    <row r="148" ht="3.75" customHeight="1" x14ac:dyDescent="0.2"/>
    <row r="150" ht="3.75" customHeight="1" x14ac:dyDescent="0.2"/>
    <row r="151" ht="18" customHeight="1" x14ac:dyDescent="0.2"/>
    <row r="152" ht="9.75" customHeight="1" x14ac:dyDescent="0.2"/>
    <row r="158" ht="9" customHeight="1" x14ac:dyDescent="0.2"/>
    <row r="159" ht="26.25" customHeight="1" x14ac:dyDescent="0.2"/>
  </sheetData>
  <sheetProtection sheet="1" objects="1" scenarios="1" selectLockedCells="1" selectUnlockedCells="1"/>
  <mergeCells count="5">
    <mergeCell ref="G1:J1"/>
    <mergeCell ref="M4:N4"/>
    <mergeCell ref="C10:D10"/>
    <mergeCell ref="M10:N10"/>
    <mergeCell ref="A68:S68"/>
  </mergeCells>
  <printOptions horizontalCentered="1" verticalCentered="1"/>
  <pageMargins left="0.23622047244094491" right="0.35433070866141736" top="0.19685039370078741" bottom="0.43307086614173229" header="0.15748031496062992" footer="0"/>
  <pageSetup scale="49" orientation="landscape" r:id="rId1"/>
  <headerFooter alignWithMargins="0">
    <oddFooter>&amp;LDirección de Contabilidad&amp;RPágina 2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7" transitionEvaluation="1">
    <pageSetUpPr fitToPage="1"/>
  </sheetPr>
  <dimension ref="A1:S184"/>
  <sheetViews>
    <sheetView showGridLines="0" topLeftCell="A7" zoomScale="75" workbookViewId="0">
      <selection activeCell="H41" sqref="H41"/>
    </sheetView>
  </sheetViews>
  <sheetFormatPr baseColWidth="10" defaultColWidth="12.6640625" defaultRowHeight="15" x14ac:dyDescent="0.2"/>
  <cols>
    <col min="1" max="1" width="50.5546875" style="105" customWidth="1"/>
    <col min="2" max="2" width="8.33203125" style="105" customWidth="1"/>
    <col min="3" max="3" width="11.21875" style="166" customWidth="1"/>
    <col min="4" max="4" width="3.33203125" style="166" customWidth="1"/>
    <col min="5" max="5" width="12.77734375" style="166" customWidth="1"/>
    <col min="6" max="6" width="3.109375" style="105" customWidth="1"/>
    <col min="7" max="7" width="7.77734375" style="105" customWidth="1"/>
    <col min="8" max="8" width="10.88671875" style="105" customWidth="1"/>
    <col min="9" max="9" width="3.6640625" style="105" customWidth="1"/>
    <col min="10" max="10" width="12.109375" style="105" customWidth="1"/>
    <col min="11" max="11" width="2.77734375" style="105" customWidth="1"/>
    <col min="12" max="12" width="12.6640625" style="105"/>
    <col min="13" max="13" width="1.5546875" style="105" customWidth="1"/>
    <col min="14" max="14" width="12.6640625" style="105"/>
    <col min="15" max="19" width="12.6640625" style="106"/>
    <col min="20" max="16384" width="12.6640625" style="105"/>
  </cols>
  <sheetData>
    <row r="1" spans="1:19" ht="17.100000000000001" customHeight="1" x14ac:dyDescent="0.2">
      <c r="A1" s="101"/>
      <c r="B1" s="101"/>
      <c r="C1" s="102"/>
      <c r="D1" s="102"/>
      <c r="E1" s="102"/>
      <c r="F1" s="103"/>
      <c r="G1" s="103"/>
      <c r="H1" s="103"/>
      <c r="I1" s="103"/>
      <c r="J1" s="103"/>
      <c r="K1" s="103"/>
      <c r="L1" s="103"/>
      <c r="M1" s="104"/>
    </row>
    <row r="2" spans="1:19" ht="12" customHeight="1" x14ac:dyDescent="0.2">
      <c r="A2" s="103"/>
      <c r="B2" s="103"/>
      <c r="C2" s="102"/>
      <c r="D2" s="102"/>
      <c r="E2" s="102"/>
      <c r="F2" s="103"/>
      <c r="G2" s="103"/>
      <c r="H2" s="103"/>
      <c r="I2" s="103"/>
      <c r="J2" s="103"/>
      <c r="K2" s="103"/>
      <c r="L2" s="103"/>
      <c r="M2" s="103"/>
    </row>
    <row r="3" spans="1:19" ht="20.25" x14ac:dyDescent="0.3">
      <c r="A3" s="107"/>
      <c r="B3" s="107"/>
      <c r="C3" s="108"/>
      <c r="D3" s="108"/>
      <c r="E3" s="108"/>
      <c r="F3" s="109"/>
      <c r="G3" s="109"/>
      <c r="H3" s="109"/>
      <c r="I3" s="109"/>
      <c r="J3" s="109"/>
      <c r="K3" s="109"/>
      <c r="L3" s="109"/>
      <c r="M3" s="109"/>
    </row>
    <row r="4" spans="1:19" s="113" customFormat="1" ht="23.25" x14ac:dyDescent="0.35">
      <c r="A4" s="110" t="s">
        <v>0</v>
      </c>
      <c r="B4" s="110"/>
      <c r="C4" s="111"/>
      <c r="D4" s="111"/>
      <c r="E4" s="111"/>
      <c r="F4" s="112"/>
      <c r="G4" s="112"/>
      <c r="H4" s="112"/>
      <c r="I4" s="112"/>
      <c r="J4" s="112"/>
      <c r="K4" s="112"/>
      <c r="L4" s="112"/>
      <c r="M4" s="112"/>
      <c r="O4" s="114"/>
      <c r="P4" s="114"/>
      <c r="Q4" s="114"/>
      <c r="R4" s="114"/>
      <c r="S4" s="114"/>
    </row>
    <row r="5" spans="1:19" s="113" customFormat="1" ht="23.25" x14ac:dyDescent="0.35">
      <c r="A5" s="110" t="s">
        <v>129</v>
      </c>
      <c r="B5" s="115"/>
      <c r="C5" s="111"/>
      <c r="D5" s="111"/>
      <c r="E5" s="111"/>
      <c r="F5" s="112"/>
      <c r="G5" s="112"/>
      <c r="H5" s="112"/>
      <c r="I5" s="112"/>
      <c r="J5" s="112"/>
      <c r="K5" s="112"/>
      <c r="L5" s="112"/>
      <c r="M5" s="112"/>
      <c r="O5" s="114"/>
      <c r="P5" s="114"/>
      <c r="Q5" s="114"/>
      <c r="R5" s="114"/>
      <c r="S5" s="114"/>
    </row>
    <row r="6" spans="1:19" ht="6.75" customHeight="1" x14ac:dyDescent="0.2">
      <c r="A6" s="116"/>
      <c r="B6" s="116"/>
      <c r="C6" s="117"/>
      <c r="D6" s="117"/>
      <c r="E6" s="117"/>
      <c r="F6" s="118"/>
      <c r="G6" s="118"/>
      <c r="H6" s="118"/>
      <c r="I6" s="118"/>
      <c r="J6" s="118"/>
      <c r="K6" s="119"/>
      <c r="L6" s="2"/>
      <c r="M6" s="106"/>
    </row>
    <row r="7" spans="1:19" ht="9" customHeight="1" x14ac:dyDescent="0.2">
      <c r="A7" s="116"/>
      <c r="B7" s="116"/>
      <c r="C7" s="117"/>
      <c r="D7" s="117"/>
      <c r="E7" s="117"/>
      <c r="F7" s="118"/>
      <c r="G7" s="118"/>
      <c r="H7" s="118"/>
      <c r="I7" s="118"/>
      <c r="J7" s="118"/>
      <c r="K7" s="119"/>
      <c r="L7" s="2"/>
      <c r="M7" s="106"/>
    </row>
    <row r="8" spans="1:19" ht="15.75" thickBot="1" x14ac:dyDescent="0.25">
      <c r="A8" s="120"/>
      <c r="B8" s="120"/>
      <c r="C8" s="121"/>
      <c r="D8" s="121"/>
      <c r="E8" s="121"/>
      <c r="F8" s="120"/>
      <c r="G8" s="120"/>
      <c r="H8" s="120"/>
      <c r="I8" s="120"/>
      <c r="J8" s="122"/>
      <c r="L8" s="122" t="s">
        <v>1</v>
      </c>
    </row>
    <row r="9" spans="1:19" ht="24" customHeight="1" thickTop="1" x14ac:dyDescent="0.2">
      <c r="A9" s="123"/>
      <c r="B9" s="124"/>
      <c r="C9" s="125" t="s">
        <v>2</v>
      </c>
      <c r="D9" s="126"/>
      <c r="E9" s="126"/>
      <c r="F9" s="127"/>
      <c r="G9" s="127"/>
      <c r="H9" s="127"/>
      <c r="I9" s="127"/>
      <c r="J9" s="127"/>
      <c r="K9" s="128"/>
      <c r="L9" s="128"/>
      <c r="M9" s="129"/>
    </row>
    <row r="10" spans="1:19" ht="8.25" customHeight="1" x14ac:dyDescent="0.2">
      <c r="A10" s="130"/>
      <c r="B10" s="131"/>
      <c r="C10" s="132"/>
      <c r="D10" s="132"/>
      <c r="E10" s="132"/>
      <c r="F10" s="131"/>
      <c r="G10" s="131"/>
      <c r="H10" s="131"/>
      <c r="I10" s="131"/>
      <c r="J10" s="131"/>
      <c r="K10" s="131"/>
      <c r="L10" s="131"/>
      <c r="M10" s="133"/>
    </row>
    <row r="11" spans="1:19" x14ac:dyDescent="0.2">
      <c r="A11" s="130"/>
      <c r="B11" s="134" t="s">
        <v>3</v>
      </c>
      <c r="C11" s="135">
        <v>41456</v>
      </c>
      <c r="D11" s="136" t="s">
        <v>4</v>
      </c>
      <c r="E11" s="137">
        <v>41486</v>
      </c>
      <c r="F11" s="131"/>
      <c r="G11" s="134" t="s">
        <v>3</v>
      </c>
      <c r="H11" s="135">
        <v>41426</v>
      </c>
      <c r="I11" s="136" t="s">
        <v>4</v>
      </c>
      <c r="J11" s="137">
        <v>41455</v>
      </c>
      <c r="K11" s="131"/>
      <c r="L11" s="138" t="s">
        <v>111</v>
      </c>
      <c r="M11" s="133"/>
    </row>
    <row r="12" spans="1:19" s="147" customFormat="1" ht="11.25" customHeight="1" x14ac:dyDescent="0.25">
      <c r="A12" s="139"/>
      <c r="B12" s="140"/>
      <c r="C12" s="141" t="s">
        <v>5</v>
      </c>
      <c r="D12" s="142"/>
      <c r="E12" s="143" t="s">
        <v>5</v>
      </c>
      <c r="F12" s="140"/>
      <c r="G12" s="140"/>
      <c r="H12" s="144" t="s">
        <v>5</v>
      </c>
      <c r="I12" s="140"/>
      <c r="J12" s="145" t="s">
        <v>5</v>
      </c>
      <c r="K12" s="140"/>
      <c r="L12" s="140"/>
      <c r="M12" s="146"/>
      <c r="O12" s="148"/>
      <c r="P12" s="148"/>
      <c r="Q12" s="148"/>
      <c r="R12" s="148"/>
      <c r="S12" s="148"/>
    </row>
    <row r="13" spans="1:19" x14ac:dyDescent="0.2">
      <c r="A13" s="130"/>
      <c r="B13" s="131"/>
      <c r="C13" s="132"/>
      <c r="D13" s="132"/>
      <c r="E13" s="132"/>
      <c r="F13" s="131"/>
      <c r="G13" s="131"/>
      <c r="H13" s="131"/>
      <c r="I13" s="131"/>
      <c r="J13" s="131"/>
      <c r="K13" s="131"/>
      <c r="L13" s="131"/>
      <c r="M13" s="133"/>
    </row>
    <row r="14" spans="1:19" x14ac:dyDescent="0.2">
      <c r="A14" s="149" t="s">
        <v>6</v>
      </c>
      <c r="B14" s="150"/>
      <c r="C14" s="1"/>
      <c r="D14" s="1"/>
      <c r="E14" s="151">
        <v>29854.1</v>
      </c>
      <c r="F14" s="1"/>
      <c r="G14" s="1"/>
      <c r="H14" s="1"/>
      <c r="I14" s="1"/>
      <c r="J14" s="151">
        <v>28650.999999999996</v>
      </c>
      <c r="K14" s="131"/>
      <c r="L14" s="151">
        <v>1203.1000000000022</v>
      </c>
      <c r="M14" s="152"/>
      <c r="O14" s="1"/>
      <c r="P14" s="2"/>
      <c r="Q14" s="1"/>
      <c r="R14" s="2"/>
      <c r="S14" s="2"/>
    </row>
    <row r="15" spans="1:19" x14ac:dyDescent="0.2">
      <c r="A15" s="149" t="s">
        <v>7</v>
      </c>
      <c r="B15" s="150"/>
      <c r="C15" s="2">
        <v>28517</v>
      </c>
      <c r="D15" s="1"/>
      <c r="E15" s="1"/>
      <c r="F15" s="1"/>
      <c r="G15" s="1"/>
      <c r="H15" s="2">
        <v>26136.6</v>
      </c>
      <c r="I15" s="1"/>
      <c r="J15" s="1"/>
      <c r="K15" s="131"/>
      <c r="L15" s="2">
        <v>2380.4000000000015</v>
      </c>
      <c r="M15" s="152"/>
      <c r="O15" s="2"/>
      <c r="P15" s="1"/>
      <c r="Q15" s="2"/>
      <c r="R15" s="1"/>
      <c r="S15" s="2"/>
    </row>
    <row r="16" spans="1:19" x14ac:dyDescent="0.2">
      <c r="A16" s="149" t="s">
        <v>112</v>
      </c>
      <c r="B16" s="150"/>
      <c r="C16" s="2">
        <v>309.3</v>
      </c>
      <c r="D16" s="1"/>
      <c r="E16" s="1"/>
      <c r="F16" s="1"/>
      <c r="G16" s="1"/>
      <c r="H16" s="2">
        <v>270</v>
      </c>
      <c r="I16" s="1"/>
      <c r="J16" s="1"/>
      <c r="K16" s="131"/>
      <c r="L16" s="2">
        <v>39.300000000000011</v>
      </c>
      <c r="M16" s="152"/>
      <c r="O16" s="2"/>
      <c r="P16" s="1"/>
      <c r="Q16" s="2"/>
      <c r="R16" s="1"/>
      <c r="S16" s="2"/>
    </row>
    <row r="17" spans="1:19" x14ac:dyDescent="0.2">
      <c r="A17" s="149" t="s">
        <v>10</v>
      </c>
      <c r="B17" s="150"/>
      <c r="C17" s="2">
        <v>1375</v>
      </c>
      <c r="D17" s="1"/>
      <c r="E17" s="1"/>
      <c r="F17" s="1"/>
      <c r="G17" s="1"/>
      <c r="H17" s="2">
        <v>1476.3</v>
      </c>
      <c r="I17" s="1"/>
      <c r="J17" s="1"/>
      <c r="K17" s="131"/>
      <c r="L17" s="2">
        <v>-101.29999999999995</v>
      </c>
      <c r="M17" s="152"/>
      <c r="O17" s="2"/>
      <c r="P17" s="1"/>
      <c r="Q17" s="2"/>
      <c r="R17" s="1"/>
      <c r="S17" s="2"/>
    </row>
    <row r="18" spans="1:19" x14ac:dyDescent="0.2">
      <c r="A18" s="149" t="s">
        <v>8</v>
      </c>
      <c r="B18" s="150"/>
      <c r="C18" s="2">
        <v>-347.2</v>
      </c>
      <c r="D18" s="1"/>
      <c r="E18" s="1"/>
      <c r="F18" s="1"/>
      <c r="G18" s="1"/>
      <c r="H18" s="1">
        <v>768.1</v>
      </c>
      <c r="I18" s="1"/>
      <c r="J18" s="1"/>
      <c r="K18" s="131"/>
      <c r="L18" s="2">
        <v>-1115.3</v>
      </c>
      <c r="M18" s="152"/>
      <c r="O18" s="2"/>
      <c r="P18" s="1"/>
      <c r="Q18" s="2"/>
      <c r="R18" s="1"/>
      <c r="S18" s="2"/>
    </row>
    <row r="19" spans="1:19" x14ac:dyDescent="0.2">
      <c r="A19" s="130"/>
      <c r="B19" s="131"/>
      <c r="C19" s="1"/>
      <c r="D19" s="1"/>
      <c r="E19" s="1"/>
      <c r="F19" s="1"/>
      <c r="G19" s="1"/>
      <c r="I19" s="1"/>
      <c r="J19" s="1"/>
      <c r="K19" s="131"/>
      <c r="L19" s="2"/>
      <c r="M19" s="152"/>
      <c r="O19" s="1"/>
      <c r="P19" s="1"/>
      <c r="Q19" s="1"/>
      <c r="R19" s="1"/>
      <c r="S19" s="2"/>
    </row>
    <row r="20" spans="1:19" x14ac:dyDescent="0.2">
      <c r="A20" s="149" t="s">
        <v>9</v>
      </c>
      <c r="B20" s="150"/>
      <c r="C20" s="1"/>
      <c r="D20" s="1"/>
      <c r="E20" s="151">
        <v>3465.6000000000004</v>
      </c>
      <c r="F20" s="1"/>
      <c r="G20" s="1"/>
      <c r="H20" s="1"/>
      <c r="I20" s="1"/>
      <c r="J20" s="151">
        <v>4102.8</v>
      </c>
      <c r="K20" s="131"/>
      <c r="L20" s="151">
        <v>-637.19999999999982</v>
      </c>
      <c r="M20" s="152"/>
      <c r="O20" s="1"/>
      <c r="P20" s="2"/>
      <c r="Q20" s="1"/>
      <c r="R20" s="2"/>
      <c r="S20" s="2"/>
    </row>
    <row r="21" spans="1:19" x14ac:dyDescent="0.2">
      <c r="A21" s="149" t="s">
        <v>113</v>
      </c>
      <c r="B21" s="150"/>
      <c r="C21" s="2">
        <v>3740.5</v>
      </c>
      <c r="D21" s="1"/>
      <c r="E21" s="1"/>
      <c r="F21" s="1"/>
      <c r="G21" s="1"/>
      <c r="H21" s="2">
        <v>3315.5</v>
      </c>
      <c r="I21" s="1"/>
      <c r="J21" s="1"/>
      <c r="K21" s="131"/>
      <c r="L21" s="2">
        <v>425</v>
      </c>
      <c r="M21" s="152"/>
      <c r="O21" s="2"/>
      <c r="P21" s="1"/>
      <c r="Q21" s="2"/>
      <c r="R21" s="1"/>
      <c r="S21" s="2"/>
    </row>
    <row r="22" spans="1:19" x14ac:dyDescent="0.2">
      <c r="A22" s="149" t="s">
        <v>10</v>
      </c>
      <c r="B22" s="150"/>
      <c r="C22" s="2">
        <v>24.8</v>
      </c>
      <c r="D22" s="1"/>
      <c r="E22" s="1"/>
      <c r="F22" s="1"/>
      <c r="G22" s="1"/>
      <c r="H22" s="2">
        <v>29.1</v>
      </c>
      <c r="I22" s="1"/>
      <c r="J22" s="1"/>
      <c r="K22" s="131"/>
      <c r="L22" s="2">
        <v>-4.3000000000000007</v>
      </c>
      <c r="M22" s="152"/>
      <c r="O22" s="2"/>
      <c r="P22" s="1"/>
      <c r="Q22" s="2"/>
      <c r="R22" s="1"/>
      <c r="S22" s="2"/>
    </row>
    <row r="23" spans="1:19" x14ac:dyDescent="0.2">
      <c r="A23" s="149" t="s">
        <v>8</v>
      </c>
      <c r="B23" s="150"/>
      <c r="C23" s="2">
        <v>-299.7</v>
      </c>
      <c r="D23" s="1"/>
      <c r="E23" s="1"/>
      <c r="F23" s="1"/>
      <c r="G23" s="1"/>
      <c r="H23" s="1">
        <v>758.2</v>
      </c>
      <c r="I23" s="1"/>
      <c r="J23" s="1"/>
      <c r="K23" s="131"/>
      <c r="L23" s="2">
        <v>-1057.9000000000001</v>
      </c>
      <c r="M23" s="152"/>
      <c r="O23" s="2"/>
      <c r="P23" s="1"/>
      <c r="Q23" s="2"/>
      <c r="R23" s="1"/>
      <c r="S23" s="2"/>
    </row>
    <row r="24" spans="1:19" x14ac:dyDescent="0.2">
      <c r="A24" s="130"/>
      <c r="B24" s="131"/>
      <c r="C24" s="1"/>
      <c r="D24" s="1"/>
      <c r="E24" s="1"/>
      <c r="F24" s="1"/>
      <c r="G24" s="1"/>
      <c r="I24" s="1"/>
      <c r="J24" s="1"/>
      <c r="K24" s="131"/>
      <c r="L24" s="2"/>
      <c r="M24" s="152"/>
      <c r="O24" s="1"/>
      <c r="P24" s="1"/>
      <c r="Q24" s="1"/>
      <c r="R24" s="1"/>
      <c r="S24" s="2"/>
    </row>
    <row r="25" spans="1:19" s="156" customFormat="1" ht="15.75" x14ac:dyDescent="0.25">
      <c r="A25" s="153" t="s">
        <v>11</v>
      </c>
      <c r="B25" s="154"/>
      <c r="C25" s="3"/>
      <c r="D25" s="3"/>
      <c r="E25" s="155">
        <v>26388.5</v>
      </c>
      <c r="F25" s="3"/>
      <c r="G25" s="3"/>
      <c r="H25" s="3"/>
      <c r="I25" s="3"/>
      <c r="J25" s="155">
        <v>24548.199999999997</v>
      </c>
      <c r="K25" s="138"/>
      <c r="L25" s="155">
        <v>1840.3000000000029</v>
      </c>
      <c r="M25" s="152"/>
      <c r="O25" s="3"/>
      <c r="P25" s="4"/>
      <c r="Q25" s="3"/>
      <c r="R25" s="4"/>
      <c r="S25" s="4"/>
    </row>
    <row r="26" spans="1:19" x14ac:dyDescent="0.2">
      <c r="A26" s="130"/>
      <c r="B26" s="131"/>
      <c r="C26" s="1"/>
      <c r="D26" s="1"/>
      <c r="E26" s="1"/>
      <c r="F26" s="1"/>
      <c r="G26" s="1"/>
      <c r="H26" s="1"/>
      <c r="I26" s="1"/>
      <c r="J26" s="1"/>
      <c r="K26" s="131"/>
      <c r="L26" s="2"/>
      <c r="M26" s="152"/>
      <c r="O26" s="1"/>
      <c r="P26" s="1"/>
      <c r="Q26" s="1"/>
      <c r="R26" s="1"/>
      <c r="S26" s="2"/>
    </row>
    <row r="27" spans="1:19" x14ac:dyDescent="0.2">
      <c r="A27" s="149" t="s">
        <v>12</v>
      </c>
      <c r="B27" s="150"/>
      <c r="C27" s="1"/>
      <c r="D27" s="1"/>
      <c r="E27" s="151">
        <v>-2641.2</v>
      </c>
      <c r="F27" s="1"/>
      <c r="G27" s="1"/>
      <c r="H27" s="1"/>
      <c r="I27" s="1"/>
      <c r="J27" s="151">
        <v>-3901</v>
      </c>
      <c r="K27" s="131"/>
      <c r="L27" s="151">
        <v>1259.8000000000002</v>
      </c>
      <c r="M27" s="152"/>
      <c r="O27" s="1"/>
      <c r="P27" s="2"/>
      <c r="Q27" s="1"/>
      <c r="R27" s="2"/>
      <c r="S27" s="2"/>
    </row>
    <row r="28" spans="1:19" x14ac:dyDescent="0.2">
      <c r="A28" s="130"/>
      <c r="B28" s="131"/>
      <c r="C28" s="1"/>
      <c r="D28" s="1"/>
      <c r="E28" s="1"/>
      <c r="F28" s="1"/>
      <c r="G28" s="1"/>
      <c r="H28" s="1"/>
      <c r="I28" s="1"/>
      <c r="J28" s="1"/>
      <c r="K28" s="131"/>
      <c r="L28" s="2"/>
      <c r="M28" s="152"/>
      <c r="O28" s="1"/>
      <c r="P28" s="1"/>
      <c r="Q28" s="1"/>
      <c r="R28" s="1"/>
      <c r="S28" s="2"/>
    </row>
    <row r="29" spans="1:19" x14ac:dyDescent="0.2">
      <c r="A29" s="149" t="s">
        <v>13</v>
      </c>
      <c r="B29" s="150"/>
      <c r="C29" s="1"/>
      <c r="D29" s="1"/>
      <c r="E29" s="151">
        <v>1040.1000000000001</v>
      </c>
      <c r="F29" s="1"/>
      <c r="G29" s="1"/>
      <c r="H29" s="1"/>
      <c r="I29" s="1"/>
      <c r="J29" s="151">
        <v>9.6000000000000014</v>
      </c>
      <c r="K29" s="131"/>
      <c r="L29" s="151">
        <v>1030.5000000000002</v>
      </c>
      <c r="M29" s="152"/>
      <c r="O29" s="1"/>
      <c r="P29" s="2"/>
      <c r="Q29" s="1"/>
      <c r="R29" s="2"/>
      <c r="S29" s="2"/>
    </row>
    <row r="30" spans="1:19" x14ac:dyDescent="0.2">
      <c r="A30" s="149" t="s">
        <v>14</v>
      </c>
      <c r="B30" s="150"/>
      <c r="C30" s="2">
        <v>1039.7</v>
      </c>
      <c r="D30" s="1"/>
      <c r="E30" s="1"/>
      <c r="F30" s="1"/>
      <c r="G30" s="1"/>
      <c r="H30" s="2">
        <v>9.3000000000000007</v>
      </c>
      <c r="I30" s="1"/>
      <c r="J30" s="1"/>
      <c r="K30" s="131"/>
      <c r="L30" s="2">
        <v>1030.4000000000001</v>
      </c>
      <c r="M30" s="152"/>
      <c r="O30" s="2"/>
      <c r="P30" s="1"/>
      <c r="Q30" s="2"/>
      <c r="R30" s="1"/>
      <c r="S30" s="2"/>
    </row>
    <row r="31" spans="1:19" x14ac:dyDescent="0.2">
      <c r="A31" s="149" t="s">
        <v>15</v>
      </c>
      <c r="B31" s="150"/>
      <c r="C31" s="2">
        <v>0.4</v>
      </c>
      <c r="D31" s="1"/>
      <c r="E31" s="1"/>
      <c r="F31" s="1"/>
      <c r="G31" s="1"/>
      <c r="H31" s="1">
        <v>0.3</v>
      </c>
      <c r="I31" s="1"/>
      <c r="J31" s="1"/>
      <c r="K31" s="131"/>
      <c r="L31" s="2">
        <v>0.10000000000000003</v>
      </c>
      <c r="M31" s="152"/>
      <c r="O31" s="2"/>
      <c r="P31" s="1"/>
      <c r="Q31" s="2"/>
      <c r="R31" s="1"/>
      <c r="S31" s="2"/>
    </row>
    <row r="32" spans="1:19" x14ac:dyDescent="0.2">
      <c r="A32" s="130"/>
      <c r="B32" s="131"/>
      <c r="C32" s="1"/>
      <c r="D32" s="1"/>
      <c r="E32" s="1"/>
      <c r="F32" s="1"/>
      <c r="G32" s="1"/>
      <c r="I32" s="1"/>
      <c r="J32" s="1"/>
      <c r="K32" s="131"/>
      <c r="L32" s="2"/>
      <c r="M32" s="152"/>
      <c r="O32" s="1"/>
      <c r="P32" s="1"/>
      <c r="Q32" s="1"/>
      <c r="R32" s="1"/>
      <c r="S32" s="2"/>
    </row>
    <row r="33" spans="1:19" x14ac:dyDescent="0.2">
      <c r="A33" s="149" t="s">
        <v>16</v>
      </c>
      <c r="B33" s="150"/>
      <c r="C33" s="1"/>
      <c r="D33" s="1"/>
      <c r="E33" s="151">
        <v>3681.3</v>
      </c>
      <c r="F33" s="1"/>
      <c r="G33" s="1"/>
      <c r="H33" s="1"/>
      <c r="I33" s="1"/>
      <c r="J33" s="151">
        <v>3910.6</v>
      </c>
      <c r="K33" s="131"/>
      <c r="L33" s="151">
        <v>-229.29999999999973</v>
      </c>
      <c r="M33" s="152"/>
      <c r="O33" s="1"/>
      <c r="P33" s="2"/>
      <c r="Q33" s="1"/>
      <c r="R33" s="2"/>
      <c r="S33" s="2"/>
    </row>
    <row r="34" spans="1:19" x14ac:dyDescent="0.2">
      <c r="A34" s="149" t="s">
        <v>17</v>
      </c>
      <c r="B34" s="150"/>
      <c r="C34" s="2">
        <v>1030.7</v>
      </c>
      <c r="D34" s="1"/>
      <c r="E34" s="1"/>
      <c r="F34" s="1"/>
      <c r="G34" s="1"/>
      <c r="H34" s="2">
        <v>1174.9000000000001</v>
      </c>
      <c r="I34" s="1"/>
      <c r="J34" s="1"/>
      <c r="K34" s="131"/>
      <c r="L34" s="2">
        <v>-144.20000000000005</v>
      </c>
      <c r="M34" s="152"/>
      <c r="O34" s="2"/>
      <c r="P34" s="1"/>
      <c r="Q34" s="2"/>
      <c r="R34" s="1"/>
      <c r="S34" s="2"/>
    </row>
    <row r="35" spans="1:19" x14ac:dyDescent="0.2">
      <c r="A35" s="149" t="s">
        <v>15</v>
      </c>
      <c r="B35" s="150"/>
      <c r="C35" s="2">
        <v>2650.6000000000004</v>
      </c>
      <c r="D35" s="1"/>
      <c r="E35" s="1"/>
      <c r="F35" s="1"/>
      <c r="G35" s="1"/>
      <c r="H35" s="1">
        <v>2735.7</v>
      </c>
      <c r="I35" s="1"/>
      <c r="J35" s="1"/>
      <c r="K35" s="131"/>
      <c r="L35" s="2">
        <v>-85.099999999999454</v>
      </c>
      <c r="M35" s="152"/>
      <c r="O35" s="2"/>
      <c r="P35" s="1"/>
      <c r="Q35" s="2"/>
      <c r="R35" s="1"/>
      <c r="S35" s="2"/>
    </row>
    <row r="36" spans="1:19" ht="14.25" customHeight="1" x14ac:dyDescent="0.2">
      <c r="A36" s="130"/>
      <c r="B36" s="131"/>
      <c r="C36" s="1"/>
      <c r="D36" s="1"/>
      <c r="E36" s="1"/>
      <c r="F36" s="1"/>
      <c r="G36" s="1"/>
      <c r="I36" s="1"/>
      <c r="J36" s="1"/>
      <c r="K36" s="131"/>
      <c r="L36" s="2"/>
      <c r="M36" s="152"/>
      <c r="O36" s="1"/>
      <c r="P36" s="1"/>
      <c r="Q36" s="1"/>
      <c r="R36" s="1"/>
      <c r="S36" s="2"/>
    </row>
    <row r="37" spans="1:19" ht="13.5" customHeight="1" x14ac:dyDescent="0.2">
      <c r="A37" s="149" t="s">
        <v>18</v>
      </c>
      <c r="B37" s="150"/>
      <c r="C37" s="1"/>
      <c r="D37" s="1"/>
      <c r="E37" s="1"/>
      <c r="F37" s="1"/>
      <c r="G37" s="1"/>
      <c r="H37" s="1"/>
      <c r="I37" s="1"/>
      <c r="J37" s="1"/>
      <c r="K37" s="131"/>
      <c r="L37" s="2"/>
      <c r="M37" s="152"/>
      <c r="O37" s="1"/>
      <c r="P37" s="1"/>
      <c r="Q37" s="1"/>
      <c r="R37" s="1"/>
      <c r="S37" s="2"/>
    </row>
    <row r="38" spans="1:19" x14ac:dyDescent="0.2">
      <c r="A38" s="149" t="s">
        <v>19</v>
      </c>
      <c r="B38" s="150"/>
      <c r="C38" s="1"/>
      <c r="D38" s="1"/>
      <c r="E38" s="151">
        <v>23747.3</v>
      </c>
      <c r="F38" s="1"/>
      <c r="G38" s="1"/>
      <c r="H38" s="1"/>
      <c r="I38" s="1"/>
      <c r="J38" s="151">
        <v>20647.199999999997</v>
      </c>
      <c r="K38" s="131"/>
      <c r="L38" s="151">
        <v>3100.1000000000022</v>
      </c>
      <c r="M38" s="152"/>
      <c r="O38" s="1"/>
      <c r="P38" s="2"/>
      <c r="Q38" s="1"/>
      <c r="R38" s="2"/>
      <c r="S38" s="2"/>
    </row>
    <row r="39" spans="1:19" ht="6" customHeight="1" x14ac:dyDescent="0.2">
      <c r="A39" s="130"/>
      <c r="B39" s="131"/>
      <c r="C39" s="1"/>
      <c r="D39" s="1"/>
      <c r="E39" s="1"/>
      <c r="F39" s="1"/>
      <c r="G39" s="1"/>
      <c r="H39" s="1"/>
      <c r="I39" s="1"/>
      <c r="J39" s="1"/>
      <c r="K39" s="131"/>
      <c r="L39" s="2"/>
      <c r="M39" s="152"/>
      <c r="O39" s="1"/>
      <c r="P39" s="1"/>
      <c r="Q39" s="1"/>
      <c r="R39" s="1"/>
      <c r="S39" s="2"/>
    </row>
    <row r="40" spans="1:19" x14ac:dyDescent="0.2">
      <c r="A40" s="149" t="s">
        <v>20</v>
      </c>
      <c r="B40" s="150"/>
      <c r="C40" s="1"/>
      <c r="D40" s="1"/>
      <c r="E40" s="2">
        <v>13153.3</v>
      </c>
      <c r="F40" s="1"/>
      <c r="G40" s="1"/>
      <c r="H40" s="1"/>
      <c r="I40" s="1"/>
      <c r="J40" s="2">
        <v>440</v>
      </c>
      <c r="K40" s="131"/>
      <c r="L40" s="2">
        <v>12713.3</v>
      </c>
      <c r="M40" s="152"/>
      <c r="O40" s="1"/>
      <c r="P40" s="2"/>
      <c r="Q40" s="1"/>
      <c r="R40" s="2"/>
      <c r="S40" s="2"/>
    </row>
    <row r="41" spans="1:19" x14ac:dyDescent="0.2">
      <c r="A41" s="149" t="s">
        <v>21</v>
      </c>
      <c r="B41" s="150"/>
      <c r="C41" s="2">
        <v>12989.3</v>
      </c>
      <c r="D41" s="1"/>
      <c r="E41" s="1"/>
      <c r="F41" s="1"/>
      <c r="G41" s="1"/>
      <c r="H41" s="2">
        <v>437.8</v>
      </c>
      <c r="I41" s="1"/>
      <c r="J41" s="1"/>
      <c r="K41" s="131"/>
      <c r="L41" s="2">
        <v>12551.5</v>
      </c>
      <c r="M41" s="152"/>
      <c r="O41" s="2"/>
      <c r="P41" s="1"/>
      <c r="Q41" s="2"/>
      <c r="R41" s="1"/>
      <c r="S41" s="2"/>
    </row>
    <row r="42" spans="1:19" x14ac:dyDescent="0.2">
      <c r="A42" s="157" t="s">
        <v>22</v>
      </c>
      <c r="B42" s="158"/>
      <c r="C42" s="2">
        <v>117.3</v>
      </c>
      <c r="D42" s="1"/>
      <c r="E42" s="1"/>
      <c r="F42" s="1"/>
      <c r="G42" s="1"/>
      <c r="H42" s="2">
        <v>-10.199999999999999</v>
      </c>
      <c r="I42" s="1"/>
      <c r="J42" s="1"/>
      <c r="K42" s="131"/>
      <c r="L42" s="2">
        <v>127.5</v>
      </c>
      <c r="M42" s="152"/>
      <c r="O42" s="2"/>
      <c r="P42" s="1"/>
      <c r="Q42" s="2"/>
      <c r="R42" s="1"/>
      <c r="S42" s="2"/>
    </row>
    <row r="43" spans="1:19" x14ac:dyDescent="0.2">
      <c r="A43" s="149" t="s">
        <v>24</v>
      </c>
      <c r="B43" s="150"/>
      <c r="C43" s="2">
        <v>46.7</v>
      </c>
      <c r="D43" s="1"/>
      <c r="E43" s="1"/>
      <c r="F43" s="1"/>
      <c r="G43" s="1"/>
      <c r="H43" s="1">
        <v>12.4</v>
      </c>
      <c r="I43" s="1"/>
      <c r="J43" s="1"/>
      <c r="K43" s="131"/>
      <c r="L43" s="2">
        <v>34.300000000000004</v>
      </c>
      <c r="M43" s="152"/>
      <c r="O43" s="2"/>
      <c r="P43" s="1"/>
      <c r="Q43" s="2"/>
      <c r="R43" s="1"/>
      <c r="S43" s="2"/>
    </row>
    <row r="44" spans="1:19" ht="15" customHeight="1" x14ac:dyDescent="0.2">
      <c r="A44" s="130"/>
      <c r="B44" s="131"/>
      <c r="C44" s="1"/>
      <c r="D44" s="1"/>
      <c r="E44" s="1"/>
      <c r="F44" s="1"/>
      <c r="G44" s="1"/>
      <c r="I44" s="1"/>
      <c r="J44" s="1"/>
      <c r="K44" s="131"/>
      <c r="L44" s="2"/>
      <c r="M44" s="152"/>
      <c r="O44" s="1"/>
      <c r="P44" s="1"/>
      <c r="Q44" s="1"/>
      <c r="R44" s="1"/>
      <c r="S44" s="2"/>
    </row>
    <row r="45" spans="1:19" x14ac:dyDescent="0.2">
      <c r="A45" s="149" t="s">
        <v>25</v>
      </c>
      <c r="B45" s="150"/>
      <c r="C45" s="1"/>
      <c r="D45" s="1"/>
      <c r="E45" s="151">
        <v>76.7</v>
      </c>
      <c r="F45" s="1"/>
      <c r="G45" s="1"/>
      <c r="H45" s="1"/>
      <c r="I45" s="1"/>
      <c r="J45" s="151">
        <v>77.900000000000006</v>
      </c>
      <c r="K45" s="131"/>
      <c r="L45" s="151">
        <v>-1.2000000000000028</v>
      </c>
      <c r="M45" s="152"/>
      <c r="O45" s="1"/>
      <c r="P45" s="2"/>
      <c r="Q45" s="1"/>
      <c r="R45" s="2"/>
      <c r="S45" s="2"/>
    </row>
    <row r="46" spans="1:19" ht="7.5" customHeight="1" x14ac:dyDescent="0.2">
      <c r="A46" s="149" t="s">
        <v>26</v>
      </c>
      <c r="B46" s="150"/>
      <c r="C46" s="1"/>
      <c r="D46" s="1"/>
      <c r="E46" s="1"/>
      <c r="F46" s="1"/>
      <c r="G46" s="1"/>
      <c r="H46" s="1"/>
      <c r="I46" s="1"/>
      <c r="J46" s="1"/>
      <c r="K46" s="131"/>
      <c r="L46" s="2"/>
      <c r="M46" s="152"/>
      <c r="O46" s="1"/>
      <c r="P46" s="1"/>
      <c r="Q46" s="1"/>
      <c r="R46" s="1"/>
      <c r="S46" s="2"/>
    </row>
    <row r="47" spans="1:19" x14ac:dyDescent="0.2">
      <c r="A47" s="149" t="s">
        <v>27</v>
      </c>
      <c r="B47" s="150"/>
      <c r="C47" s="1"/>
      <c r="D47" s="1"/>
      <c r="E47" s="151">
        <v>97.6</v>
      </c>
      <c r="F47" s="1"/>
      <c r="G47" s="1"/>
      <c r="H47" s="1"/>
      <c r="I47" s="1"/>
      <c r="J47" s="151">
        <v>104.9</v>
      </c>
      <c r="K47" s="131"/>
      <c r="L47" s="151">
        <v>-7.3000000000000114</v>
      </c>
      <c r="M47" s="152"/>
      <c r="O47" s="1"/>
      <c r="P47" s="2"/>
      <c r="Q47" s="1"/>
      <c r="R47" s="2"/>
      <c r="S47" s="2"/>
    </row>
    <row r="48" spans="1:19" ht="6" customHeight="1" x14ac:dyDescent="0.2">
      <c r="A48" s="130"/>
      <c r="B48" s="131"/>
      <c r="C48" s="1"/>
      <c r="D48" s="1"/>
      <c r="E48" s="1"/>
      <c r="F48" s="1"/>
      <c r="G48" s="1"/>
      <c r="H48" s="1"/>
      <c r="I48" s="1"/>
      <c r="J48" s="1"/>
      <c r="K48" s="131"/>
      <c r="L48" s="2"/>
      <c r="M48" s="152"/>
      <c r="O48" s="1"/>
      <c r="P48" s="1"/>
      <c r="Q48" s="1"/>
      <c r="R48" s="1"/>
      <c r="S48" s="2"/>
    </row>
    <row r="49" spans="1:19" s="156" customFormat="1" ht="15.75" x14ac:dyDescent="0.25">
      <c r="A49" s="153" t="s">
        <v>28</v>
      </c>
      <c r="B49" s="154"/>
      <c r="C49" s="3"/>
      <c r="D49" s="3"/>
      <c r="E49" s="155">
        <v>10419.699999999999</v>
      </c>
      <c r="F49" s="3"/>
      <c r="G49" s="3"/>
      <c r="H49" s="3"/>
      <c r="I49" s="3"/>
      <c r="J49" s="155">
        <v>20024.399999999994</v>
      </c>
      <c r="K49" s="138"/>
      <c r="L49" s="155">
        <v>-9604.6999999999953</v>
      </c>
      <c r="M49" s="152"/>
      <c r="O49" s="3"/>
      <c r="P49" s="4"/>
      <c r="Q49" s="3"/>
      <c r="R49" s="4"/>
      <c r="S49" s="4"/>
    </row>
    <row r="50" spans="1:19" ht="9.75" customHeight="1" x14ac:dyDescent="0.2">
      <c r="A50" s="130"/>
      <c r="B50" s="131"/>
      <c r="C50" s="1"/>
      <c r="D50" s="1"/>
      <c r="E50" s="1"/>
      <c r="F50" s="1"/>
      <c r="G50" s="1"/>
      <c r="H50" s="1"/>
      <c r="I50" s="1"/>
      <c r="J50" s="1"/>
      <c r="K50" s="131"/>
      <c r="L50" s="2"/>
      <c r="M50" s="152"/>
      <c r="O50" s="1"/>
      <c r="P50" s="1"/>
      <c r="Q50" s="1"/>
      <c r="R50" s="1"/>
      <c r="S50" s="2"/>
    </row>
    <row r="51" spans="1:19" x14ac:dyDescent="0.2">
      <c r="A51" s="149" t="s">
        <v>29</v>
      </c>
      <c r="B51" s="150"/>
      <c r="C51" s="1"/>
      <c r="D51" s="1"/>
      <c r="E51" s="151">
        <v>18782.5</v>
      </c>
      <c r="F51" s="1"/>
      <c r="G51" s="1"/>
      <c r="H51" s="1"/>
      <c r="I51" s="1"/>
      <c r="J51" s="151">
        <v>2130.9</v>
      </c>
      <c r="K51" s="131"/>
      <c r="L51" s="151">
        <v>16651.599999999999</v>
      </c>
      <c r="M51" s="152"/>
      <c r="O51" s="1"/>
      <c r="P51" s="2"/>
      <c r="Q51" s="1"/>
      <c r="R51" s="2"/>
      <c r="S51" s="2"/>
    </row>
    <row r="52" spans="1:19" x14ac:dyDescent="0.2">
      <c r="A52" s="149" t="s">
        <v>30</v>
      </c>
      <c r="B52" s="150"/>
      <c r="C52" s="2">
        <v>18782.5</v>
      </c>
      <c r="D52" s="1"/>
      <c r="E52" s="1"/>
      <c r="F52" s="1"/>
      <c r="G52" s="1"/>
      <c r="H52" s="1">
        <v>2130.9</v>
      </c>
      <c r="I52" s="1"/>
      <c r="J52" s="1"/>
      <c r="K52" s="131"/>
      <c r="L52" s="2">
        <v>16651.599999999999</v>
      </c>
      <c r="M52" s="152"/>
      <c r="O52" s="2"/>
      <c r="P52" s="1"/>
      <c r="Q52" s="2"/>
      <c r="R52" s="1"/>
      <c r="S52" s="2"/>
    </row>
    <row r="53" spans="1:19" ht="9.75" customHeight="1" x14ac:dyDescent="0.2">
      <c r="A53" s="130"/>
      <c r="B53" s="131"/>
      <c r="C53" s="1"/>
      <c r="D53" s="1"/>
      <c r="E53" s="1"/>
      <c r="F53" s="1"/>
      <c r="G53" s="1"/>
      <c r="I53" s="1"/>
      <c r="J53" s="1"/>
      <c r="K53" s="131"/>
      <c r="L53" s="2"/>
      <c r="M53" s="152"/>
      <c r="O53" s="1"/>
      <c r="P53" s="1"/>
      <c r="Q53" s="1"/>
      <c r="R53" s="1"/>
      <c r="S53" s="2"/>
    </row>
    <row r="54" spans="1:19" x14ac:dyDescent="0.2">
      <c r="A54" s="149" t="s">
        <v>31</v>
      </c>
      <c r="B54" s="150"/>
      <c r="C54" s="1"/>
      <c r="D54" s="1"/>
      <c r="E54" s="151">
        <v>9095.9</v>
      </c>
      <c r="F54" s="1"/>
      <c r="G54" s="1"/>
      <c r="H54" s="1"/>
      <c r="I54" s="1"/>
      <c r="J54" s="151">
        <v>88.8</v>
      </c>
      <c r="K54" s="131"/>
      <c r="L54" s="151">
        <v>9007.1</v>
      </c>
      <c r="M54" s="152"/>
      <c r="O54" s="1"/>
      <c r="P54" s="2"/>
      <c r="Q54" s="1"/>
      <c r="R54" s="2"/>
      <c r="S54" s="2"/>
    </row>
    <row r="55" spans="1:19" x14ac:dyDescent="0.2">
      <c r="A55" s="149" t="s">
        <v>32</v>
      </c>
      <c r="B55" s="150"/>
      <c r="C55" s="2">
        <v>9095.9</v>
      </c>
      <c r="D55" s="1"/>
      <c r="E55" s="1"/>
      <c r="F55" s="1"/>
      <c r="G55" s="1"/>
      <c r="H55" s="1">
        <v>88.8</v>
      </c>
      <c r="I55" s="1"/>
      <c r="J55" s="1"/>
      <c r="K55" s="131"/>
      <c r="L55" s="2">
        <v>9007.1</v>
      </c>
      <c r="M55" s="152"/>
      <c r="O55" s="2"/>
      <c r="P55" s="1"/>
      <c r="Q55" s="2"/>
      <c r="R55" s="1"/>
      <c r="S55" s="2"/>
    </row>
    <row r="56" spans="1:19" x14ac:dyDescent="0.2">
      <c r="A56" s="130"/>
      <c r="B56" s="131"/>
      <c r="C56" s="1"/>
      <c r="D56" s="1"/>
      <c r="E56" s="1"/>
      <c r="F56" s="1"/>
      <c r="G56" s="1"/>
      <c r="I56" s="1"/>
      <c r="J56" s="1"/>
      <c r="K56" s="131"/>
      <c r="L56" s="2"/>
      <c r="M56" s="152"/>
      <c r="O56" s="1"/>
      <c r="P56" s="1"/>
      <c r="Q56" s="1"/>
      <c r="R56" s="1"/>
      <c r="S56" s="2"/>
    </row>
    <row r="57" spans="1:19" s="156" customFormat="1" ht="15.75" x14ac:dyDescent="0.25">
      <c r="A57" s="153" t="s">
        <v>33</v>
      </c>
      <c r="B57" s="154"/>
      <c r="C57" s="1"/>
      <c r="D57" s="1"/>
      <c r="E57" s="155">
        <v>9686.6</v>
      </c>
      <c r="F57" s="3"/>
      <c r="G57" s="3"/>
      <c r="H57" s="1"/>
      <c r="I57" s="1"/>
      <c r="J57" s="155">
        <v>2042.1000000000001</v>
      </c>
      <c r="K57" s="138"/>
      <c r="L57" s="155">
        <v>7644.5</v>
      </c>
      <c r="M57" s="152"/>
      <c r="O57" s="1"/>
      <c r="P57" s="4"/>
      <c r="Q57" s="3"/>
      <c r="R57" s="4"/>
      <c r="S57" s="4"/>
    </row>
    <row r="58" spans="1:19" hidden="1" x14ac:dyDescent="0.2">
      <c r="A58" s="130"/>
      <c r="B58" s="131"/>
      <c r="C58" s="1"/>
      <c r="D58" s="1"/>
      <c r="E58" s="3"/>
      <c r="F58" s="1"/>
      <c r="G58" s="1"/>
      <c r="H58" s="1"/>
      <c r="I58" s="1"/>
      <c r="J58" s="3"/>
      <c r="K58" s="131"/>
      <c r="L58" s="2"/>
      <c r="M58" s="152"/>
      <c r="O58" s="1"/>
      <c r="P58" s="3"/>
      <c r="Q58" s="1"/>
      <c r="R58" s="1"/>
      <c r="S58" s="2"/>
    </row>
    <row r="59" spans="1:19" hidden="1" x14ac:dyDescent="0.2">
      <c r="A59" s="153" t="s">
        <v>109</v>
      </c>
      <c r="B59" s="150"/>
      <c r="C59" s="1"/>
      <c r="D59" s="1"/>
      <c r="E59" s="155">
        <v>1691.8999999999996</v>
      </c>
      <c r="F59" s="3"/>
      <c r="G59" s="3"/>
      <c r="H59" s="1"/>
      <c r="I59" s="1"/>
      <c r="J59" s="155">
        <v>1691.8999999999996</v>
      </c>
      <c r="K59" s="131"/>
      <c r="L59" s="155">
        <v>0</v>
      </c>
      <c r="M59" s="152"/>
      <c r="O59" s="1"/>
      <c r="P59" s="4"/>
      <c r="Q59" s="3"/>
      <c r="R59" s="4"/>
      <c r="S59" s="4"/>
    </row>
    <row r="60" spans="1:19" x14ac:dyDescent="0.2">
      <c r="A60" s="130"/>
      <c r="B60" s="131"/>
      <c r="C60" s="1"/>
      <c r="D60" s="1"/>
      <c r="E60" s="3"/>
      <c r="F60" s="1"/>
      <c r="G60" s="1"/>
      <c r="H60" s="1"/>
      <c r="I60" s="1"/>
      <c r="J60" s="3"/>
      <c r="K60" s="131"/>
      <c r="L60" s="2"/>
      <c r="M60" s="152"/>
      <c r="O60" s="1"/>
      <c r="P60" s="3"/>
      <c r="Q60" s="1"/>
      <c r="R60" s="1"/>
      <c r="S60" s="2"/>
    </row>
    <row r="61" spans="1:19" x14ac:dyDescent="0.2">
      <c r="A61" s="153" t="s">
        <v>110</v>
      </c>
      <c r="B61" s="150"/>
      <c r="C61" s="1"/>
      <c r="D61" s="1"/>
      <c r="E61" s="155">
        <v>20106.3</v>
      </c>
      <c r="F61" s="3"/>
      <c r="G61" s="3"/>
      <c r="H61" s="1"/>
      <c r="I61" s="1"/>
      <c r="J61" s="155">
        <v>22066.499999999993</v>
      </c>
      <c r="K61" s="138"/>
      <c r="L61" s="155">
        <v>-1960.1999999999935</v>
      </c>
      <c r="M61" s="152"/>
      <c r="O61" s="1"/>
      <c r="P61" s="4"/>
      <c r="Q61" s="3"/>
      <c r="R61" s="4"/>
      <c r="S61" s="4"/>
    </row>
    <row r="62" spans="1:19" ht="15.75" thickBot="1" x14ac:dyDescent="0.25">
      <c r="A62" s="159"/>
      <c r="B62" s="160"/>
      <c r="C62" s="161"/>
      <c r="D62" s="161"/>
      <c r="E62" s="161"/>
      <c r="F62" s="161"/>
      <c r="G62" s="161"/>
      <c r="H62" s="161"/>
      <c r="I62" s="161"/>
      <c r="J62" s="162"/>
      <c r="K62" s="163"/>
      <c r="L62" s="164"/>
      <c r="M62" s="165"/>
      <c r="N62" s="175"/>
    </row>
    <row r="63" spans="1:19" ht="15.75" thickTop="1" x14ac:dyDescent="0.2">
      <c r="L63" s="2"/>
      <c r="M63" s="2"/>
    </row>
    <row r="64" spans="1:19" x14ac:dyDescent="0.2">
      <c r="L64" s="2"/>
      <c r="M64" s="2"/>
    </row>
    <row r="65" spans="3:19" x14ac:dyDescent="0.2">
      <c r="C65" s="105"/>
      <c r="D65" s="105"/>
      <c r="E65" s="105"/>
      <c r="L65" s="2"/>
      <c r="M65" s="2"/>
      <c r="O65" s="105"/>
      <c r="P65" s="105"/>
      <c r="Q65" s="105"/>
      <c r="R65" s="105"/>
      <c r="S65" s="105"/>
    </row>
    <row r="66" spans="3:19" x14ac:dyDescent="0.2">
      <c r="C66" s="105"/>
      <c r="D66" s="105"/>
      <c r="E66" s="105"/>
      <c r="L66" s="2"/>
      <c r="M66" s="2"/>
      <c r="O66" s="105"/>
      <c r="P66" s="105"/>
      <c r="Q66" s="105"/>
      <c r="R66" s="105"/>
      <c r="S66" s="105"/>
    </row>
    <row r="67" spans="3:19" x14ac:dyDescent="0.2">
      <c r="C67" s="105"/>
      <c r="D67" s="105"/>
      <c r="E67" s="105"/>
      <c r="L67" s="2"/>
      <c r="M67" s="2"/>
      <c r="O67" s="105"/>
      <c r="P67" s="105"/>
      <c r="Q67" s="105"/>
      <c r="R67" s="105"/>
      <c r="S67" s="105"/>
    </row>
    <row r="68" spans="3:19" x14ac:dyDescent="0.2">
      <c r="C68" s="105"/>
      <c r="D68" s="105"/>
      <c r="E68" s="105"/>
      <c r="L68" s="2"/>
      <c r="M68" s="2"/>
      <c r="O68" s="105"/>
      <c r="P68" s="105"/>
      <c r="Q68" s="105"/>
      <c r="R68" s="105"/>
      <c r="S68" s="105"/>
    </row>
    <row r="69" spans="3:19" x14ac:dyDescent="0.2">
      <c r="C69" s="105"/>
      <c r="D69" s="105"/>
      <c r="E69" s="105"/>
      <c r="L69" s="2"/>
      <c r="M69" s="2"/>
      <c r="O69" s="105"/>
      <c r="P69" s="105"/>
      <c r="Q69" s="105"/>
      <c r="R69" s="105"/>
      <c r="S69" s="105"/>
    </row>
    <row r="70" spans="3:19" x14ac:dyDescent="0.2">
      <c r="C70" s="105"/>
      <c r="D70" s="105"/>
      <c r="E70" s="105"/>
      <c r="L70" s="2"/>
      <c r="M70" s="2"/>
      <c r="O70" s="105"/>
      <c r="P70" s="105"/>
      <c r="Q70" s="105"/>
      <c r="R70" s="105"/>
      <c r="S70" s="105"/>
    </row>
    <row r="71" spans="3:19" x14ac:dyDescent="0.2">
      <c r="C71" s="105"/>
      <c r="D71" s="105"/>
      <c r="E71" s="105"/>
      <c r="L71" s="2"/>
      <c r="M71" s="2"/>
      <c r="O71" s="105"/>
      <c r="P71" s="105"/>
      <c r="Q71" s="105"/>
      <c r="R71" s="105"/>
      <c r="S71" s="105"/>
    </row>
    <row r="72" spans="3:19" x14ac:dyDescent="0.2">
      <c r="C72" s="105"/>
      <c r="D72" s="105"/>
      <c r="E72" s="105"/>
      <c r="L72" s="2"/>
      <c r="M72" s="2"/>
      <c r="O72" s="105"/>
      <c r="P72" s="105"/>
      <c r="Q72" s="105"/>
      <c r="R72" s="105"/>
      <c r="S72" s="105"/>
    </row>
    <row r="73" spans="3:19" x14ac:dyDescent="0.2">
      <c r="C73" s="105"/>
      <c r="D73" s="105"/>
      <c r="E73" s="105"/>
      <c r="L73" s="2"/>
      <c r="M73" s="2"/>
      <c r="O73" s="105"/>
      <c r="P73" s="105"/>
      <c r="Q73" s="105"/>
      <c r="R73" s="105"/>
      <c r="S73" s="105"/>
    </row>
    <row r="74" spans="3:19" x14ac:dyDescent="0.2">
      <c r="C74" s="105"/>
      <c r="D74" s="105"/>
      <c r="E74" s="105"/>
      <c r="L74" s="2"/>
      <c r="M74" s="2"/>
      <c r="O74" s="105"/>
      <c r="P74" s="105"/>
      <c r="Q74" s="105"/>
      <c r="R74" s="105"/>
      <c r="S74" s="105"/>
    </row>
    <row r="75" spans="3:19" x14ac:dyDescent="0.2">
      <c r="C75" s="105"/>
      <c r="D75" s="105"/>
      <c r="E75" s="105"/>
      <c r="L75" s="2"/>
      <c r="M75" s="2"/>
      <c r="O75" s="105"/>
      <c r="P75" s="105"/>
      <c r="Q75" s="105"/>
      <c r="R75" s="105"/>
      <c r="S75" s="105"/>
    </row>
    <row r="76" spans="3:19" x14ac:dyDescent="0.2">
      <c r="C76" s="105"/>
      <c r="D76" s="105"/>
      <c r="E76" s="105"/>
      <c r="L76" s="2"/>
      <c r="M76" s="2"/>
      <c r="O76" s="105"/>
      <c r="P76" s="105"/>
      <c r="Q76" s="105"/>
      <c r="R76" s="105"/>
      <c r="S76" s="105"/>
    </row>
    <row r="77" spans="3:19" x14ac:dyDescent="0.2">
      <c r="C77" s="105"/>
      <c r="D77" s="105"/>
      <c r="E77" s="105"/>
      <c r="L77" s="2"/>
      <c r="M77" s="2"/>
      <c r="O77" s="105"/>
      <c r="P77" s="105"/>
      <c r="Q77" s="105"/>
      <c r="R77" s="105"/>
      <c r="S77" s="105"/>
    </row>
    <row r="78" spans="3:19" x14ac:dyDescent="0.2">
      <c r="C78" s="105"/>
      <c r="D78" s="105"/>
      <c r="E78" s="105"/>
      <c r="L78" s="2"/>
      <c r="M78" s="2"/>
      <c r="O78" s="105"/>
      <c r="P78" s="105"/>
      <c r="Q78" s="105"/>
      <c r="R78" s="105"/>
      <c r="S78" s="105"/>
    </row>
    <row r="79" spans="3:19" x14ac:dyDescent="0.2">
      <c r="C79" s="105"/>
      <c r="D79" s="105"/>
      <c r="E79" s="105"/>
      <c r="L79" s="2"/>
      <c r="M79" s="2"/>
      <c r="O79" s="105"/>
      <c r="P79" s="105"/>
      <c r="Q79" s="105"/>
      <c r="R79" s="105"/>
      <c r="S79" s="105"/>
    </row>
    <row r="80" spans="3:19" x14ac:dyDescent="0.2">
      <c r="C80" s="105"/>
      <c r="D80" s="105"/>
      <c r="E80" s="105"/>
      <c r="L80" s="2"/>
      <c r="M80" s="2"/>
      <c r="O80" s="105"/>
      <c r="P80" s="105"/>
      <c r="Q80" s="105"/>
      <c r="R80" s="105"/>
      <c r="S80" s="105"/>
    </row>
    <row r="81" spans="3:19" x14ac:dyDescent="0.2">
      <c r="C81" s="105"/>
      <c r="D81" s="105"/>
      <c r="E81" s="105"/>
      <c r="L81" s="2"/>
      <c r="M81" s="2"/>
      <c r="O81" s="105"/>
      <c r="P81" s="105"/>
      <c r="Q81" s="105"/>
      <c r="R81" s="105"/>
      <c r="S81" s="105"/>
    </row>
    <row r="82" spans="3:19" x14ac:dyDescent="0.2">
      <c r="C82" s="105"/>
      <c r="D82" s="105"/>
      <c r="E82" s="105"/>
      <c r="L82" s="2"/>
      <c r="M82" s="2"/>
      <c r="O82" s="105"/>
      <c r="P82" s="105"/>
      <c r="Q82" s="105"/>
      <c r="R82" s="105"/>
      <c r="S82" s="105"/>
    </row>
    <row r="83" spans="3:19" x14ac:dyDescent="0.2">
      <c r="C83" s="105"/>
      <c r="D83" s="105"/>
      <c r="E83" s="105"/>
      <c r="L83" s="2"/>
      <c r="M83" s="2"/>
      <c r="O83" s="105"/>
      <c r="P83" s="105"/>
      <c r="Q83" s="105"/>
      <c r="R83" s="105"/>
      <c r="S83" s="105"/>
    </row>
    <row r="84" spans="3:19" x14ac:dyDescent="0.2">
      <c r="C84" s="105"/>
      <c r="D84" s="105"/>
      <c r="E84" s="105"/>
      <c r="L84" s="2"/>
      <c r="M84" s="2"/>
      <c r="O84" s="105"/>
      <c r="P84" s="105"/>
      <c r="Q84" s="105"/>
      <c r="R84" s="105"/>
      <c r="S84" s="105"/>
    </row>
    <row r="85" spans="3:19" x14ac:dyDescent="0.2">
      <c r="C85" s="105"/>
      <c r="D85" s="105"/>
      <c r="E85" s="105"/>
      <c r="L85" s="2"/>
      <c r="M85" s="2"/>
      <c r="O85" s="105"/>
      <c r="P85" s="105"/>
      <c r="Q85" s="105"/>
      <c r="R85" s="105"/>
      <c r="S85" s="105"/>
    </row>
    <row r="86" spans="3:19" x14ac:dyDescent="0.2">
      <c r="C86" s="105"/>
      <c r="D86" s="105"/>
      <c r="E86" s="105"/>
      <c r="L86" s="2"/>
      <c r="M86" s="2"/>
      <c r="O86" s="105"/>
      <c r="P86" s="105"/>
      <c r="Q86" s="105"/>
      <c r="R86" s="105"/>
      <c r="S86" s="105"/>
    </row>
    <row r="87" spans="3:19" x14ac:dyDescent="0.2">
      <c r="C87" s="105"/>
      <c r="D87" s="105"/>
      <c r="E87" s="105"/>
      <c r="L87" s="2"/>
      <c r="M87" s="2"/>
      <c r="O87" s="105"/>
      <c r="P87" s="105"/>
      <c r="Q87" s="105"/>
      <c r="R87" s="105"/>
      <c r="S87" s="105"/>
    </row>
    <row r="88" spans="3:19" x14ac:dyDescent="0.2">
      <c r="C88" s="105"/>
      <c r="D88" s="105"/>
      <c r="E88" s="105"/>
      <c r="L88" s="2"/>
      <c r="M88" s="2"/>
      <c r="O88" s="105"/>
      <c r="P88" s="105"/>
      <c r="Q88" s="105"/>
      <c r="R88" s="105"/>
      <c r="S88" s="105"/>
    </row>
    <row r="89" spans="3:19" x14ac:dyDescent="0.2">
      <c r="C89" s="105"/>
      <c r="D89" s="105"/>
      <c r="E89" s="105"/>
      <c r="L89" s="2"/>
      <c r="M89" s="2"/>
      <c r="O89" s="105"/>
      <c r="P89" s="105"/>
      <c r="Q89" s="105"/>
      <c r="R89" s="105"/>
      <c r="S89" s="105"/>
    </row>
    <row r="90" spans="3:19" x14ac:dyDescent="0.2">
      <c r="C90" s="105"/>
      <c r="D90" s="105"/>
      <c r="E90" s="105"/>
      <c r="L90" s="2"/>
      <c r="M90" s="2"/>
      <c r="O90" s="105"/>
      <c r="P90" s="105"/>
      <c r="Q90" s="105"/>
      <c r="R90" s="105"/>
      <c r="S90" s="105"/>
    </row>
    <row r="91" spans="3:19" x14ac:dyDescent="0.2">
      <c r="C91" s="105"/>
      <c r="D91" s="105"/>
      <c r="E91" s="105"/>
      <c r="L91" s="2"/>
      <c r="M91" s="2"/>
      <c r="O91" s="105"/>
      <c r="P91" s="105"/>
      <c r="Q91" s="105"/>
      <c r="R91" s="105"/>
      <c r="S91" s="105"/>
    </row>
    <row r="92" spans="3:19" x14ac:dyDescent="0.2">
      <c r="C92" s="105"/>
      <c r="D92" s="105"/>
      <c r="E92" s="105"/>
      <c r="L92" s="2"/>
      <c r="M92" s="2"/>
      <c r="O92" s="105"/>
      <c r="P92" s="105"/>
      <c r="Q92" s="105"/>
      <c r="R92" s="105"/>
      <c r="S92" s="105"/>
    </row>
    <row r="93" spans="3:19" x14ac:dyDescent="0.2">
      <c r="C93" s="105"/>
      <c r="D93" s="105"/>
      <c r="E93" s="105"/>
      <c r="L93" s="2"/>
      <c r="M93" s="2"/>
      <c r="O93" s="105"/>
      <c r="P93" s="105"/>
      <c r="Q93" s="105"/>
      <c r="R93" s="105"/>
      <c r="S93" s="105"/>
    </row>
    <row r="94" spans="3:19" x14ac:dyDescent="0.2">
      <c r="C94" s="105"/>
      <c r="D94" s="105"/>
      <c r="E94" s="105"/>
      <c r="L94" s="2"/>
      <c r="M94" s="2"/>
      <c r="O94" s="105"/>
      <c r="P94" s="105"/>
      <c r="Q94" s="105"/>
      <c r="R94" s="105"/>
      <c r="S94" s="105"/>
    </row>
    <row r="95" spans="3:19" x14ac:dyDescent="0.2">
      <c r="C95" s="105"/>
      <c r="D95" s="105"/>
      <c r="E95" s="105"/>
      <c r="L95" s="2"/>
      <c r="M95" s="2"/>
      <c r="O95" s="105"/>
      <c r="P95" s="105"/>
      <c r="Q95" s="105"/>
      <c r="R95" s="105"/>
      <c r="S95" s="105"/>
    </row>
    <row r="96" spans="3:19" x14ac:dyDescent="0.2">
      <c r="C96" s="105"/>
      <c r="D96" s="105"/>
      <c r="E96" s="105"/>
      <c r="L96" s="2"/>
      <c r="M96" s="2"/>
      <c r="O96" s="105"/>
      <c r="P96" s="105"/>
      <c r="Q96" s="105"/>
      <c r="R96" s="105"/>
      <c r="S96" s="105"/>
    </row>
    <row r="97" spans="3:19" x14ac:dyDescent="0.2">
      <c r="C97" s="105"/>
      <c r="D97" s="105"/>
      <c r="E97" s="105"/>
      <c r="L97" s="2"/>
      <c r="M97" s="2"/>
      <c r="O97" s="105"/>
      <c r="P97" s="105"/>
      <c r="Q97" s="105"/>
      <c r="R97" s="105"/>
      <c r="S97" s="105"/>
    </row>
    <row r="98" spans="3:19" x14ac:dyDescent="0.2">
      <c r="C98" s="105"/>
      <c r="D98" s="105"/>
      <c r="E98" s="105"/>
      <c r="L98" s="2"/>
      <c r="M98" s="2"/>
      <c r="O98" s="105"/>
      <c r="P98" s="105"/>
      <c r="Q98" s="105"/>
      <c r="R98" s="105"/>
      <c r="S98" s="105"/>
    </row>
    <row r="99" spans="3:19" x14ac:dyDescent="0.2">
      <c r="C99" s="105"/>
      <c r="D99" s="105"/>
      <c r="E99" s="105"/>
      <c r="L99" s="2"/>
      <c r="M99" s="2"/>
      <c r="O99" s="105"/>
      <c r="P99" s="105"/>
      <c r="Q99" s="105"/>
      <c r="R99" s="105"/>
      <c r="S99" s="105"/>
    </row>
    <row r="100" spans="3:19" x14ac:dyDescent="0.2">
      <c r="C100" s="105"/>
      <c r="D100" s="105"/>
      <c r="E100" s="105"/>
      <c r="L100" s="2"/>
      <c r="M100" s="2"/>
      <c r="O100" s="105"/>
      <c r="P100" s="105"/>
      <c r="Q100" s="105"/>
      <c r="R100" s="105"/>
      <c r="S100" s="105"/>
    </row>
    <row r="101" spans="3:19" x14ac:dyDescent="0.2">
      <c r="C101" s="105"/>
      <c r="D101" s="105"/>
      <c r="E101" s="105"/>
      <c r="L101" s="2"/>
      <c r="M101" s="2"/>
      <c r="O101" s="105"/>
      <c r="P101" s="105"/>
      <c r="Q101" s="105"/>
      <c r="R101" s="105"/>
      <c r="S101" s="105"/>
    </row>
    <row r="102" spans="3:19" x14ac:dyDescent="0.2">
      <c r="C102" s="105"/>
      <c r="D102" s="105"/>
      <c r="E102" s="105"/>
      <c r="L102" s="2"/>
      <c r="M102" s="2"/>
      <c r="O102" s="105"/>
      <c r="P102" s="105"/>
      <c r="Q102" s="105"/>
      <c r="R102" s="105"/>
      <c r="S102" s="105"/>
    </row>
    <row r="103" spans="3:19" x14ac:dyDescent="0.2">
      <c r="C103" s="105"/>
      <c r="D103" s="105"/>
      <c r="E103" s="105"/>
      <c r="L103" s="2"/>
      <c r="M103" s="2"/>
      <c r="O103" s="105"/>
      <c r="P103" s="105"/>
      <c r="Q103" s="105"/>
      <c r="R103" s="105"/>
      <c r="S103" s="105"/>
    </row>
    <row r="104" spans="3:19" x14ac:dyDescent="0.2">
      <c r="C104" s="105"/>
      <c r="D104" s="105"/>
      <c r="E104" s="105"/>
      <c r="L104" s="2"/>
      <c r="M104" s="2"/>
      <c r="O104" s="105"/>
      <c r="P104" s="105"/>
      <c r="Q104" s="105"/>
      <c r="R104" s="105"/>
      <c r="S104" s="105"/>
    </row>
    <row r="105" spans="3:19" x14ac:dyDescent="0.2">
      <c r="C105" s="105"/>
      <c r="D105" s="105"/>
      <c r="E105" s="105"/>
      <c r="L105" s="2"/>
      <c r="M105" s="2"/>
      <c r="O105" s="105"/>
      <c r="P105" s="105"/>
      <c r="Q105" s="105"/>
      <c r="R105" s="105"/>
      <c r="S105" s="105"/>
    </row>
    <row r="106" spans="3:19" x14ac:dyDescent="0.2">
      <c r="C106" s="105"/>
      <c r="D106" s="105"/>
      <c r="E106" s="105"/>
      <c r="L106" s="2"/>
      <c r="M106" s="2"/>
      <c r="O106" s="105"/>
      <c r="P106" s="105"/>
      <c r="Q106" s="105"/>
      <c r="R106" s="105"/>
      <c r="S106" s="105"/>
    </row>
    <row r="107" spans="3:19" x14ac:dyDescent="0.2">
      <c r="C107" s="105"/>
      <c r="D107" s="105"/>
      <c r="E107" s="105"/>
      <c r="L107" s="2"/>
      <c r="M107" s="2"/>
      <c r="O107" s="105"/>
      <c r="P107" s="105"/>
      <c r="Q107" s="105"/>
      <c r="R107" s="105"/>
      <c r="S107" s="105"/>
    </row>
    <row r="108" spans="3:19" x14ac:dyDescent="0.2">
      <c r="C108" s="105"/>
      <c r="D108" s="105"/>
      <c r="E108" s="105"/>
      <c r="L108" s="2"/>
      <c r="M108" s="2"/>
      <c r="O108" s="105"/>
      <c r="P108" s="105"/>
      <c r="Q108" s="105"/>
      <c r="R108" s="105"/>
      <c r="S108" s="105"/>
    </row>
    <row r="109" spans="3:19" x14ac:dyDescent="0.2">
      <c r="C109" s="105"/>
      <c r="D109" s="105"/>
      <c r="E109" s="105"/>
      <c r="L109" s="2"/>
      <c r="M109" s="2"/>
      <c r="O109" s="105"/>
      <c r="P109" s="105"/>
      <c r="Q109" s="105"/>
      <c r="R109" s="105"/>
      <c r="S109" s="105"/>
    </row>
    <row r="110" spans="3:19" x14ac:dyDescent="0.2">
      <c r="C110" s="105"/>
      <c r="D110" s="105"/>
      <c r="E110" s="105"/>
      <c r="L110" s="2"/>
      <c r="M110" s="2"/>
      <c r="O110" s="105"/>
      <c r="P110" s="105"/>
      <c r="Q110" s="105"/>
      <c r="R110" s="105"/>
      <c r="S110" s="105"/>
    </row>
    <row r="111" spans="3:19" x14ac:dyDescent="0.2">
      <c r="C111" s="105"/>
      <c r="D111" s="105"/>
      <c r="E111" s="105"/>
      <c r="L111" s="2"/>
      <c r="M111" s="2"/>
      <c r="O111" s="105"/>
      <c r="P111" s="105"/>
      <c r="Q111" s="105"/>
      <c r="R111" s="105"/>
      <c r="S111" s="105"/>
    </row>
    <row r="112" spans="3:19" x14ac:dyDescent="0.2">
      <c r="C112" s="105"/>
      <c r="D112" s="105"/>
      <c r="E112" s="105"/>
      <c r="L112" s="2"/>
      <c r="M112" s="2"/>
      <c r="O112" s="105"/>
      <c r="P112" s="105"/>
      <c r="Q112" s="105"/>
      <c r="R112" s="105"/>
      <c r="S112" s="105"/>
    </row>
    <row r="113" spans="3:19" x14ac:dyDescent="0.2">
      <c r="C113" s="105"/>
      <c r="D113" s="105"/>
      <c r="E113" s="105"/>
      <c r="L113" s="2"/>
      <c r="M113" s="2"/>
      <c r="O113" s="105"/>
      <c r="P113" s="105"/>
      <c r="Q113" s="105"/>
      <c r="R113" s="105"/>
      <c r="S113" s="105"/>
    </row>
    <row r="114" spans="3:19" x14ac:dyDescent="0.2">
      <c r="C114" s="105"/>
      <c r="D114" s="105"/>
      <c r="E114" s="105"/>
      <c r="L114" s="2"/>
      <c r="M114" s="2"/>
      <c r="O114" s="105"/>
      <c r="P114" s="105"/>
      <c r="Q114" s="105"/>
      <c r="R114" s="105"/>
      <c r="S114" s="105"/>
    </row>
    <row r="115" spans="3:19" x14ac:dyDescent="0.2">
      <c r="C115" s="105"/>
      <c r="D115" s="105"/>
      <c r="E115" s="105"/>
      <c r="L115" s="2"/>
      <c r="M115" s="2"/>
      <c r="O115" s="105"/>
      <c r="P115" s="105"/>
      <c r="Q115" s="105"/>
      <c r="R115" s="105"/>
      <c r="S115" s="105"/>
    </row>
    <row r="116" spans="3:19" x14ac:dyDescent="0.2">
      <c r="C116" s="105"/>
      <c r="D116" s="105"/>
      <c r="E116" s="105"/>
      <c r="L116" s="2"/>
      <c r="M116" s="2"/>
      <c r="O116" s="105"/>
      <c r="P116" s="105"/>
      <c r="Q116" s="105"/>
      <c r="R116" s="105"/>
      <c r="S116" s="105"/>
    </row>
    <row r="117" spans="3:19" x14ac:dyDescent="0.2">
      <c r="C117" s="105"/>
      <c r="D117" s="105"/>
      <c r="E117" s="105"/>
      <c r="L117" s="2"/>
      <c r="M117" s="2"/>
      <c r="O117" s="105"/>
      <c r="P117" s="105"/>
      <c r="Q117" s="105"/>
      <c r="R117" s="105"/>
      <c r="S117" s="105"/>
    </row>
    <row r="118" spans="3:19" x14ac:dyDescent="0.2">
      <c r="C118" s="105"/>
      <c r="D118" s="105"/>
      <c r="E118" s="105"/>
      <c r="L118" s="2"/>
      <c r="M118" s="2"/>
      <c r="O118" s="105"/>
      <c r="P118" s="105"/>
      <c r="Q118" s="105"/>
      <c r="R118" s="105"/>
      <c r="S118" s="105"/>
    </row>
    <row r="119" spans="3:19" x14ac:dyDescent="0.2">
      <c r="C119" s="105"/>
      <c r="D119" s="105"/>
      <c r="E119" s="105"/>
      <c r="L119" s="2"/>
      <c r="M119" s="2"/>
      <c r="O119" s="105"/>
      <c r="P119" s="105"/>
      <c r="Q119" s="105"/>
      <c r="R119" s="105"/>
      <c r="S119" s="105"/>
    </row>
    <row r="120" spans="3:19" x14ac:dyDescent="0.2">
      <c r="C120" s="105"/>
      <c r="D120" s="105"/>
      <c r="E120" s="105"/>
      <c r="L120" s="2"/>
      <c r="M120" s="2"/>
      <c r="O120" s="105"/>
      <c r="P120" s="105"/>
      <c r="Q120" s="105"/>
      <c r="R120" s="105"/>
      <c r="S120" s="105"/>
    </row>
    <row r="121" spans="3:19" x14ac:dyDescent="0.2">
      <c r="C121" s="105"/>
      <c r="D121" s="105"/>
      <c r="E121" s="105"/>
      <c r="L121" s="2"/>
      <c r="M121" s="2"/>
      <c r="O121" s="105"/>
      <c r="P121" s="105"/>
      <c r="Q121" s="105"/>
      <c r="R121" s="105"/>
      <c r="S121" s="105"/>
    </row>
    <row r="122" spans="3:19" x14ac:dyDescent="0.2">
      <c r="C122" s="105"/>
      <c r="D122" s="105"/>
      <c r="E122" s="105"/>
      <c r="L122" s="2"/>
      <c r="M122" s="2"/>
      <c r="O122" s="105"/>
      <c r="P122" s="105"/>
      <c r="Q122" s="105"/>
      <c r="R122" s="105"/>
      <c r="S122" s="105"/>
    </row>
    <row r="123" spans="3:19" x14ac:dyDescent="0.2">
      <c r="C123" s="105"/>
      <c r="D123" s="105"/>
      <c r="E123" s="105"/>
      <c r="L123" s="2"/>
      <c r="M123" s="2"/>
      <c r="O123" s="105"/>
      <c r="P123" s="105"/>
      <c r="Q123" s="105"/>
      <c r="R123" s="105"/>
      <c r="S123" s="105"/>
    </row>
    <row r="124" spans="3:19" x14ac:dyDescent="0.2">
      <c r="C124" s="105"/>
      <c r="D124" s="105"/>
      <c r="E124" s="105"/>
      <c r="L124" s="2"/>
      <c r="M124" s="2"/>
      <c r="O124" s="105"/>
      <c r="P124" s="105"/>
      <c r="Q124" s="105"/>
      <c r="R124" s="105"/>
      <c r="S124" s="105"/>
    </row>
    <row r="125" spans="3:19" x14ac:dyDescent="0.2">
      <c r="C125" s="105"/>
      <c r="D125" s="105"/>
      <c r="E125" s="105"/>
      <c r="L125" s="2"/>
      <c r="M125" s="2"/>
      <c r="O125" s="105"/>
      <c r="P125" s="105"/>
      <c r="Q125" s="105"/>
      <c r="R125" s="105"/>
      <c r="S125" s="105"/>
    </row>
    <row r="126" spans="3:19" x14ac:dyDescent="0.2">
      <c r="C126" s="105"/>
      <c r="D126" s="105"/>
      <c r="E126" s="105"/>
      <c r="L126" s="2"/>
      <c r="M126" s="2"/>
      <c r="O126" s="105"/>
      <c r="P126" s="105"/>
      <c r="Q126" s="105"/>
      <c r="R126" s="105"/>
      <c r="S126" s="105"/>
    </row>
    <row r="127" spans="3:19" x14ac:dyDescent="0.2">
      <c r="C127" s="105"/>
      <c r="D127" s="105"/>
      <c r="E127" s="105"/>
      <c r="L127" s="2"/>
      <c r="M127" s="2"/>
      <c r="O127" s="105"/>
      <c r="P127" s="105"/>
      <c r="Q127" s="105"/>
      <c r="R127" s="105"/>
      <c r="S127" s="105"/>
    </row>
    <row r="128" spans="3:19" x14ac:dyDescent="0.2">
      <c r="C128" s="105"/>
      <c r="D128" s="105"/>
      <c r="E128" s="105"/>
      <c r="L128" s="2"/>
      <c r="M128" s="2"/>
      <c r="O128" s="105"/>
      <c r="P128" s="105"/>
      <c r="Q128" s="105"/>
      <c r="R128" s="105"/>
      <c r="S128" s="105"/>
    </row>
    <row r="129" spans="3:19" x14ac:dyDescent="0.2">
      <c r="C129" s="105"/>
      <c r="D129" s="105"/>
      <c r="E129" s="105"/>
      <c r="L129" s="2"/>
      <c r="M129" s="2"/>
      <c r="O129" s="105"/>
      <c r="P129" s="105"/>
      <c r="Q129" s="105"/>
      <c r="R129" s="105"/>
      <c r="S129" s="105"/>
    </row>
    <row r="130" spans="3:19" x14ac:dyDescent="0.2">
      <c r="C130" s="105"/>
      <c r="D130" s="105"/>
      <c r="E130" s="105"/>
      <c r="L130" s="2"/>
      <c r="M130" s="2"/>
      <c r="O130" s="105"/>
      <c r="P130" s="105"/>
      <c r="Q130" s="105"/>
      <c r="R130" s="105"/>
      <c r="S130" s="105"/>
    </row>
    <row r="131" spans="3:19" x14ac:dyDescent="0.2">
      <c r="C131" s="105"/>
      <c r="D131" s="105"/>
      <c r="E131" s="105"/>
      <c r="L131" s="2"/>
      <c r="M131" s="2"/>
      <c r="O131" s="105"/>
      <c r="P131" s="105"/>
      <c r="Q131" s="105"/>
      <c r="R131" s="105"/>
      <c r="S131" s="105"/>
    </row>
    <row r="132" spans="3:19" x14ac:dyDescent="0.2">
      <c r="C132" s="105"/>
      <c r="D132" s="105"/>
      <c r="E132" s="105"/>
      <c r="L132" s="2"/>
      <c r="M132" s="2"/>
      <c r="O132" s="105"/>
      <c r="P132" s="105"/>
      <c r="Q132" s="105"/>
      <c r="R132" s="105"/>
      <c r="S132" s="105"/>
    </row>
    <row r="133" spans="3:19" x14ac:dyDescent="0.2">
      <c r="C133" s="105"/>
      <c r="D133" s="105"/>
      <c r="E133" s="105"/>
      <c r="L133" s="2"/>
      <c r="M133" s="2"/>
      <c r="O133" s="105"/>
      <c r="P133" s="105"/>
      <c r="Q133" s="105"/>
      <c r="R133" s="105"/>
      <c r="S133" s="105"/>
    </row>
    <row r="134" spans="3:19" x14ac:dyDescent="0.2">
      <c r="C134" s="105"/>
      <c r="D134" s="105"/>
      <c r="E134" s="105"/>
      <c r="L134" s="2"/>
      <c r="M134" s="2"/>
      <c r="O134" s="105"/>
      <c r="P134" s="105"/>
      <c r="Q134" s="105"/>
      <c r="R134" s="105"/>
      <c r="S134" s="105"/>
    </row>
    <row r="135" spans="3:19" x14ac:dyDescent="0.2">
      <c r="C135" s="105"/>
      <c r="D135" s="105"/>
      <c r="E135" s="105"/>
      <c r="L135" s="2"/>
      <c r="M135" s="2"/>
      <c r="O135" s="105"/>
      <c r="P135" s="105"/>
      <c r="Q135" s="105"/>
      <c r="R135" s="105"/>
      <c r="S135" s="105"/>
    </row>
    <row r="136" spans="3:19" x14ac:dyDescent="0.2">
      <c r="C136" s="105"/>
      <c r="D136" s="105"/>
      <c r="E136" s="105"/>
      <c r="L136" s="2"/>
      <c r="M136" s="2"/>
      <c r="O136" s="105"/>
      <c r="P136" s="105"/>
      <c r="Q136" s="105"/>
      <c r="R136" s="105"/>
      <c r="S136" s="105"/>
    </row>
    <row r="137" spans="3:19" x14ac:dyDescent="0.2">
      <c r="C137" s="105"/>
      <c r="D137" s="105"/>
      <c r="E137" s="105"/>
      <c r="L137" s="2"/>
      <c r="M137" s="2"/>
      <c r="O137" s="105"/>
      <c r="P137" s="105"/>
      <c r="Q137" s="105"/>
      <c r="R137" s="105"/>
      <c r="S137" s="105"/>
    </row>
    <row r="138" spans="3:19" x14ac:dyDescent="0.2">
      <c r="C138" s="105"/>
      <c r="D138" s="105"/>
      <c r="E138" s="105"/>
      <c r="L138" s="2"/>
      <c r="M138" s="2"/>
      <c r="O138" s="105"/>
      <c r="P138" s="105"/>
      <c r="Q138" s="105"/>
      <c r="R138" s="105"/>
      <c r="S138" s="105"/>
    </row>
    <row r="139" spans="3:19" x14ac:dyDescent="0.2">
      <c r="C139" s="105"/>
      <c r="D139" s="105"/>
      <c r="E139" s="105"/>
      <c r="L139" s="2"/>
      <c r="M139" s="2"/>
      <c r="O139" s="105"/>
      <c r="P139" s="105"/>
      <c r="Q139" s="105"/>
      <c r="R139" s="105"/>
      <c r="S139" s="105"/>
    </row>
    <row r="140" spans="3:19" x14ac:dyDescent="0.2">
      <c r="C140" s="105"/>
      <c r="D140" s="105"/>
      <c r="E140" s="105"/>
      <c r="L140" s="2"/>
      <c r="M140" s="2"/>
      <c r="O140" s="105"/>
      <c r="P140" s="105"/>
      <c r="Q140" s="105"/>
      <c r="R140" s="105"/>
      <c r="S140" s="105"/>
    </row>
    <row r="141" spans="3:19" x14ac:dyDescent="0.2">
      <c r="C141" s="105"/>
      <c r="D141" s="105"/>
      <c r="E141" s="105"/>
      <c r="L141" s="2"/>
      <c r="M141" s="2"/>
      <c r="O141" s="105"/>
      <c r="P141" s="105"/>
      <c r="Q141" s="105"/>
      <c r="R141" s="105"/>
      <c r="S141" s="105"/>
    </row>
    <row r="142" spans="3:19" x14ac:dyDescent="0.2">
      <c r="C142" s="105"/>
      <c r="D142" s="105"/>
      <c r="E142" s="105"/>
      <c r="L142" s="2"/>
      <c r="M142" s="2"/>
      <c r="O142" s="105"/>
      <c r="P142" s="105"/>
      <c r="Q142" s="105"/>
      <c r="R142" s="105"/>
      <c r="S142" s="105"/>
    </row>
    <row r="143" spans="3:19" x14ac:dyDescent="0.2">
      <c r="C143" s="105"/>
      <c r="D143" s="105"/>
      <c r="E143" s="105"/>
      <c r="L143" s="2"/>
      <c r="M143" s="2"/>
      <c r="O143" s="105"/>
      <c r="P143" s="105"/>
      <c r="Q143" s="105"/>
      <c r="R143" s="105"/>
      <c r="S143" s="105"/>
    </row>
    <row r="144" spans="3:19" x14ac:dyDescent="0.2">
      <c r="C144" s="105"/>
      <c r="D144" s="105"/>
      <c r="E144" s="105"/>
      <c r="L144" s="2"/>
      <c r="M144" s="2"/>
      <c r="O144" s="105"/>
      <c r="P144" s="105"/>
      <c r="Q144" s="105"/>
      <c r="R144" s="105"/>
      <c r="S144" s="105"/>
    </row>
    <row r="145" spans="3:19" x14ac:dyDescent="0.2">
      <c r="C145" s="105"/>
      <c r="D145" s="105"/>
      <c r="E145" s="105"/>
      <c r="L145" s="2"/>
      <c r="M145" s="2"/>
      <c r="O145" s="105"/>
      <c r="P145" s="105"/>
      <c r="Q145" s="105"/>
      <c r="R145" s="105"/>
      <c r="S145" s="105"/>
    </row>
    <row r="146" spans="3:19" x14ac:dyDescent="0.2">
      <c r="C146" s="105"/>
      <c r="D146" s="105"/>
      <c r="E146" s="105"/>
      <c r="L146" s="2"/>
      <c r="M146" s="2"/>
      <c r="O146" s="105"/>
      <c r="P146" s="105"/>
      <c r="Q146" s="105"/>
      <c r="R146" s="105"/>
      <c r="S146" s="105"/>
    </row>
    <row r="147" spans="3:19" x14ac:dyDescent="0.2">
      <c r="C147" s="105"/>
      <c r="D147" s="105"/>
      <c r="E147" s="105"/>
      <c r="L147" s="2"/>
      <c r="M147" s="2"/>
      <c r="O147" s="105"/>
      <c r="P147" s="105"/>
      <c r="Q147" s="105"/>
      <c r="R147" s="105"/>
      <c r="S147" s="105"/>
    </row>
    <row r="148" spans="3:19" x14ac:dyDescent="0.2">
      <c r="C148" s="105"/>
      <c r="D148" s="105"/>
      <c r="E148" s="105"/>
      <c r="L148" s="2"/>
      <c r="M148" s="2"/>
      <c r="O148" s="105"/>
      <c r="P148" s="105"/>
      <c r="Q148" s="105"/>
      <c r="R148" s="105"/>
      <c r="S148" s="105"/>
    </row>
    <row r="149" spans="3:19" x14ac:dyDescent="0.2">
      <c r="C149" s="105"/>
      <c r="D149" s="105"/>
      <c r="E149" s="105"/>
      <c r="L149" s="2"/>
      <c r="M149" s="2"/>
      <c r="O149" s="105"/>
      <c r="P149" s="105"/>
      <c r="Q149" s="105"/>
      <c r="R149" s="105"/>
      <c r="S149" s="105"/>
    </row>
    <row r="150" spans="3:19" x14ac:dyDescent="0.2">
      <c r="C150" s="105"/>
      <c r="D150" s="105"/>
      <c r="E150" s="105"/>
      <c r="L150" s="2"/>
      <c r="M150" s="2"/>
      <c r="O150" s="105"/>
      <c r="P150" s="105"/>
      <c r="Q150" s="105"/>
      <c r="R150" s="105"/>
      <c r="S150" s="105"/>
    </row>
    <row r="151" spans="3:19" x14ac:dyDescent="0.2">
      <c r="C151" s="105"/>
      <c r="D151" s="105"/>
      <c r="E151" s="105"/>
      <c r="L151" s="2"/>
      <c r="M151" s="2"/>
      <c r="O151" s="105"/>
      <c r="P151" s="105"/>
      <c r="Q151" s="105"/>
      <c r="R151" s="105"/>
      <c r="S151" s="105"/>
    </row>
    <row r="152" spans="3:19" x14ac:dyDescent="0.2">
      <c r="C152" s="105"/>
      <c r="D152" s="105"/>
      <c r="E152" s="105"/>
      <c r="L152" s="2"/>
      <c r="M152" s="2"/>
      <c r="O152" s="105"/>
      <c r="P152" s="105"/>
      <c r="Q152" s="105"/>
      <c r="R152" s="105"/>
      <c r="S152" s="105"/>
    </row>
    <row r="153" spans="3:19" x14ac:dyDescent="0.2">
      <c r="C153" s="105"/>
      <c r="D153" s="105"/>
      <c r="E153" s="105"/>
      <c r="L153" s="2"/>
      <c r="M153" s="2"/>
      <c r="O153" s="105"/>
      <c r="P153" s="105"/>
      <c r="Q153" s="105"/>
      <c r="R153" s="105"/>
      <c r="S153" s="105"/>
    </row>
    <row r="154" spans="3:19" x14ac:dyDescent="0.2">
      <c r="C154" s="105"/>
      <c r="D154" s="105"/>
      <c r="E154" s="105"/>
      <c r="L154" s="2"/>
      <c r="M154" s="2"/>
      <c r="O154" s="105"/>
      <c r="P154" s="105"/>
      <c r="Q154" s="105"/>
      <c r="R154" s="105"/>
      <c r="S154" s="105"/>
    </row>
    <row r="155" spans="3:19" x14ac:dyDescent="0.2">
      <c r="C155" s="105"/>
      <c r="D155" s="105"/>
      <c r="E155" s="105"/>
      <c r="L155" s="2"/>
      <c r="M155" s="2"/>
      <c r="O155" s="105"/>
      <c r="P155" s="105"/>
      <c r="Q155" s="105"/>
      <c r="R155" s="105"/>
      <c r="S155" s="105"/>
    </row>
    <row r="156" spans="3:19" x14ac:dyDescent="0.2">
      <c r="C156" s="105"/>
      <c r="D156" s="105"/>
      <c r="E156" s="105"/>
      <c r="L156" s="2"/>
      <c r="M156" s="2"/>
      <c r="O156" s="105"/>
      <c r="P156" s="105"/>
      <c r="Q156" s="105"/>
      <c r="R156" s="105"/>
      <c r="S156" s="105"/>
    </row>
    <row r="157" spans="3:19" x14ac:dyDescent="0.2">
      <c r="C157" s="105"/>
      <c r="D157" s="105"/>
      <c r="E157" s="105"/>
      <c r="L157" s="2"/>
      <c r="M157" s="2"/>
      <c r="O157" s="105"/>
      <c r="P157" s="105"/>
      <c r="Q157" s="105"/>
      <c r="R157" s="105"/>
      <c r="S157" s="105"/>
    </row>
    <row r="158" spans="3:19" x14ac:dyDescent="0.2">
      <c r="C158" s="105"/>
      <c r="D158" s="105"/>
      <c r="E158" s="105"/>
      <c r="L158" s="2"/>
      <c r="M158" s="2"/>
      <c r="O158" s="105"/>
      <c r="P158" s="105"/>
      <c r="Q158" s="105"/>
      <c r="R158" s="105"/>
      <c r="S158" s="105"/>
    </row>
    <row r="159" spans="3:19" x14ac:dyDescent="0.2">
      <c r="C159" s="105"/>
      <c r="D159" s="105"/>
      <c r="E159" s="105"/>
      <c r="L159" s="2"/>
      <c r="M159" s="2"/>
      <c r="O159" s="105"/>
      <c r="P159" s="105"/>
      <c r="Q159" s="105"/>
      <c r="R159" s="105"/>
      <c r="S159" s="105"/>
    </row>
    <row r="160" spans="3:19" x14ac:dyDescent="0.2">
      <c r="C160" s="105"/>
      <c r="D160" s="105"/>
      <c r="E160" s="105"/>
      <c r="L160" s="2"/>
      <c r="M160" s="2"/>
      <c r="O160" s="105"/>
      <c r="P160" s="105"/>
      <c r="Q160" s="105"/>
      <c r="R160" s="105"/>
      <c r="S160" s="105"/>
    </row>
    <row r="161" spans="3:19" x14ac:dyDescent="0.2">
      <c r="C161" s="105"/>
      <c r="D161" s="105"/>
      <c r="E161" s="105"/>
      <c r="L161" s="2"/>
      <c r="M161" s="2"/>
      <c r="O161" s="105"/>
      <c r="P161" s="105"/>
      <c r="Q161" s="105"/>
      <c r="R161" s="105"/>
      <c r="S161" s="105"/>
    </row>
    <row r="162" spans="3:19" x14ac:dyDescent="0.2">
      <c r="C162" s="105"/>
      <c r="D162" s="105"/>
      <c r="E162" s="105"/>
      <c r="L162" s="2"/>
      <c r="M162" s="2"/>
      <c r="O162" s="105"/>
      <c r="P162" s="105"/>
      <c r="Q162" s="105"/>
      <c r="R162" s="105"/>
      <c r="S162" s="105"/>
    </row>
    <row r="163" spans="3:19" x14ac:dyDescent="0.2">
      <c r="C163" s="105"/>
      <c r="D163" s="105"/>
      <c r="E163" s="105"/>
      <c r="L163" s="2"/>
      <c r="M163" s="2"/>
      <c r="O163" s="105"/>
      <c r="P163" s="105"/>
      <c r="Q163" s="105"/>
      <c r="R163" s="105"/>
      <c r="S163" s="105"/>
    </row>
    <row r="164" spans="3:19" x14ac:dyDescent="0.2">
      <c r="C164" s="105"/>
      <c r="D164" s="105"/>
      <c r="E164" s="105"/>
      <c r="L164" s="2"/>
      <c r="M164" s="2"/>
      <c r="O164" s="105"/>
      <c r="P164" s="105"/>
      <c r="Q164" s="105"/>
      <c r="R164" s="105"/>
      <c r="S164" s="105"/>
    </row>
    <row r="165" spans="3:19" x14ac:dyDescent="0.2">
      <c r="C165" s="105"/>
      <c r="D165" s="105"/>
      <c r="E165" s="105"/>
      <c r="L165" s="2"/>
      <c r="M165" s="2"/>
      <c r="O165" s="105"/>
      <c r="P165" s="105"/>
      <c r="Q165" s="105"/>
      <c r="R165" s="105"/>
      <c r="S165" s="105"/>
    </row>
    <row r="166" spans="3:19" x14ac:dyDescent="0.2">
      <c r="C166" s="105"/>
      <c r="D166" s="105"/>
      <c r="E166" s="105"/>
      <c r="L166" s="2"/>
      <c r="M166" s="2"/>
      <c r="O166" s="105"/>
      <c r="P166" s="105"/>
      <c r="Q166" s="105"/>
      <c r="R166" s="105"/>
      <c r="S166" s="105"/>
    </row>
    <row r="167" spans="3:19" x14ac:dyDescent="0.2">
      <c r="C167" s="105"/>
      <c r="D167" s="105"/>
      <c r="E167" s="105"/>
      <c r="L167" s="2"/>
      <c r="M167" s="2"/>
      <c r="O167" s="105"/>
      <c r="P167" s="105"/>
      <c r="Q167" s="105"/>
      <c r="R167" s="105"/>
      <c r="S167" s="105"/>
    </row>
    <row r="168" spans="3:19" x14ac:dyDescent="0.2">
      <c r="C168" s="105"/>
      <c r="D168" s="105"/>
      <c r="E168" s="105"/>
      <c r="L168" s="2"/>
      <c r="M168" s="2"/>
      <c r="O168" s="105"/>
      <c r="P168" s="105"/>
      <c r="Q168" s="105"/>
      <c r="R168" s="105"/>
      <c r="S168" s="105"/>
    </row>
    <row r="169" spans="3:19" x14ac:dyDescent="0.2">
      <c r="C169" s="105"/>
      <c r="D169" s="105"/>
      <c r="E169" s="105"/>
      <c r="L169" s="2"/>
      <c r="M169" s="2"/>
      <c r="O169" s="105"/>
      <c r="P169" s="105"/>
      <c r="Q169" s="105"/>
      <c r="R169" s="105"/>
      <c r="S169" s="105"/>
    </row>
    <row r="170" spans="3:19" x14ac:dyDescent="0.2">
      <c r="C170" s="105"/>
      <c r="D170" s="105"/>
      <c r="E170" s="105"/>
      <c r="L170" s="2"/>
      <c r="M170" s="2"/>
      <c r="O170" s="105"/>
      <c r="P170" s="105"/>
      <c r="Q170" s="105"/>
      <c r="R170" s="105"/>
      <c r="S170" s="105"/>
    </row>
    <row r="171" spans="3:19" x14ac:dyDescent="0.2">
      <c r="C171" s="105"/>
      <c r="D171" s="105"/>
      <c r="E171" s="105"/>
      <c r="L171" s="2"/>
      <c r="M171" s="2"/>
      <c r="O171" s="105"/>
      <c r="P171" s="105"/>
      <c r="Q171" s="105"/>
      <c r="R171" s="105"/>
      <c r="S171" s="105"/>
    </row>
    <row r="172" spans="3:19" x14ac:dyDescent="0.2">
      <c r="C172" s="105"/>
      <c r="D172" s="105"/>
      <c r="E172" s="105"/>
      <c r="L172" s="2"/>
      <c r="M172" s="2"/>
      <c r="O172" s="105"/>
      <c r="P172" s="105"/>
      <c r="Q172" s="105"/>
      <c r="R172" s="105"/>
      <c r="S172" s="105"/>
    </row>
    <row r="173" spans="3:19" x14ac:dyDescent="0.2">
      <c r="C173" s="105"/>
      <c r="D173" s="105"/>
      <c r="E173" s="105"/>
      <c r="L173" s="2"/>
      <c r="M173" s="2"/>
      <c r="O173" s="105"/>
      <c r="P173" s="105"/>
      <c r="Q173" s="105"/>
      <c r="R173" s="105"/>
      <c r="S173" s="105"/>
    </row>
    <row r="174" spans="3:19" x14ac:dyDescent="0.2">
      <c r="C174" s="105"/>
      <c r="D174" s="105"/>
      <c r="E174" s="105"/>
      <c r="L174" s="2"/>
      <c r="M174" s="2"/>
      <c r="O174" s="105"/>
      <c r="P174" s="105"/>
      <c r="Q174" s="105"/>
      <c r="R174" s="105"/>
      <c r="S174" s="105"/>
    </row>
    <row r="175" spans="3:19" x14ac:dyDescent="0.2">
      <c r="C175" s="105"/>
      <c r="D175" s="105"/>
      <c r="E175" s="105"/>
      <c r="L175" s="2"/>
      <c r="M175" s="2"/>
      <c r="O175" s="105"/>
      <c r="P175" s="105"/>
      <c r="Q175" s="105"/>
      <c r="R175" s="105"/>
      <c r="S175" s="105"/>
    </row>
    <row r="176" spans="3:19" x14ac:dyDescent="0.2">
      <c r="C176" s="105"/>
      <c r="D176" s="105"/>
      <c r="E176" s="105"/>
      <c r="L176" s="2"/>
      <c r="M176" s="2"/>
      <c r="O176" s="105"/>
      <c r="P176" s="105"/>
      <c r="Q176" s="105"/>
      <c r="R176" s="105"/>
      <c r="S176" s="105"/>
    </row>
    <row r="177" spans="3:19" x14ac:dyDescent="0.2">
      <c r="C177" s="105"/>
      <c r="D177" s="105"/>
      <c r="E177" s="105"/>
      <c r="L177" s="2"/>
      <c r="M177" s="2"/>
      <c r="O177" s="105"/>
      <c r="P177" s="105"/>
      <c r="Q177" s="105"/>
      <c r="R177" s="105"/>
      <c r="S177" s="105"/>
    </row>
    <row r="178" spans="3:19" x14ac:dyDescent="0.2">
      <c r="C178" s="105"/>
      <c r="D178" s="105"/>
      <c r="E178" s="105"/>
      <c r="L178" s="2"/>
      <c r="M178" s="2"/>
      <c r="O178" s="105"/>
      <c r="P178" s="105"/>
      <c r="Q178" s="105"/>
      <c r="R178" s="105"/>
      <c r="S178" s="105"/>
    </row>
    <row r="179" spans="3:19" x14ac:dyDescent="0.2">
      <c r="C179" s="105"/>
      <c r="D179" s="105"/>
      <c r="E179" s="105"/>
      <c r="L179" s="2"/>
      <c r="M179" s="2"/>
      <c r="O179" s="105"/>
      <c r="P179" s="105"/>
      <c r="Q179" s="105"/>
      <c r="R179" s="105"/>
      <c r="S179" s="105"/>
    </row>
    <row r="180" spans="3:19" x14ac:dyDescent="0.2">
      <c r="C180" s="105"/>
      <c r="D180" s="105"/>
      <c r="E180" s="105"/>
      <c r="L180" s="2"/>
      <c r="M180" s="2"/>
      <c r="O180" s="105"/>
      <c r="P180" s="105"/>
      <c r="Q180" s="105"/>
      <c r="R180" s="105"/>
      <c r="S180" s="105"/>
    </row>
    <row r="181" spans="3:19" x14ac:dyDescent="0.2">
      <c r="C181" s="105"/>
      <c r="D181" s="105"/>
      <c r="E181" s="105"/>
      <c r="L181" s="2"/>
      <c r="M181" s="2"/>
      <c r="O181" s="105"/>
      <c r="P181" s="105"/>
      <c r="Q181" s="105"/>
      <c r="R181" s="105"/>
      <c r="S181" s="105"/>
    </row>
    <row r="182" spans="3:19" x14ac:dyDescent="0.2">
      <c r="C182" s="105"/>
      <c r="D182" s="105"/>
      <c r="E182" s="105"/>
      <c r="L182" s="2"/>
      <c r="M182" s="2"/>
      <c r="O182" s="105"/>
      <c r="P182" s="105"/>
      <c r="Q182" s="105"/>
      <c r="R182" s="105"/>
      <c r="S182" s="105"/>
    </row>
    <row r="183" spans="3:19" x14ac:dyDescent="0.2">
      <c r="C183" s="105"/>
      <c r="D183" s="105"/>
      <c r="E183" s="105"/>
      <c r="L183" s="2"/>
      <c r="M183" s="2"/>
      <c r="O183" s="105"/>
      <c r="P183" s="105"/>
      <c r="Q183" s="105"/>
      <c r="R183" s="105"/>
      <c r="S183" s="105"/>
    </row>
    <row r="184" spans="3:19" x14ac:dyDescent="0.2">
      <c r="C184" s="105"/>
      <c r="D184" s="105"/>
      <c r="E184" s="105"/>
      <c r="L184" s="2"/>
      <c r="M184" s="2"/>
      <c r="O184" s="105"/>
      <c r="P184" s="105"/>
      <c r="Q184" s="105"/>
      <c r="R184" s="105"/>
      <c r="S184" s="105"/>
    </row>
  </sheetData>
  <sheetProtection sheet="1" objects="1" scenarios="1" selectLockedCells="1" selectUnlockedCells="1"/>
  <printOptions horizontalCentered="1" verticalCentered="1"/>
  <pageMargins left="0.19685039370078741" right="0.19685039370078741" top="0.39370078740157483" bottom="0.39370078740157483" header="0.23622047244094491" footer="0"/>
  <pageSetup scale="67" orientation="landscape" r:id="rId1"/>
  <headerFooter alignWithMargins="0">
    <oddFooter>&amp;LDirección de Contabilidad&amp;RPágina 1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22" transitionEvaluation="1">
    <pageSetUpPr fitToPage="1"/>
  </sheetPr>
  <dimension ref="A1:S159"/>
  <sheetViews>
    <sheetView showGridLines="0" topLeftCell="A22" zoomScale="75" workbookViewId="0">
      <selection activeCell="C20" sqref="C20"/>
    </sheetView>
  </sheetViews>
  <sheetFormatPr baseColWidth="10" defaultColWidth="12.6640625" defaultRowHeight="15" x14ac:dyDescent="0.2"/>
  <cols>
    <col min="1" max="1" width="44.6640625" style="27" customWidth="1"/>
    <col min="2" max="2" width="7.88671875" style="27" customWidth="1"/>
    <col min="3" max="3" width="10.21875" style="27" customWidth="1"/>
    <col min="4" max="4" width="10" style="27" customWidth="1"/>
    <col min="5" max="5" width="5" style="27" customWidth="1"/>
    <col min="6" max="6" width="10.33203125" style="27" customWidth="1"/>
    <col min="7" max="7" width="11.21875" style="27" customWidth="1"/>
    <col min="8" max="8" width="1.88671875" style="27" customWidth="1"/>
    <col min="9" max="9" width="11.21875" style="27" customWidth="1"/>
    <col min="10" max="10" width="1.21875" style="27" customWidth="1"/>
    <col min="11" max="11" width="43.6640625" style="27" customWidth="1"/>
    <col min="12" max="12" width="1.88671875" style="27" customWidth="1"/>
    <col min="13" max="14" width="10" style="27" customWidth="1"/>
    <col min="15" max="15" width="3.44140625" style="27" customWidth="1"/>
    <col min="16" max="16" width="8.6640625" style="27" customWidth="1"/>
    <col min="17" max="17" width="10.33203125" style="27" customWidth="1"/>
    <col min="18" max="18" width="1.88671875" style="27" customWidth="1"/>
    <col min="19" max="19" width="12.5546875" style="27" customWidth="1"/>
    <col min="20" max="20" width="7.5546875" style="27" customWidth="1"/>
    <col min="21" max="21" width="5.77734375" style="27" customWidth="1"/>
    <col min="22" max="22" width="6.6640625" style="27" customWidth="1"/>
    <col min="23" max="16384" width="12.6640625" style="27"/>
  </cols>
  <sheetData>
    <row r="1" spans="1:19" s="9" customFormat="1" ht="19.5" customHeight="1" x14ac:dyDescent="0.25">
      <c r="A1" s="5"/>
      <c r="B1" s="5"/>
      <c r="C1" s="6"/>
      <c r="D1" s="6"/>
      <c r="E1" s="6"/>
      <c r="F1" s="7"/>
      <c r="G1" s="377"/>
      <c r="H1" s="377"/>
      <c r="I1" s="377"/>
      <c r="J1" s="377"/>
      <c r="K1" s="184"/>
      <c r="L1" s="6"/>
      <c r="M1" s="6"/>
      <c r="N1" s="6"/>
      <c r="O1" s="6"/>
      <c r="P1" s="6"/>
      <c r="Q1" s="6"/>
      <c r="R1" s="6"/>
      <c r="S1" s="6"/>
    </row>
    <row r="2" spans="1:19" s="13" customFormat="1" ht="23.25" x14ac:dyDescent="0.35">
      <c r="A2" s="10" t="s">
        <v>103</v>
      </c>
      <c r="B2" s="11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</row>
    <row r="3" spans="1:19" s="13" customFormat="1" ht="23.25" x14ac:dyDescent="0.35">
      <c r="A3" s="10" t="s">
        <v>129</v>
      </c>
      <c r="B3" s="14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</row>
    <row r="4" spans="1:19" s="13" customFormat="1" x14ac:dyDescent="0.2">
      <c r="A4" s="15"/>
      <c r="B4" s="16"/>
      <c r="C4" s="17"/>
      <c r="D4" s="17"/>
      <c r="E4" s="17"/>
      <c r="F4" s="17"/>
      <c r="G4" s="17"/>
      <c r="H4" s="17"/>
      <c r="I4" s="17"/>
      <c r="J4" s="15"/>
      <c r="K4" s="15"/>
      <c r="L4" s="18"/>
      <c r="M4" s="378"/>
      <c r="N4" s="378"/>
      <c r="S4" s="17"/>
    </row>
    <row r="5" spans="1:19" s="21" customFormat="1" ht="18" customHeight="1" x14ac:dyDescent="0.2">
      <c r="A5" s="19"/>
      <c r="B5" s="19"/>
      <c r="C5" s="20"/>
      <c r="D5" s="20"/>
      <c r="E5" s="20"/>
      <c r="F5" s="20"/>
      <c r="G5" s="20"/>
      <c r="H5" s="20"/>
      <c r="I5" s="20"/>
      <c r="L5" s="12"/>
    </row>
    <row r="6" spans="1:19" s="21" customFormat="1" ht="9.75" customHeight="1" x14ac:dyDescent="0.2">
      <c r="A6" s="19"/>
      <c r="B6" s="19"/>
      <c r="C6" s="20"/>
      <c r="D6" s="20"/>
      <c r="E6" s="20"/>
      <c r="F6" s="20"/>
      <c r="G6" s="20"/>
      <c r="H6" s="20"/>
      <c r="I6" s="20"/>
      <c r="L6" s="12"/>
    </row>
    <row r="7" spans="1:19" ht="13.5" customHeight="1" thickBot="1" x14ac:dyDescent="0.25">
      <c r="A7" s="22"/>
      <c r="B7" s="22"/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4"/>
      <c r="Q7" s="25"/>
      <c r="R7" s="26"/>
      <c r="S7" s="24" t="s">
        <v>35</v>
      </c>
    </row>
    <row r="8" spans="1:19" ht="15.75" thickTop="1" x14ac:dyDescent="0.2">
      <c r="A8" s="28" t="s">
        <v>36</v>
      </c>
      <c r="B8" s="29"/>
      <c r="C8" s="30"/>
      <c r="D8" s="30"/>
      <c r="E8" s="30"/>
      <c r="F8" s="30"/>
      <c r="G8" s="30"/>
      <c r="H8" s="30"/>
      <c r="I8" s="30"/>
      <c r="J8" s="31"/>
      <c r="K8" s="29" t="s">
        <v>37</v>
      </c>
      <c r="L8" s="29"/>
      <c r="M8" s="30"/>
      <c r="N8" s="30"/>
      <c r="O8" s="30"/>
      <c r="P8" s="30"/>
      <c r="Q8" s="30"/>
      <c r="R8" s="32"/>
      <c r="S8" s="33"/>
    </row>
    <row r="9" spans="1:19" x14ac:dyDescent="0.2">
      <c r="A9" s="34"/>
      <c r="B9" s="35"/>
      <c r="C9" s="36" t="s">
        <v>130</v>
      </c>
      <c r="D9" s="37"/>
      <c r="E9" s="35"/>
      <c r="F9" s="36" t="s">
        <v>128</v>
      </c>
      <c r="G9" s="37"/>
      <c r="H9" s="35"/>
      <c r="I9" s="38" t="s">
        <v>104</v>
      </c>
      <c r="J9" s="39"/>
      <c r="K9" s="35"/>
      <c r="L9" s="35"/>
      <c r="M9" s="36" t="s">
        <v>130</v>
      </c>
      <c r="N9" s="35"/>
      <c r="O9" s="35"/>
      <c r="P9" s="36" t="s">
        <v>128</v>
      </c>
      <c r="Q9" s="35"/>
      <c r="R9" s="41"/>
      <c r="S9" s="42" t="s">
        <v>104</v>
      </c>
    </row>
    <row r="10" spans="1:19" s="52" customFormat="1" ht="15.75" thickBot="1" x14ac:dyDescent="0.3">
      <c r="A10" s="43"/>
      <c r="B10" s="44"/>
      <c r="C10" s="379" t="s">
        <v>5</v>
      </c>
      <c r="D10" s="379"/>
      <c r="E10" s="45"/>
      <c r="F10" s="185" t="s">
        <v>5</v>
      </c>
      <c r="G10" s="47"/>
      <c r="H10" s="47"/>
      <c r="I10" s="47"/>
      <c r="J10" s="48"/>
      <c r="K10" s="44"/>
      <c r="L10" s="44"/>
      <c r="M10" s="379" t="s">
        <v>5</v>
      </c>
      <c r="N10" s="379"/>
      <c r="O10" s="45"/>
      <c r="P10" s="49" t="s">
        <v>5</v>
      </c>
      <c r="Q10" s="45"/>
      <c r="R10" s="50"/>
      <c r="S10" s="51"/>
    </row>
    <row r="11" spans="1:19" ht="8.25" customHeight="1" thickTop="1" x14ac:dyDescent="0.2">
      <c r="A11" s="34"/>
      <c r="B11" s="35"/>
      <c r="C11" s="35"/>
      <c r="D11" s="35"/>
      <c r="E11" s="35"/>
      <c r="F11" s="35"/>
      <c r="G11" s="35"/>
      <c r="H11" s="35"/>
      <c r="I11" s="53"/>
      <c r="J11" s="54"/>
      <c r="K11" s="35"/>
      <c r="L11" s="35"/>
      <c r="M11" s="35"/>
      <c r="N11" s="35"/>
      <c r="O11" s="35"/>
      <c r="P11" s="35"/>
      <c r="Q11" s="55"/>
      <c r="R11" s="41"/>
      <c r="S11" s="56"/>
    </row>
    <row r="12" spans="1:19" x14ac:dyDescent="0.2">
      <c r="A12" s="57" t="s">
        <v>38</v>
      </c>
      <c r="B12" s="58"/>
      <c r="C12" s="59"/>
      <c r="D12" s="60">
        <v>134543.9</v>
      </c>
      <c r="E12" s="61"/>
      <c r="F12" s="59"/>
      <c r="G12" s="60">
        <v>277195</v>
      </c>
      <c r="H12" s="62"/>
      <c r="I12" s="63">
        <v>-142651.1</v>
      </c>
      <c r="J12" s="64"/>
      <c r="K12" s="58" t="s">
        <v>39</v>
      </c>
      <c r="L12" s="58"/>
      <c r="M12" s="65"/>
      <c r="N12" s="63">
        <v>81660.399999999994</v>
      </c>
      <c r="O12" s="58"/>
      <c r="P12" s="65"/>
      <c r="Q12" s="63">
        <v>78750</v>
      </c>
      <c r="R12" s="41"/>
      <c r="S12" s="66">
        <v>2910.3999999999942</v>
      </c>
    </row>
    <row r="13" spans="1:19" x14ac:dyDescent="0.2">
      <c r="A13" s="67" t="s">
        <v>40</v>
      </c>
      <c r="B13" s="68"/>
      <c r="C13" s="59"/>
      <c r="D13" s="170">
        <v>-34.200000000000003</v>
      </c>
      <c r="E13" s="69"/>
      <c r="F13" s="59"/>
      <c r="G13" s="167">
        <v>-19.899999999999999</v>
      </c>
      <c r="H13" s="70"/>
      <c r="I13" s="63">
        <v>-14.300000000000004</v>
      </c>
      <c r="J13" s="64"/>
      <c r="K13" s="58" t="s">
        <v>44</v>
      </c>
      <c r="L13" s="58"/>
      <c r="M13" s="62">
        <v>81660.399999999994</v>
      </c>
      <c r="N13" s="65"/>
      <c r="O13" s="71"/>
      <c r="P13" s="62">
        <v>78750</v>
      </c>
      <c r="Q13" s="65"/>
      <c r="R13" s="41"/>
      <c r="S13" s="72">
        <v>2910.3999999999942</v>
      </c>
    </row>
    <row r="14" spans="1:19" x14ac:dyDescent="0.2">
      <c r="A14" s="73"/>
      <c r="B14" s="71"/>
      <c r="C14" s="59"/>
      <c r="D14" s="59"/>
      <c r="E14" s="59"/>
      <c r="F14" s="59"/>
      <c r="G14" s="59"/>
      <c r="H14" s="71"/>
      <c r="I14" s="74"/>
      <c r="J14" s="64"/>
      <c r="K14" s="58"/>
      <c r="L14" s="58"/>
      <c r="M14" s="75"/>
      <c r="N14" s="65"/>
      <c r="O14" s="71"/>
      <c r="P14" s="75"/>
      <c r="Q14" s="65"/>
      <c r="R14" s="41"/>
      <c r="S14" s="72"/>
    </row>
    <row r="15" spans="1:19" x14ac:dyDescent="0.2">
      <c r="A15" s="76" t="s">
        <v>41</v>
      </c>
      <c r="B15" s="77"/>
      <c r="C15" s="78"/>
      <c r="D15" s="79">
        <v>0</v>
      </c>
      <c r="E15" s="61"/>
      <c r="F15" s="78"/>
      <c r="G15" s="79">
        <v>0</v>
      </c>
      <c r="H15" s="80"/>
      <c r="I15" s="80">
        <v>0</v>
      </c>
      <c r="J15" s="81"/>
      <c r="K15" s="58" t="s">
        <v>47</v>
      </c>
      <c r="L15" s="58"/>
      <c r="M15" s="65"/>
      <c r="N15" s="63">
        <v>606523</v>
      </c>
      <c r="O15" s="58"/>
      <c r="P15" s="65"/>
      <c r="Q15" s="63">
        <v>607114.4</v>
      </c>
      <c r="R15" s="41"/>
      <c r="S15" s="66">
        <v>-591.40000000002328</v>
      </c>
    </row>
    <row r="16" spans="1:19" x14ac:dyDescent="0.2">
      <c r="A16" s="73"/>
      <c r="B16" s="71"/>
      <c r="C16" s="59"/>
      <c r="D16" s="59"/>
      <c r="E16" s="59"/>
      <c r="F16" s="59"/>
      <c r="G16" s="59"/>
      <c r="H16" s="71"/>
      <c r="I16" s="74"/>
      <c r="J16" s="64"/>
      <c r="K16" s="58" t="s">
        <v>48</v>
      </c>
      <c r="L16" s="58"/>
      <c r="M16" s="62">
        <v>606523</v>
      </c>
      <c r="N16" s="65"/>
      <c r="O16" s="71"/>
      <c r="P16" s="62">
        <v>607114.4</v>
      </c>
      <c r="Q16" s="65"/>
      <c r="R16" s="41"/>
      <c r="S16" s="72">
        <v>-591.40000000002328</v>
      </c>
    </row>
    <row r="17" spans="1:19" x14ac:dyDescent="0.2">
      <c r="A17" s="57" t="s">
        <v>42</v>
      </c>
      <c r="B17" s="58"/>
      <c r="C17" s="59"/>
      <c r="D17" s="82">
        <v>82078.5</v>
      </c>
      <c r="E17" s="61"/>
      <c r="F17" s="59"/>
      <c r="G17" s="82">
        <v>78091.7</v>
      </c>
      <c r="H17" s="62"/>
      <c r="I17" s="63">
        <v>3986.8000000000029</v>
      </c>
      <c r="J17" s="64"/>
      <c r="K17" s="71"/>
      <c r="L17" s="71"/>
      <c r="M17" s="65"/>
      <c r="N17" s="65"/>
      <c r="O17" s="71"/>
      <c r="P17" s="65"/>
      <c r="Q17" s="65"/>
      <c r="R17" s="41"/>
      <c r="S17" s="72"/>
    </row>
    <row r="18" spans="1:19" x14ac:dyDescent="0.2">
      <c r="A18" s="57" t="s">
        <v>43</v>
      </c>
      <c r="B18" s="58"/>
      <c r="C18" s="83">
        <v>82078.5</v>
      </c>
      <c r="D18" s="59"/>
      <c r="E18" s="59"/>
      <c r="F18" s="83">
        <v>78091.7</v>
      </c>
      <c r="G18" s="59"/>
      <c r="H18" s="71"/>
      <c r="I18" s="74">
        <v>3986.8000000000029</v>
      </c>
      <c r="J18" s="64"/>
      <c r="K18" s="58" t="s">
        <v>51</v>
      </c>
      <c r="L18" s="58"/>
      <c r="M18" s="65"/>
      <c r="N18" s="63">
        <v>23160.600000000002</v>
      </c>
      <c r="O18" s="58"/>
      <c r="P18" s="65"/>
      <c r="Q18" s="63">
        <v>14589.5</v>
      </c>
      <c r="R18" s="41"/>
      <c r="S18" s="66">
        <v>8571.1000000000022</v>
      </c>
    </row>
    <row r="19" spans="1:19" x14ac:dyDescent="0.2">
      <c r="A19" s="73"/>
      <c r="B19" s="71"/>
      <c r="C19" s="59"/>
      <c r="D19" s="59"/>
      <c r="E19" s="59"/>
      <c r="F19" s="59"/>
      <c r="G19" s="59"/>
      <c r="H19" s="71"/>
      <c r="I19" s="74"/>
      <c r="J19" s="64"/>
      <c r="K19" s="58" t="s">
        <v>53</v>
      </c>
      <c r="L19" s="58"/>
      <c r="M19" s="62">
        <v>12122.6</v>
      </c>
      <c r="N19" s="65"/>
      <c r="O19" s="71"/>
      <c r="P19" s="62">
        <v>8382.1</v>
      </c>
      <c r="Q19" s="65"/>
      <c r="R19" s="41"/>
      <c r="S19" s="72">
        <v>3740.5</v>
      </c>
    </row>
    <row r="20" spans="1:19" x14ac:dyDescent="0.2">
      <c r="A20" s="57" t="s">
        <v>108</v>
      </c>
      <c r="B20" s="58"/>
      <c r="C20" s="59"/>
      <c r="D20" s="82">
        <v>2412658.6</v>
      </c>
      <c r="E20" s="61"/>
      <c r="F20" s="59"/>
      <c r="G20" s="82">
        <v>2258509.9083459196</v>
      </c>
      <c r="H20" s="62"/>
      <c r="I20" s="63">
        <v>154148.69165408053</v>
      </c>
      <c r="J20" s="64"/>
      <c r="K20" s="58" t="s">
        <v>55</v>
      </c>
      <c r="L20" s="58"/>
      <c r="M20" s="62">
        <v>0.2</v>
      </c>
      <c r="N20" s="65"/>
      <c r="O20" s="71"/>
      <c r="P20" s="62">
        <v>1.5</v>
      </c>
      <c r="Q20" s="65"/>
      <c r="R20" s="41"/>
      <c r="S20" s="72">
        <v>-1.3</v>
      </c>
    </row>
    <row r="21" spans="1:19" x14ac:dyDescent="0.2">
      <c r="A21" s="57"/>
      <c r="B21" s="58"/>
      <c r="C21" s="59"/>
      <c r="D21" s="59"/>
      <c r="E21" s="59"/>
      <c r="F21" s="59"/>
      <c r="G21" s="59"/>
      <c r="H21" s="71"/>
      <c r="I21" s="74"/>
      <c r="J21" s="64"/>
      <c r="K21" s="58" t="s">
        <v>57</v>
      </c>
      <c r="L21" s="58"/>
      <c r="M21" s="62">
        <v>11037.800000000001</v>
      </c>
      <c r="N21" s="65"/>
      <c r="O21" s="71"/>
      <c r="P21" s="62">
        <v>6205.9</v>
      </c>
      <c r="Q21" s="65"/>
      <c r="R21" s="41"/>
      <c r="S21" s="72">
        <v>4831.9000000000015</v>
      </c>
    </row>
    <row r="22" spans="1:19" x14ac:dyDescent="0.2">
      <c r="A22" s="57" t="s">
        <v>107</v>
      </c>
      <c r="B22" s="58"/>
      <c r="C22" s="83">
        <v>2412658.6</v>
      </c>
      <c r="D22" s="59"/>
      <c r="E22" s="59"/>
      <c r="F22" s="83">
        <v>2258508.0083459197</v>
      </c>
      <c r="G22" s="59"/>
      <c r="H22" s="71"/>
      <c r="I22" s="74">
        <v>154150.59165408043</v>
      </c>
      <c r="J22" s="64"/>
      <c r="K22" s="71"/>
      <c r="L22" s="71"/>
      <c r="M22" s="65"/>
      <c r="N22" s="65"/>
      <c r="O22" s="71"/>
      <c r="P22" s="65"/>
      <c r="Q22" s="65"/>
      <c r="R22" s="41"/>
      <c r="S22" s="72"/>
    </row>
    <row r="23" spans="1:19" x14ac:dyDescent="0.2">
      <c r="A23" s="57" t="s">
        <v>49</v>
      </c>
      <c r="B23" s="58"/>
      <c r="C23" s="83">
        <v>2369785.1</v>
      </c>
      <c r="D23" s="59"/>
      <c r="E23" s="59"/>
      <c r="F23" s="83">
        <v>2187523.30301208</v>
      </c>
      <c r="G23" s="59"/>
      <c r="H23" s="71"/>
      <c r="I23" s="74">
        <v>182261.79698792007</v>
      </c>
      <c r="J23" s="64"/>
      <c r="K23" s="58" t="s">
        <v>58</v>
      </c>
      <c r="L23" s="58"/>
      <c r="M23" s="65"/>
      <c r="N23" s="63">
        <v>4457.2</v>
      </c>
      <c r="O23" s="58"/>
      <c r="P23" s="65"/>
      <c r="Q23" s="63">
        <v>4864.8</v>
      </c>
      <c r="R23" s="41"/>
      <c r="S23" s="66">
        <v>-407.60000000000036</v>
      </c>
    </row>
    <row r="24" spans="1:19" x14ac:dyDescent="0.2">
      <c r="A24" s="57" t="s">
        <v>50</v>
      </c>
      <c r="B24" s="58"/>
      <c r="C24" s="83">
        <v>70803.199999999997</v>
      </c>
      <c r="D24" s="59"/>
      <c r="E24" s="59"/>
      <c r="F24" s="83">
        <v>87066.360545289994</v>
      </c>
      <c r="G24" s="59"/>
      <c r="H24" s="71"/>
      <c r="I24" s="74">
        <v>-16263.160545289997</v>
      </c>
      <c r="J24" s="64"/>
      <c r="K24" s="71"/>
      <c r="L24" s="71"/>
      <c r="M24" s="65"/>
      <c r="N24" s="65"/>
      <c r="O24" s="71"/>
      <c r="P24" s="65"/>
      <c r="Q24" s="65"/>
      <c r="R24" s="41"/>
      <c r="S24" s="72"/>
    </row>
    <row r="25" spans="1:19" x14ac:dyDescent="0.2">
      <c r="A25" s="57" t="s">
        <v>52</v>
      </c>
      <c r="B25" s="58"/>
      <c r="C25" s="83">
        <v>53757.5</v>
      </c>
      <c r="D25" s="59"/>
      <c r="E25" s="59"/>
      <c r="F25" s="83">
        <v>55469.681385819997</v>
      </c>
      <c r="G25" s="59"/>
      <c r="H25" s="71"/>
      <c r="I25" s="74">
        <v>-1712.1813858199966</v>
      </c>
      <c r="J25" s="64"/>
      <c r="K25" s="58" t="s">
        <v>59</v>
      </c>
      <c r="L25" s="58"/>
      <c r="M25" s="65"/>
      <c r="N25" s="63">
        <v>361875.30000000005</v>
      </c>
      <c r="O25" s="58"/>
      <c r="P25" s="65"/>
      <c r="Q25" s="63">
        <v>377690.7</v>
      </c>
      <c r="R25" s="41"/>
      <c r="S25" s="66">
        <v>-15815.399999999965</v>
      </c>
    </row>
    <row r="26" spans="1:19" x14ac:dyDescent="0.2">
      <c r="A26" s="57" t="s">
        <v>54</v>
      </c>
      <c r="B26" s="58"/>
      <c r="C26" s="83">
        <v>55200.1</v>
      </c>
      <c r="D26" s="59"/>
      <c r="E26" s="59"/>
      <c r="F26" s="83">
        <v>59840.490935379996</v>
      </c>
      <c r="G26" s="59"/>
      <c r="H26" s="71"/>
      <c r="I26" s="74">
        <v>-4640.3909353799972</v>
      </c>
      <c r="J26" s="64"/>
      <c r="K26" s="58" t="s">
        <v>60</v>
      </c>
      <c r="L26" s="58"/>
      <c r="M26" s="62">
        <v>347.7</v>
      </c>
      <c r="N26" s="65"/>
      <c r="O26" s="71"/>
      <c r="P26" s="62">
        <v>508.6</v>
      </c>
      <c r="Q26" s="65"/>
      <c r="R26" s="41"/>
      <c r="S26" s="72">
        <v>-160.90000000000003</v>
      </c>
    </row>
    <row r="27" spans="1:19" x14ac:dyDescent="0.2">
      <c r="A27" s="57" t="s">
        <v>56</v>
      </c>
      <c r="B27" s="58"/>
      <c r="C27" s="83">
        <v>145717.79999999999</v>
      </c>
      <c r="D27" s="59"/>
      <c r="E27" s="59"/>
      <c r="F27" s="83">
        <v>153364.96897473998</v>
      </c>
      <c r="G27" s="59"/>
      <c r="H27" s="71"/>
      <c r="I27" s="74">
        <v>-7647.1689747399942</v>
      </c>
      <c r="J27" s="64"/>
      <c r="K27" s="58" t="s">
        <v>61</v>
      </c>
      <c r="L27" s="58"/>
      <c r="M27" s="62">
        <v>149154.9</v>
      </c>
      <c r="N27" s="65"/>
      <c r="O27" s="71"/>
      <c r="P27" s="62">
        <v>168785</v>
      </c>
      <c r="Q27" s="65"/>
      <c r="R27" s="41"/>
      <c r="S27" s="72">
        <v>-19630.100000000006</v>
      </c>
    </row>
    <row r="28" spans="1:19" x14ac:dyDescent="0.2">
      <c r="A28" s="57" t="s">
        <v>46</v>
      </c>
      <c r="B28" s="58"/>
      <c r="C28" s="169">
        <v>-282605.09999999998</v>
      </c>
      <c r="D28" s="59"/>
      <c r="E28" s="59"/>
      <c r="F28" s="168">
        <v>-284756.79650739004</v>
      </c>
      <c r="G28" s="59"/>
      <c r="H28" s="71"/>
      <c r="I28" s="74">
        <v>2151.6965073900647</v>
      </c>
      <c r="J28" s="64"/>
      <c r="K28" s="58" t="s">
        <v>44</v>
      </c>
      <c r="L28" s="58"/>
      <c r="M28" s="62">
        <v>212372.7</v>
      </c>
      <c r="N28" s="65"/>
      <c r="O28" s="71"/>
      <c r="P28" s="62">
        <v>208397.1</v>
      </c>
      <c r="Q28" s="65"/>
      <c r="R28" s="41"/>
      <c r="S28" s="72">
        <v>3975.6000000000058</v>
      </c>
    </row>
    <row r="29" spans="1:19" x14ac:dyDescent="0.2">
      <c r="A29" s="57"/>
      <c r="B29" s="58"/>
      <c r="C29" s="59"/>
      <c r="D29" s="59"/>
      <c r="E29" s="59"/>
      <c r="F29" s="59"/>
      <c r="G29" s="59"/>
      <c r="H29" s="71"/>
      <c r="I29" s="74"/>
      <c r="J29" s="64"/>
      <c r="K29" s="71"/>
      <c r="L29" s="71"/>
      <c r="M29" s="65"/>
      <c r="N29" s="65"/>
      <c r="O29" s="71"/>
      <c r="P29" s="65"/>
      <c r="Q29" s="65"/>
      <c r="R29" s="41"/>
      <c r="S29" s="72"/>
    </row>
    <row r="30" spans="1:19" x14ac:dyDescent="0.2">
      <c r="A30" s="84" t="s">
        <v>106</v>
      </c>
      <c r="B30" s="85"/>
      <c r="C30" s="83">
        <v>0</v>
      </c>
      <c r="D30" s="59"/>
      <c r="E30" s="59"/>
      <c r="F30" s="83">
        <v>1.9</v>
      </c>
      <c r="G30" s="59"/>
      <c r="H30" s="71"/>
      <c r="I30" s="74">
        <v>-1.9</v>
      </c>
      <c r="J30" s="64"/>
      <c r="K30" s="58" t="s">
        <v>63</v>
      </c>
      <c r="L30" s="58"/>
      <c r="M30" s="65"/>
      <c r="N30" s="63">
        <v>6805.8</v>
      </c>
      <c r="O30" s="58"/>
      <c r="P30" s="65"/>
      <c r="Q30" s="63">
        <v>6862.7000000000007</v>
      </c>
      <c r="R30" s="41"/>
      <c r="S30" s="66">
        <v>-56.900000000000546</v>
      </c>
    </row>
    <row r="31" spans="1:19" x14ac:dyDescent="0.2">
      <c r="A31" s="84" t="s">
        <v>49</v>
      </c>
      <c r="B31" s="85"/>
      <c r="C31" s="83">
        <v>0</v>
      </c>
      <c r="D31" s="59"/>
      <c r="E31" s="59"/>
      <c r="F31" s="83">
        <v>1.9</v>
      </c>
      <c r="G31" s="59"/>
      <c r="H31" s="71"/>
      <c r="I31" s="74">
        <v>-1.9</v>
      </c>
      <c r="J31" s="64"/>
      <c r="K31" s="58" t="s">
        <v>65</v>
      </c>
      <c r="L31" s="58"/>
      <c r="M31" s="62">
        <v>887.3</v>
      </c>
      <c r="N31" s="65"/>
      <c r="O31" s="71"/>
      <c r="P31" s="62">
        <v>690.4</v>
      </c>
      <c r="Q31" s="65"/>
      <c r="R31" s="41"/>
      <c r="S31" s="72">
        <v>196.89999999999998</v>
      </c>
    </row>
    <row r="32" spans="1:19" x14ac:dyDescent="0.2">
      <c r="A32" s="84" t="s">
        <v>46</v>
      </c>
      <c r="B32" s="85"/>
      <c r="C32" s="168">
        <v>0</v>
      </c>
      <c r="D32" s="59"/>
      <c r="E32" s="86"/>
      <c r="F32" s="168">
        <v>0</v>
      </c>
      <c r="G32" s="59"/>
      <c r="H32" s="71"/>
      <c r="I32" s="74">
        <v>0</v>
      </c>
      <c r="J32" s="64"/>
      <c r="K32" s="58" t="s">
        <v>67</v>
      </c>
      <c r="L32" s="58"/>
      <c r="M32" s="62">
        <v>533</v>
      </c>
      <c r="N32" s="65"/>
      <c r="O32" s="71"/>
      <c r="P32" s="62">
        <v>638.6</v>
      </c>
      <c r="Q32" s="65"/>
      <c r="R32" s="41"/>
      <c r="S32" s="72">
        <v>-105.60000000000002</v>
      </c>
    </row>
    <row r="33" spans="1:19" x14ac:dyDescent="0.2">
      <c r="A33" s="57"/>
      <c r="B33" s="58"/>
      <c r="C33" s="59"/>
      <c r="D33" s="59"/>
      <c r="E33" s="59"/>
      <c r="F33" s="59"/>
      <c r="G33" s="59"/>
      <c r="H33" s="71"/>
      <c r="I33" s="74"/>
      <c r="J33" s="64"/>
      <c r="K33" s="58" t="s">
        <v>44</v>
      </c>
      <c r="L33" s="58"/>
      <c r="M33" s="62">
        <v>5385.5</v>
      </c>
      <c r="N33" s="65"/>
      <c r="O33" s="71"/>
      <c r="P33" s="62">
        <v>5533.7000000000007</v>
      </c>
      <c r="Q33" s="65"/>
      <c r="R33" s="41"/>
      <c r="S33" s="72">
        <v>-148.20000000000073</v>
      </c>
    </row>
    <row r="34" spans="1:19" x14ac:dyDescent="0.2">
      <c r="A34" s="57" t="s">
        <v>62</v>
      </c>
      <c r="B34" s="58"/>
      <c r="C34" s="59"/>
      <c r="D34" s="167">
        <v>-33452.6</v>
      </c>
      <c r="E34" s="69"/>
      <c r="F34" s="59"/>
      <c r="G34" s="167">
        <v>-25432.667794970002</v>
      </c>
      <c r="H34" s="70"/>
      <c r="I34" s="63">
        <v>-8019.9322050299961</v>
      </c>
      <c r="J34" s="64"/>
      <c r="K34" s="87"/>
      <c r="L34" s="58"/>
      <c r="M34" s="65"/>
      <c r="N34" s="65"/>
      <c r="O34" s="58"/>
      <c r="P34" s="65"/>
      <c r="Q34" s="65"/>
      <c r="R34" s="41"/>
      <c r="S34" s="72"/>
    </row>
    <row r="35" spans="1:19" x14ac:dyDescent="0.2">
      <c r="A35" s="57"/>
      <c r="B35" s="58"/>
      <c r="C35" s="59"/>
      <c r="D35" s="59"/>
      <c r="E35" s="59"/>
      <c r="F35" s="59"/>
      <c r="G35" s="59"/>
      <c r="H35" s="71"/>
      <c r="I35" s="74"/>
      <c r="J35" s="64"/>
      <c r="K35" s="58" t="s">
        <v>68</v>
      </c>
      <c r="L35" s="58"/>
      <c r="M35" s="65"/>
      <c r="N35" s="63">
        <v>1084482.3</v>
      </c>
      <c r="O35" s="58"/>
      <c r="P35" s="65"/>
      <c r="Q35" s="63">
        <v>1089872.1000000001</v>
      </c>
      <c r="R35" s="41"/>
      <c r="S35" s="66">
        <v>-5389.8000000000466</v>
      </c>
    </row>
    <row r="36" spans="1:19" ht="13.5" customHeight="1" x14ac:dyDescent="0.2">
      <c r="A36" s="57" t="s">
        <v>64</v>
      </c>
      <c r="B36" s="58"/>
      <c r="C36" s="59"/>
      <c r="D36" s="82">
        <v>27878.000000000007</v>
      </c>
      <c r="E36" s="61"/>
      <c r="F36" s="59"/>
      <c r="G36" s="82">
        <v>8226.5137825399997</v>
      </c>
      <c r="H36" s="62"/>
      <c r="I36" s="63">
        <v>19651.486217460006</v>
      </c>
      <c r="J36" s="64"/>
      <c r="K36" s="71"/>
      <c r="L36" s="71"/>
      <c r="M36" s="65"/>
      <c r="N36" s="65"/>
      <c r="O36" s="71"/>
      <c r="P36" s="65"/>
      <c r="Q36" s="65"/>
      <c r="R36" s="41"/>
      <c r="S36" s="72"/>
    </row>
    <row r="37" spans="1:19" x14ac:dyDescent="0.2">
      <c r="A37" s="57" t="s">
        <v>66</v>
      </c>
      <c r="B37" s="58"/>
      <c r="C37" s="83">
        <v>4707.8</v>
      </c>
      <c r="D37" s="59"/>
      <c r="E37" s="59"/>
      <c r="F37" s="83">
        <v>4616.1137825400001</v>
      </c>
      <c r="G37" s="59"/>
      <c r="H37" s="71"/>
      <c r="I37" s="74">
        <v>91.68621746000008</v>
      </c>
      <c r="J37" s="64"/>
      <c r="K37" s="71"/>
      <c r="L37" s="71"/>
      <c r="M37" s="65"/>
      <c r="N37" s="65"/>
      <c r="O37" s="71"/>
      <c r="P37" s="65"/>
      <c r="Q37" s="65"/>
      <c r="R37" s="41"/>
      <c r="S37" s="72"/>
    </row>
    <row r="38" spans="1:19" x14ac:dyDescent="0.2">
      <c r="A38" s="84" t="s">
        <v>69</v>
      </c>
      <c r="B38" s="85"/>
      <c r="C38" s="83">
        <v>5863.4</v>
      </c>
      <c r="D38" s="59"/>
      <c r="E38" s="59"/>
      <c r="F38" s="83">
        <v>3329.9</v>
      </c>
      <c r="G38" s="59"/>
      <c r="H38" s="71"/>
      <c r="I38" s="74">
        <v>2533.4999999999995</v>
      </c>
      <c r="J38" s="64"/>
      <c r="K38" s="58" t="s">
        <v>70</v>
      </c>
      <c r="L38" s="58"/>
      <c r="M38" s="65"/>
      <c r="N38" s="63">
        <v>1084482.3</v>
      </c>
      <c r="O38" s="58"/>
      <c r="P38" s="65"/>
      <c r="Q38" s="63">
        <v>1089872.1000000001</v>
      </c>
      <c r="R38" s="41"/>
      <c r="S38" s="66">
        <v>-5389.8000000000466</v>
      </c>
    </row>
    <row r="39" spans="1:19" x14ac:dyDescent="0.2">
      <c r="A39" s="176" t="s">
        <v>120</v>
      </c>
      <c r="B39" s="85"/>
      <c r="C39" s="83">
        <v>0</v>
      </c>
      <c r="D39" s="59"/>
      <c r="E39" s="59"/>
      <c r="F39" s="83">
        <v>0</v>
      </c>
      <c r="G39" s="59"/>
      <c r="H39" s="71"/>
      <c r="I39" s="74">
        <v>0</v>
      </c>
      <c r="J39" s="64"/>
      <c r="K39" s="58"/>
      <c r="L39" s="58"/>
      <c r="M39" s="65"/>
      <c r="N39" s="62"/>
      <c r="O39" s="58"/>
      <c r="P39" s="65"/>
      <c r="Q39" s="62"/>
      <c r="R39" s="41"/>
      <c r="S39" s="72"/>
    </row>
    <row r="40" spans="1:19" x14ac:dyDescent="0.2">
      <c r="A40" s="57" t="s">
        <v>24</v>
      </c>
      <c r="B40" s="58"/>
      <c r="C40" s="83">
        <v>27121.9</v>
      </c>
      <c r="D40" s="59"/>
      <c r="E40" s="59"/>
      <c r="F40" s="83">
        <v>11144.9</v>
      </c>
      <c r="G40" s="59"/>
      <c r="H40" s="71"/>
      <c r="I40" s="74">
        <v>15977.000000000002</v>
      </c>
      <c r="J40" s="64"/>
      <c r="K40" s="71"/>
      <c r="L40" s="71"/>
      <c r="M40" s="65"/>
      <c r="N40" s="65"/>
      <c r="O40" s="71"/>
      <c r="P40" s="65"/>
      <c r="Q40" s="65"/>
      <c r="R40" s="41"/>
      <c r="S40" s="72"/>
    </row>
    <row r="41" spans="1:19" x14ac:dyDescent="0.2">
      <c r="A41" s="57" t="s">
        <v>46</v>
      </c>
      <c r="B41" s="58"/>
      <c r="C41" s="169">
        <v>-9815.1</v>
      </c>
      <c r="D41" s="59"/>
      <c r="E41" s="88"/>
      <c r="F41" s="168">
        <v>-10864.4</v>
      </c>
      <c r="G41" s="59"/>
      <c r="H41" s="71"/>
      <c r="I41" s="74">
        <v>1049.2999999999993</v>
      </c>
      <c r="J41" s="64"/>
      <c r="K41" s="71"/>
      <c r="L41" s="71"/>
      <c r="M41" s="65"/>
      <c r="N41" s="65"/>
      <c r="O41" s="71"/>
      <c r="P41" s="65"/>
      <c r="Q41" s="65"/>
      <c r="R41" s="41"/>
      <c r="S41" s="72"/>
    </row>
    <row r="42" spans="1:19" x14ac:dyDescent="0.2">
      <c r="A42" s="73"/>
      <c r="B42" s="71"/>
      <c r="C42" s="59"/>
      <c r="D42" s="59"/>
      <c r="E42" s="59"/>
      <c r="F42" s="59"/>
      <c r="G42" s="59"/>
      <c r="H42" s="71"/>
      <c r="I42" s="74"/>
      <c r="J42" s="64"/>
      <c r="K42" s="58" t="s">
        <v>71</v>
      </c>
      <c r="L42" s="58"/>
      <c r="M42" s="65"/>
      <c r="N42" s="63">
        <v>1573829.5</v>
      </c>
      <c r="O42" s="58"/>
      <c r="P42" s="65"/>
      <c r="Q42" s="63">
        <v>1553223</v>
      </c>
      <c r="R42" s="41"/>
      <c r="S42" s="66">
        <v>20606.5</v>
      </c>
    </row>
    <row r="43" spans="1:19" x14ac:dyDescent="0.2">
      <c r="A43" s="57" t="s">
        <v>105</v>
      </c>
      <c r="B43" s="58"/>
      <c r="C43" s="59"/>
      <c r="D43" s="82">
        <v>985.8</v>
      </c>
      <c r="E43" s="61"/>
      <c r="F43" s="59"/>
      <c r="G43" s="82">
        <v>239.79999999999995</v>
      </c>
      <c r="H43" s="62"/>
      <c r="I43" s="63">
        <v>746</v>
      </c>
      <c r="J43" s="64"/>
      <c r="K43" s="71"/>
      <c r="L43" s="71"/>
      <c r="M43" s="65"/>
      <c r="N43" s="65"/>
      <c r="O43" s="71"/>
      <c r="P43" s="65"/>
      <c r="Q43" s="65"/>
      <c r="R43" s="41"/>
      <c r="S43" s="72"/>
    </row>
    <row r="44" spans="1:19" x14ac:dyDescent="0.2">
      <c r="A44" s="84" t="s">
        <v>73</v>
      </c>
      <c r="B44" s="85"/>
      <c r="C44" s="83">
        <v>2101.6</v>
      </c>
      <c r="D44" s="59"/>
      <c r="E44" s="59"/>
      <c r="F44" s="83">
        <v>1323.2</v>
      </c>
      <c r="G44" s="59"/>
      <c r="H44" s="71"/>
      <c r="I44" s="74">
        <v>778.39999999999986</v>
      </c>
      <c r="J44" s="64"/>
      <c r="K44" s="58" t="s">
        <v>72</v>
      </c>
      <c r="L44" s="58"/>
      <c r="M44" s="65"/>
      <c r="N44" s="63">
        <v>558854.69999999995</v>
      </c>
      <c r="O44" s="58"/>
      <c r="P44" s="65"/>
      <c r="Q44" s="63">
        <v>558354.5</v>
      </c>
      <c r="R44" s="41"/>
      <c r="S44" s="66">
        <v>500.19999999995343</v>
      </c>
    </row>
    <row r="45" spans="1:19" x14ac:dyDescent="0.2">
      <c r="A45" s="57" t="s">
        <v>46</v>
      </c>
      <c r="B45" s="89"/>
      <c r="C45" s="169">
        <v>-1115.8</v>
      </c>
      <c r="D45" s="59"/>
      <c r="E45" s="88"/>
      <c r="F45" s="168">
        <v>-1083.4000000000001</v>
      </c>
      <c r="G45" s="59"/>
      <c r="H45" s="71"/>
      <c r="I45" s="74">
        <v>-32.399999999999864</v>
      </c>
      <c r="J45" s="64"/>
      <c r="K45" s="58" t="s">
        <v>74</v>
      </c>
      <c r="L45" s="58"/>
      <c r="M45" s="62">
        <v>558854.69999999995</v>
      </c>
      <c r="N45" s="65"/>
      <c r="O45" s="71"/>
      <c r="P45" s="62">
        <v>558354.5</v>
      </c>
      <c r="Q45" s="65"/>
      <c r="R45" s="41"/>
      <c r="S45" s="72">
        <v>500.19999999995343</v>
      </c>
    </row>
    <row r="46" spans="1:19" x14ac:dyDescent="0.2">
      <c r="A46" s="73"/>
      <c r="B46" s="71"/>
      <c r="C46" s="59"/>
      <c r="D46" s="59"/>
      <c r="E46" s="59"/>
      <c r="F46" s="59"/>
      <c r="G46" s="59"/>
      <c r="H46" s="71"/>
      <c r="I46" s="74"/>
      <c r="J46" s="64"/>
      <c r="K46" s="71"/>
      <c r="L46" s="71"/>
      <c r="M46" s="65"/>
      <c r="N46" s="65"/>
      <c r="O46" s="71"/>
      <c r="P46" s="65"/>
      <c r="Q46" s="65"/>
      <c r="R46" s="41"/>
      <c r="S46" s="72"/>
    </row>
    <row r="47" spans="1:19" x14ac:dyDescent="0.2">
      <c r="A47" s="57" t="s">
        <v>75</v>
      </c>
      <c r="B47" s="58"/>
      <c r="C47" s="59"/>
      <c r="D47" s="82">
        <v>13044.9</v>
      </c>
      <c r="E47" s="61"/>
      <c r="F47" s="59"/>
      <c r="G47" s="82">
        <v>13121.599999999999</v>
      </c>
      <c r="H47" s="62"/>
      <c r="I47" s="63">
        <v>-76.699999999998909</v>
      </c>
      <c r="J47" s="64"/>
      <c r="K47" s="71"/>
      <c r="L47" s="71"/>
      <c r="M47" s="65"/>
      <c r="N47" s="65"/>
      <c r="O47" s="71"/>
      <c r="P47" s="65"/>
      <c r="Q47" s="65"/>
      <c r="R47" s="41"/>
      <c r="S47" s="72"/>
    </row>
    <row r="48" spans="1:19" x14ac:dyDescent="0.2">
      <c r="A48" s="57" t="s">
        <v>76</v>
      </c>
      <c r="B48" s="58"/>
      <c r="C48" s="83">
        <v>11116</v>
      </c>
      <c r="D48" s="59"/>
      <c r="E48" s="59"/>
      <c r="F48" s="83">
        <v>11116</v>
      </c>
      <c r="G48" s="59"/>
      <c r="H48" s="71"/>
      <c r="I48" s="74">
        <v>0</v>
      </c>
      <c r="J48" s="64"/>
      <c r="K48" s="58" t="s">
        <v>78</v>
      </c>
      <c r="L48" s="58"/>
      <c r="M48" s="65"/>
      <c r="N48" s="63">
        <v>175364.4</v>
      </c>
      <c r="O48" s="58"/>
      <c r="P48" s="65"/>
      <c r="Q48" s="63">
        <v>175364.4</v>
      </c>
      <c r="R48" s="41"/>
      <c r="S48" s="66">
        <v>0</v>
      </c>
    </row>
    <row r="49" spans="1:19" x14ac:dyDescent="0.2">
      <c r="A49" s="57" t="s">
        <v>77</v>
      </c>
      <c r="B49" s="58"/>
      <c r="C49" s="83">
        <v>3212.1</v>
      </c>
      <c r="D49" s="59"/>
      <c r="E49" s="59"/>
      <c r="F49" s="83">
        <v>3212.1</v>
      </c>
      <c r="G49" s="59"/>
      <c r="H49" s="71"/>
      <c r="I49" s="74">
        <v>0</v>
      </c>
      <c r="J49" s="64"/>
      <c r="K49" s="58" t="s">
        <v>80</v>
      </c>
      <c r="L49" s="58"/>
      <c r="M49" s="62">
        <v>175364.4</v>
      </c>
      <c r="N49" s="65"/>
      <c r="O49" s="71"/>
      <c r="P49" s="62">
        <v>175364.4</v>
      </c>
      <c r="Q49" s="65"/>
      <c r="R49" s="41"/>
      <c r="S49" s="72">
        <v>0</v>
      </c>
    </row>
    <row r="50" spans="1:19" x14ac:dyDescent="0.2">
      <c r="A50" s="57" t="s">
        <v>79</v>
      </c>
      <c r="B50" s="58"/>
      <c r="C50" s="83">
        <v>5066.3999999999996</v>
      </c>
      <c r="D50" s="59"/>
      <c r="E50" s="59"/>
      <c r="F50" s="83">
        <v>5066.3999999999996</v>
      </c>
      <c r="G50" s="59"/>
      <c r="H50" s="71"/>
      <c r="I50" s="74">
        <v>0</v>
      </c>
      <c r="J50" s="64"/>
      <c r="K50" s="71"/>
      <c r="L50" s="71"/>
      <c r="M50" s="65"/>
      <c r="N50" s="65"/>
      <c r="O50" s="71"/>
      <c r="P50" s="65"/>
      <c r="Q50" s="65"/>
      <c r="R50" s="41"/>
      <c r="S50" s="72"/>
    </row>
    <row r="51" spans="1:19" x14ac:dyDescent="0.2">
      <c r="A51" s="57" t="s">
        <v>24</v>
      </c>
      <c r="B51" s="58"/>
      <c r="C51" s="83">
        <v>447.5</v>
      </c>
      <c r="D51" s="59"/>
      <c r="E51" s="59"/>
      <c r="F51" s="83">
        <v>447.5</v>
      </c>
      <c r="G51" s="59"/>
      <c r="H51" s="71"/>
      <c r="I51" s="74">
        <v>0</v>
      </c>
      <c r="J51" s="64"/>
      <c r="K51" s="71"/>
      <c r="L51" s="71"/>
      <c r="M51" s="65"/>
      <c r="N51" s="65"/>
      <c r="O51" s="71"/>
      <c r="P51" s="65"/>
      <c r="Q51" s="65"/>
      <c r="R51" s="41"/>
      <c r="S51" s="72"/>
    </row>
    <row r="52" spans="1:19" x14ac:dyDescent="0.2">
      <c r="A52" s="57" t="s">
        <v>81</v>
      </c>
      <c r="B52" s="58"/>
      <c r="C52" s="169">
        <v>-6763.9</v>
      </c>
      <c r="D52" s="59"/>
      <c r="E52" s="88"/>
      <c r="F52" s="168">
        <v>-6687.2</v>
      </c>
      <c r="G52" s="59"/>
      <c r="H52" s="71"/>
      <c r="I52" s="74">
        <v>-76.699999999999818</v>
      </c>
      <c r="J52" s="64"/>
      <c r="K52" s="58" t="s">
        <v>83</v>
      </c>
      <c r="L52" s="58"/>
      <c r="M52" s="65"/>
      <c r="N52" s="63">
        <v>109551.1</v>
      </c>
      <c r="O52" s="58"/>
      <c r="P52" s="65"/>
      <c r="Q52" s="63">
        <v>109551.1</v>
      </c>
      <c r="R52" s="41"/>
      <c r="S52" s="66">
        <v>0</v>
      </c>
    </row>
    <row r="53" spans="1:19" x14ac:dyDescent="0.2">
      <c r="A53" s="57" t="s">
        <v>82</v>
      </c>
      <c r="B53" s="58"/>
      <c r="C53" s="169">
        <v>-33.200000000000003</v>
      </c>
      <c r="D53" s="59"/>
      <c r="E53" s="88"/>
      <c r="F53" s="168">
        <v>-33.200000000000003</v>
      </c>
      <c r="G53" s="59"/>
      <c r="H53" s="71"/>
      <c r="I53" s="74">
        <v>0</v>
      </c>
      <c r="J53" s="64"/>
      <c r="K53" s="71"/>
      <c r="L53" s="71"/>
      <c r="M53" s="65"/>
      <c r="N53" s="65"/>
      <c r="O53" s="71"/>
      <c r="P53" s="65"/>
      <c r="Q53" s="65"/>
      <c r="R53" s="41"/>
      <c r="S53" s="72"/>
    </row>
    <row r="54" spans="1:19" x14ac:dyDescent="0.2">
      <c r="A54" s="73" t="s">
        <v>26</v>
      </c>
      <c r="B54" s="71"/>
      <c r="C54" s="59"/>
      <c r="D54" s="59"/>
      <c r="E54" s="59"/>
      <c r="F54" s="59"/>
      <c r="G54" s="59"/>
      <c r="H54" s="71"/>
      <c r="I54" s="74"/>
      <c r="J54" s="64"/>
      <c r="K54" s="58" t="s">
        <v>85</v>
      </c>
      <c r="L54" s="58"/>
      <c r="M54" s="62">
        <v>7805.7</v>
      </c>
      <c r="N54" s="65"/>
      <c r="O54" s="71"/>
      <c r="P54" s="62">
        <v>7805.7</v>
      </c>
      <c r="Q54" s="65"/>
      <c r="R54" s="41"/>
      <c r="S54" s="72">
        <v>0</v>
      </c>
    </row>
    <row r="55" spans="1:19" x14ac:dyDescent="0.2">
      <c r="A55" s="57" t="s">
        <v>84</v>
      </c>
      <c r="B55" s="58"/>
      <c r="C55" s="59"/>
      <c r="D55" s="82">
        <v>12803.2</v>
      </c>
      <c r="E55" s="61"/>
      <c r="F55" s="59"/>
      <c r="G55" s="82">
        <v>25357.1</v>
      </c>
      <c r="H55" s="62"/>
      <c r="I55" s="63">
        <v>-12553.899999999998</v>
      </c>
      <c r="J55" s="64"/>
      <c r="K55" s="58" t="s">
        <v>87</v>
      </c>
      <c r="L55" s="58"/>
      <c r="M55" s="62">
        <v>100635.3</v>
      </c>
      <c r="N55" s="65"/>
      <c r="O55" s="71"/>
      <c r="P55" s="62">
        <v>100635.3</v>
      </c>
      <c r="Q55" s="65"/>
      <c r="R55" s="41"/>
      <c r="S55" s="72">
        <v>0</v>
      </c>
    </row>
    <row r="56" spans="1:19" x14ac:dyDescent="0.2">
      <c r="A56" s="57" t="s">
        <v>86</v>
      </c>
      <c r="B56" s="71"/>
      <c r="C56" s="83">
        <v>653.20000000000005</v>
      </c>
      <c r="D56" s="59"/>
      <c r="E56" s="59"/>
      <c r="F56" s="83">
        <v>790.8</v>
      </c>
      <c r="G56" s="59"/>
      <c r="H56" s="71"/>
      <c r="I56" s="74">
        <v>-137.59999999999991</v>
      </c>
      <c r="J56" s="64"/>
      <c r="K56" s="58" t="s">
        <v>44</v>
      </c>
      <c r="L56" s="58"/>
      <c r="M56" s="62">
        <v>1110.0999999999999</v>
      </c>
      <c r="N56" s="65"/>
      <c r="O56" s="71"/>
      <c r="P56" s="62">
        <v>1110.0999999999999</v>
      </c>
      <c r="Q56" s="65"/>
      <c r="R56" s="41"/>
      <c r="S56" s="72">
        <v>0</v>
      </c>
    </row>
    <row r="57" spans="1:19" x14ac:dyDescent="0.2">
      <c r="A57" s="57" t="s">
        <v>15</v>
      </c>
      <c r="B57" s="58"/>
      <c r="C57" s="83">
        <v>12151.1</v>
      </c>
      <c r="D57" s="59"/>
      <c r="E57" s="59"/>
      <c r="F57" s="83">
        <v>24567.399999999998</v>
      </c>
      <c r="G57" s="59"/>
      <c r="H57" s="71"/>
      <c r="I57" s="74">
        <v>-12416.299999999997</v>
      </c>
      <c r="J57" s="64"/>
      <c r="K57" s="58"/>
      <c r="L57" s="58"/>
      <c r="M57" s="62"/>
      <c r="N57" s="65"/>
      <c r="O57" s="71"/>
      <c r="P57" s="62"/>
      <c r="Q57" s="65"/>
      <c r="R57" s="41"/>
      <c r="S57" s="72"/>
    </row>
    <row r="58" spans="1:19" x14ac:dyDescent="0.2">
      <c r="A58" s="57" t="s">
        <v>46</v>
      </c>
      <c r="B58" s="58"/>
      <c r="C58" s="169">
        <v>-1.1000000000000001</v>
      </c>
      <c r="D58" s="59"/>
      <c r="E58" s="88"/>
      <c r="F58" s="168">
        <v>-1.1000000000000001</v>
      </c>
      <c r="G58" s="59"/>
      <c r="H58" s="71"/>
      <c r="I58" s="74">
        <v>0</v>
      </c>
      <c r="J58" s="64"/>
      <c r="K58" s="58"/>
      <c r="L58" s="58"/>
      <c r="M58" s="62"/>
      <c r="N58" s="65"/>
      <c r="O58" s="71"/>
      <c r="P58" s="62"/>
      <c r="Q58" s="65"/>
      <c r="R58" s="41"/>
      <c r="S58" s="72"/>
    </row>
    <row r="59" spans="1:19" x14ac:dyDescent="0.2">
      <c r="A59" s="73"/>
      <c r="B59" s="71"/>
      <c r="C59" s="59"/>
      <c r="D59" s="59"/>
      <c r="E59" s="59"/>
      <c r="F59" s="59"/>
      <c r="G59" s="59"/>
      <c r="H59" s="71"/>
      <c r="I59" s="74"/>
      <c r="J59" s="64"/>
      <c r="K59" s="71"/>
      <c r="L59" s="71"/>
      <c r="M59" s="65"/>
      <c r="N59" s="65"/>
      <c r="O59" s="71"/>
      <c r="P59" s="65"/>
      <c r="Q59" s="65"/>
      <c r="R59" s="41"/>
      <c r="S59" s="72"/>
    </row>
    <row r="60" spans="1:19" x14ac:dyDescent="0.2">
      <c r="A60" s="57" t="s">
        <v>88</v>
      </c>
      <c r="B60" s="58"/>
      <c r="C60" s="59"/>
      <c r="D60" s="82">
        <v>7805.7</v>
      </c>
      <c r="E60" s="61"/>
      <c r="F60" s="59"/>
      <c r="G60" s="82">
        <v>7805.7</v>
      </c>
      <c r="H60" s="62"/>
      <c r="I60" s="63">
        <v>0</v>
      </c>
      <c r="J60" s="64"/>
      <c r="K60" s="58" t="s">
        <v>89</v>
      </c>
      <c r="L60" s="58"/>
      <c r="M60" s="65"/>
      <c r="N60" s="63">
        <v>610953</v>
      </c>
      <c r="O60" s="58"/>
      <c r="P60" s="65"/>
      <c r="Q60" s="63">
        <v>610953</v>
      </c>
      <c r="R60" s="41"/>
      <c r="S60" s="66">
        <v>0</v>
      </c>
    </row>
    <row r="61" spans="1:19" x14ac:dyDescent="0.2">
      <c r="A61" s="57" t="s">
        <v>45</v>
      </c>
      <c r="B61" s="58"/>
      <c r="C61" s="59"/>
      <c r="D61" s="59"/>
      <c r="E61" s="59"/>
      <c r="F61" s="59"/>
      <c r="G61" s="59"/>
      <c r="H61" s="71"/>
      <c r="I61" s="74"/>
      <c r="J61" s="64"/>
      <c r="K61" s="58"/>
      <c r="L61" s="58"/>
      <c r="M61" s="65"/>
      <c r="N61" s="75"/>
      <c r="O61" s="58"/>
      <c r="P61" s="65"/>
      <c r="Q61" s="75"/>
      <c r="R61" s="41"/>
      <c r="S61" s="72"/>
    </row>
    <row r="62" spans="1:19" x14ac:dyDescent="0.2">
      <c r="A62" s="57" t="s">
        <v>23</v>
      </c>
      <c r="B62" s="58"/>
      <c r="C62" s="83">
        <v>7805.7</v>
      </c>
      <c r="D62" s="59"/>
      <c r="E62" s="59"/>
      <c r="F62" s="83">
        <v>7805.7</v>
      </c>
      <c r="G62" s="59"/>
      <c r="H62" s="71"/>
      <c r="I62" s="74">
        <v>0</v>
      </c>
      <c r="J62" s="64"/>
      <c r="K62" s="58" t="s">
        <v>34</v>
      </c>
      <c r="L62" s="58"/>
      <c r="M62" s="65"/>
      <c r="N62" s="82">
        <v>119106.3</v>
      </c>
      <c r="O62" s="58"/>
      <c r="P62" s="65"/>
      <c r="Q62" s="82">
        <v>99000</v>
      </c>
      <c r="R62" s="41"/>
      <c r="S62" s="66">
        <v>20106.300000000003</v>
      </c>
    </row>
    <row r="63" spans="1:19" x14ac:dyDescent="0.2">
      <c r="A63" s="57" t="s">
        <v>26</v>
      </c>
      <c r="B63" s="58"/>
      <c r="C63" s="83"/>
      <c r="D63" s="59"/>
      <c r="E63" s="59"/>
      <c r="F63" s="83"/>
      <c r="G63" s="59"/>
      <c r="H63" s="71"/>
      <c r="I63" s="74"/>
      <c r="J63" s="64"/>
      <c r="K63" s="71"/>
      <c r="L63" s="71"/>
      <c r="M63" s="65"/>
      <c r="N63" s="65"/>
      <c r="O63" s="71"/>
      <c r="P63" s="65"/>
      <c r="Q63" s="65"/>
      <c r="R63" s="41"/>
      <c r="S63" s="72"/>
    </row>
    <row r="64" spans="1:19" x14ac:dyDescent="0.2">
      <c r="A64" s="73"/>
      <c r="B64" s="71"/>
      <c r="C64" s="59"/>
      <c r="D64" s="59"/>
      <c r="E64" s="59"/>
      <c r="F64" s="59"/>
      <c r="G64" s="59"/>
      <c r="H64" s="71"/>
      <c r="I64" s="74"/>
      <c r="J64" s="64"/>
      <c r="K64" s="58"/>
      <c r="L64" s="58"/>
      <c r="M64" s="65"/>
      <c r="N64" s="62"/>
      <c r="O64" s="58"/>
      <c r="P64" s="65"/>
      <c r="Q64" s="62"/>
      <c r="R64" s="41"/>
      <c r="S64" s="72"/>
    </row>
    <row r="65" spans="1:19" x14ac:dyDescent="0.2">
      <c r="A65" s="73"/>
      <c r="B65" s="71"/>
      <c r="C65" s="59"/>
      <c r="D65" s="59"/>
      <c r="E65" s="59"/>
      <c r="F65" s="59"/>
      <c r="G65" s="59"/>
      <c r="H65" s="71"/>
      <c r="I65" s="74"/>
      <c r="J65" s="64"/>
      <c r="K65" s="71"/>
      <c r="L65" s="71"/>
      <c r="M65" s="65"/>
      <c r="N65" s="65"/>
      <c r="O65" s="71"/>
      <c r="P65" s="65"/>
      <c r="Q65" s="65"/>
      <c r="R65" s="41"/>
      <c r="S65" s="72"/>
    </row>
    <row r="66" spans="1:19" x14ac:dyDescent="0.2">
      <c r="A66" s="57" t="s">
        <v>90</v>
      </c>
      <c r="B66" s="58"/>
      <c r="C66" s="59"/>
      <c r="D66" s="82">
        <v>2658311.8000000003</v>
      </c>
      <c r="E66" s="61"/>
      <c r="F66" s="59"/>
      <c r="G66" s="82">
        <v>2643094.9543334898</v>
      </c>
      <c r="H66" s="62"/>
      <c r="I66" s="63">
        <v>15216.845666510519</v>
      </c>
      <c r="J66" s="64"/>
      <c r="K66" s="58" t="s">
        <v>91</v>
      </c>
      <c r="L66" s="58"/>
      <c r="M66" s="65"/>
      <c r="N66" s="63">
        <v>2658311.7999999998</v>
      </c>
      <c r="O66" s="58"/>
      <c r="P66" s="65"/>
      <c r="Q66" s="63">
        <v>2643095.1</v>
      </c>
      <c r="R66" s="41"/>
      <c r="S66" s="66">
        <v>15216.699999999721</v>
      </c>
    </row>
    <row r="67" spans="1:19" ht="15.75" thickBot="1" x14ac:dyDescent="0.25">
      <c r="A67" s="90"/>
      <c r="B67" s="91"/>
      <c r="C67" s="91"/>
      <c r="D67" s="91"/>
      <c r="E67" s="91"/>
      <c r="F67" s="91"/>
      <c r="G67" s="91"/>
      <c r="H67" s="91"/>
      <c r="I67" s="92"/>
      <c r="J67" s="93"/>
      <c r="K67" s="91"/>
      <c r="L67" s="91"/>
      <c r="M67" s="94"/>
      <c r="N67" s="94"/>
      <c r="O67" s="91"/>
      <c r="P67" s="94"/>
      <c r="Q67" s="94"/>
      <c r="R67" s="95"/>
      <c r="S67" s="96"/>
    </row>
    <row r="68" spans="1:19" ht="16.5" thickTop="1" x14ac:dyDescent="0.25">
      <c r="A68" s="374" t="s">
        <v>92</v>
      </c>
      <c r="B68" s="375"/>
      <c r="C68" s="375"/>
      <c r="D68" s="375"/>
      <c r="E68" s="375"/>
      <c r="F68" s="375"/>
      <c r="G68" s="375"/>
      <c r="H68" s="375"/>
      <c r="I68" s="375"/>
      <c r="J68" s="375"/>
      <c r="K68" s="375"/>
      <c r="L68" s="375"/>
      <c r="M68" s="375"/>
      <c r="N68" s="375"/>
      <c r="O68" s="375"/>
      <c r="P68" s="375"/>
      <c r="Q68" s="375"/>
      <c r="R68" s="375"/>
      <c r="S68" s="376"/>
    </row>
    <row r="69" spans="1:19" x14ac:dyDescent="0.2">
      <c r="A69" s="57" t="s">
        <v>93</v>
      </c>
      <c r="B69" s="58"/>
      <c r="C69" s="71"/>
      <c r="D69" s="63">
        <v>10592.6</v>
      </c>
      <c r="E69" s="58"/>
      <c r="F69" s="71"/>
      <c r="G69" s="63">
        <v>10582</v>
      </c>
      <c r="H69" s="62"/>
      <c r="I69" s="63">
        <v>10.600000000000364</v>
      </c>
      <c r="J69" s="97"/>
      <c r="K69" s="58" t="s">
        <v>94</v>
      </c>
      <c r="L69" s="58"/>
      <c r="M69" s="65"/>
      <c r="N69" s="63">
        <v>10592.6</v>
      </c>
      <c r="O69" s="58"/>
      <c r="P69" s="65"/>
      <c r="Q69" s="63">
        <v>10582</v>
      </c>
      <c r="R69" s="41"/>
      <c r="S69" s="66">
        <v>10.600000000000364</v>
      </c>
    </row>
    <row r="70" spans="1:19" x14ac:dyDescent="0.2">
      <c r="A70" s="73"/>
      <c r="B70" s="71"/>
      <c r="C70" s="71"/>
      <c r="D70" s="71"/>
      <c r="E70" s="71"/>
      <c r="F70" s="71"/>
      <c r="G70" s="65"/>
      <c r="H70" s="71"/>
      <c r="I70" s="74"/>
      <c r="J70" s="97"/>
      <c r="K70" s="58" t="s">
        <v>95</v>
      </c>
      <c r="L70" s="58"/>
      <c r="M70" s="62">
        <v>10592.6</v>
      </c>
      <c r="N70" s="65"/>
      <c r="O70" s="71"/>
      <c r="P70" s="62">
        <v>10582</v>
      </c>
      <c r="Q70" s="65"/>
      <c r="R70" s="41"/>
      <c r="S70" s="72">
        <v>10.600000000000364</v>
      </c>
    </row>
    <row r="71" spans="1:19" x14ac:dyDescent="0.2">
      <c r="A71" s="73"/>
      <c r="B71" s="71"/>
      <c r="C71" s="71"/>
      <c r="D71" s="71"/>
      <c r="E71" s="71"/>
      <c r="F71" s="71"/>
      <c r="G71" s="65"/>
      <c r="H71" s="71"/>
      <c r="I71" s="74"/>
      <c r="J71" s="97"/>
      <c r="K71" s="71"/>
      <c r="L71" s="71"/>
      <c r="M71" s="65"/>
      <c r="N71" s="65"/>
      <c r="O71" s="71"/>
      <c r="P71" s="65"/>
      <c r="Q71" s="65"/>
      <c r="R71" s="41"/>
      <c r="S71" s="72"/>
    </row>
    <row r="72" spans="1:19" x14ac:dyDescent="0.2">
      <c r="A72" s="57" t="s">
        <v>96</v>
      </c>
      <c r="B72" s="58"/>
      <c r="C72" s="71"/>
      <c r="D72" s="63">
        <v>141176.4</v>
      </c>
      <c r="E72" s="58"/>
      <c r="F72" s="71"/>
      <c r="G72" s="63">
        <v>145572.1</v>
      </c>
      <c r="H72" s="62"/>
      <c r="I72" s="63">
        <v>-4395.7000000000116</v>
      </c>
      <c r="J72" s="97"/>
      <c r="K72" s="58" t="s">
        <v>97</v>
      </c>
      <c r="L72" s="58"/>
      <c r="M72" s="65"/>
      <c r="N72" s="63">
        <v>141176.4</v>
      </c>
      <c r="O72" s="58"/>
      <c r="P72" s="65"/>
      <c r="Q72" s="63">
        <v>145572.1</v>
      </c>
      <c r="R72" s="41"/>
      <c r="S72" s="66">
        <v>-4395.7000000000116</v>
      </c>
    </row>
    <row r="73" spans="1:19" x14ac:dyDescent="0.2">
      <c r="A73" s="57" t="s">
        <v>24</v>
      </c>
      <c r="B73" s="58"/>
      <c r="C73" s="83">
        <v>141176.4</v>
      </c>
      <c r="D73" s="71"/>
      <c r="E73" s="71"/>
      <c r="F73" s="62">
        <v>145572.1</v>
      </c>
      <c r="G73" s="65"/>
      <c r="H73" s="71"/>
      <c r="I73" s="74">
        <v>-4395.7000000000116</v>
      </c>
      <c r="J73" s="97"/>
      <c r="K73" s="71"/>
      <c r="L73" s="71"/>
      <c r="M73" s="65"/>
      <c r="N73" s="65"/>
      <c r="O73" s="71"/>
      <c r="P73" s="65"/>
      <c r="Q73" s="65"/>
      <c r="R73" s="41"/>
      <c r="S73" s="72"/>
    </row>
    <row r="74" spans="1:19" x14ac:dyDescent="0.2">
      <c r="A74" s="73"/>
      <c r="B74" s="71"/>
      <c r="C74" s="71"/>
      <c r="D74" s="98"/>
      <c r="E74" s="71"/>
      <c r="F74" s="71"/>
      <c r="G74" s="65"/>
      <c r="H74" s="71"/>
      <c r="I74" s="74"/>
      <c r="J74" s="97"/>
      <c r="K74" s="71"/>
      <c r="L74" s="71"/>
      <c r="M74" s="65"/>
      <c r="N74" s="65"/>
      <c r="O74" s="71"/>
      <c r="P74" s="65"/>
      <c r="Q74" s="65"/>
      <c r="R74" s="41"/>
      <c r="S74" s="72"/>
    </row>
    <row r="75" spans="1:19" x14ac:dyDescent="0.2">
      <c r="A75" s="57" t="s">
        <v>98</v>
      </c>
      <c r="B75" s="58"/>
      <c r="C75" s="71"/>
      <c r="D75" s="63">
        <v>3366201.4</v>
      </c>
      <c r="E75" s="58"/>
      <c r="F75" s="71"/>
      <c r="G75" s="63">
        <v>3225564.6083645299</v>
      </c>
      <c r="H75" s="62"/>
      <c r="I75" s="63">
        <v>140636.79163547</v>
      </c>
      <c r="J75" s="97"/>
      <c r="K75" s="58" t="s">
        <v>99</v>
      </c>
      <c r="L75" s="58"/>
      <c r="M75" s="65"/>
      <c r="N75" s="63">
        <v>3366201.4</v>
      </c>
      <c r="O75" s="58"/>
      <c r="P75" s="65"/>
      <c r="Q75" s="63">
        <v>3225564.6083645299</v>
      </c>
      <c r="R75" s="41"/>
      <c r="S75" s="66">
        <v>140636.79163547</v>
      </c>
    </row>
    <row r="76" spans="1:19" x14ac:dyDescent="0.2">
      <c r="A76" s="73"/>
      <c r="B76" s="71"/>
      <c r="C76" s="71"/>
      <c r="D76" s="65"/>
      <c r="E76" s="71"/>
      <c r="F76" s="71"/>
      <c r="G76" s="65"/>
      <c r="H76" s="71"/>
      <c r="I76" s="74"/>
      <c r="J76" s="97"/>
      <c r="K76" s="71"/>
      <c r="L76" s="71"/>
      <c r="M76" s="65"/>
      <c r="N76" s="65"/>
      <c r="O76" s="71"/>
      <c r="P76" s="65"/>
      <c r="Q76" s="65"/>
      <c r="R76" s="41"/>
      <c r="S76" s="72"/>
    </row>
    <row r="77" spans="1:19" x14ac:dyDescent="0.2">
      <c r="A77" s="57" t="s">
        <v>100</v>
      </c>
      <c r="B77" s="58"/>
      <c r="C77" s="71"/>
      <c r="D77" s="63">
        <v>4530529.5999999996</v>
      </c>
      <c r="E77" s="58"/>
      <c r="F77" s="71"/>
      <c r="G77" s="63">
        <v>4360314.5282751601</v>
      </c>
      <c r="H77" s="62"/>
      <c r="I77" s="63">
        <v>170215.07172483951</v>
      </c>
      <c r="J77" s="97"/>
      <c r="K77" s="58" t="s">
        <v>101</v>
      </c>
      <c r="L77" s="58"/>
      <c r="M77" s="65"/>
      <c r="N77" s="63">
        <v>4530529.5999999996</v>
      </c>
      <c r="O77" s="58"/>
      <c r="P77" s="65"/>
      <c r="Q77" s="63">
        <v>4360314.5282751601</v>
      </c>
      <c r="R77" s="41"/>
      <c r="S77" s="66">
        <v>170215.07172483951</v>
      </c>
    </row>
    <row r="78" spans="1:19" ht="15.75" customHeight="1" x14ac:dyDescent="0.2">
      <c r="A78" s="73"/>
      <c r="B78" s="71"/>
      <c r="C78" s="71"/>
      <c r="D78" s="71"/>
      <c r="E78" s="71"/>
      <c r="F78" s="71"/>
      <c r="G78" s="65"/>
      <c r="H78" s="71"/>
      <c r="I78" s="74"/>
      <c r="J78" s="97"/>
      <c r="K78" s="71"/>
      <c r="L78" s="71"/>
      <c r="M78" s="65"/>
      <c r="N78" s="65"/>
      <c r="O78" s="71"/>
      <c r="P78" s="65"/>
      <c r="Q78" s="65"/>
      <c r="R78" s="41"/>
      <c r="S78" s="72"/>
    </row>
    <row r="79" spans="1:19" x14ac:dyDescent="0.2">
      <c r="A79" s="57" t="s">
        <v>102</v>
      </c>
      <c r="B79" s="71"/>
      <c r="C79" s="71"/>
      <c r="D79" s="63">
        <v>8048500</v>
      </c>
      <c r="E79" s="58"/>
      <c r="F79" s="71"/>
      <c r="G79" s="63">
        <v>7742033.2366396897</v>
      </c>
      <c r="H79" s="62"/>
      <c r="I79" s="63">
        <v>306466.76336031035</v>
      </c>
      <c r="J79" s="97"/>
      <c r="K79" s="58" t="s">
        <v>102</v>
      </c>
      <c r="L79" s="58"/>
      <c r="M79" s="65"/>
      <c r="N79" s="63">
        <v>8048500</v>
      </c>
      <c r="O79" s="58"/>
      <c r="P79" s="65"/>
      <c r="Q79" s="63">
        <v>7742033.2366396897</v>
      </c>
      <c r="R79" s="41"/>
      <c r="S79" s="66">
        <v>306466.76336031035</v>
      </c>
    </row>
    <row r="80" spans="1:19" ht="15.75" thickBot="1" x14ac:dyDescent="0.25">
      <c r="A80" s="90"/>
      <c r="B80" s="91"/>
      <c r="C80" s="91"/>
      <c r="D80" s="91"/>
      <c r="E80" s="91"/>
      <c r="F80" s="91"/>
      <c r="G80" s="91"/>
      <c r="H80" s="91"/>
      <c r="I80" s="91"/>
      <c r="J80" s="99"/>
      <c r="K80" s="91"/>
      <c r="L80" s="91"/>
      <c r="M80" s="91"/>
      <c r="N80" s="91"/>
      <c r="O80" s="91"/>
      <c r="P80" s="91"/>
      <c r="Q80" s="91"/>
      <c r="R80" s="95"/>
      <c r="S80" s="100"/>
    </row>
    <row r="81" ht="15.75" thickTop="1" x14ac:dyDescent="0.2"/>
    <row r="84" ht="14.25" customHeight="1" x14ac:dyDescent="0.2"/>
    <row r="92" ht="16.5" customHeight="1" x14ac:dyDescent="0.2"/>
    <row r="93" ht="18" customHeight="1" x14ac:dyDescent="0.2"/>
    <row r="104" ht="13.5" customHeight="1" x14ac:dyDescent="0.2"/>
    <row r="105" ht="13.5" customHeight="1" x14ac:dyDescent="0.2"/>
    <row r="111" ht="9.75" customHeight="1" x14ac:dyDescent="0.2"/>
    <row r="112" ht="10.5" customHeight="1" x14ac:dyDescent="0.2"/>
    <row r="117" ht="9" customHeight="1" x14ac:dyDescent="0.2"/>
    <row r="118" ht="12.75" customHeight="1" x14ac:dyDescent="0.2"/>
    <row r="121" ht="9.75" customHeight="1" x14ac:dyDescent="0.2"/>
    <row r="122" ht="12.75" customHeight="1" x14ac:dyDescent="0.2"/>
    <row r="125" ht="12" customHeight="1" x14ac:dyDescent="0.2"/>
    <row r="126" ht="14.25" customHeight="1" x14ac:dyDescent="0.2"/>
    <row r="127" ht="11.1" customHeight="1" x14ac:dyDescent="0.2"/>
    <row r="131" ht="10.5" customHeight="1" x14ac:dyDescent="0.2"/>
    <row r="140" ht="6" customHeight="1" x14ac:dyDescent="0.2"/>
    <row r="146" ht="3.75" customHeight="1" x14ac:dyDescent="0.2"/>
    <row r="148" ht="3.75" customHeight="1" x14ac:dyDescent="0.2"/>
    <row r="150" ht="3.75" customHeight="1" x14ac:dyDescent="0.2"/>
    <row r="151" ht="18" customHeight="1" x14ac:dyDescent="0.2"/>
    <row r="152" ht="9.75" customHeight="1" x14ac:dyDescent="0.2"/>
    <row r="158" ht="9" customHeight="1" x14ac:dyDescent="0.2"/>
    <row r="159" ht="26.25" customHeight="1" x14ac:dyDescent="0.2"/>
  </sheetData>
  <sheetProtection sheet="1" objects="1" scenarios="1" selectLockedCells="1" selectUnlockedCells="1"/>
  <mergeCells count="5">
    <mergeCell ref="G1:J1"/>
    <mergeCell ref="M4:N4"/>
    <mergeCell ref="C10:D10"/>
    <mergeCell ref="M10:N10"/>
    <mergeCell ref="A68:S68"/>
  </mergeCells>
  <printOptions horizontalCentered="1" verticalCentered="1"/>
  <pageMargins left="0.23622047244094491" right="0.35433070866141736" top="0.19685039370078741" bottom="0.43307086614173229" header="0.15748031496062992" footer="0"/>
  <pageSetup scale="49" orientation="landscape" r:id="rId1"/>
  <headerFooter alignWithMargins="0">
    <oddFooter>&amp;LDirección de Contabilidad&amp;RPágina 2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>
    <pageSetUpPr fitToPage="1"/>
  </sheetPr>
  <dimension ref="A1:S184"/>
  <sheetViews>
    <sheetView showGridLines="0" zoomScale="75" workbookViewId="0">
      <selection activeCell="J30" sqref="J30"/>
    </sheetView>
  </sheetViews>
  <sheetFormatPr baseColWidth="10" defaultColWidth="12.6640625" defaultRowHeight="15" x14ac:dyDescent="0.2"/>
  <cols>
    <col min="1" max="1" width="50.5546875" style="105" customWidth="1"/>
    <col min="2" max="2" width="8.33203125" style="105" customWidth="1"/>
    <col min="3" max="3" width="11.21875" style="166" customWidth="1"/>
    <col min="4" max="4" width="3.33203125" style="166" customWidth="1"/>
    <col min="5" max="5" width="12.77734375" style="166" customWidth="1"/>
    <col min="6" max="6" width="3.109375" style="105" customWidth="1"/>
    <col min="7" max="7" width="7.77734375" style="105" customWidth="1"/>
    <col min="8" max="8" width="10.88671875" style="105" customWidth="1"/>
    <col min="9" max="9" width="3.6640625" style="105" customWidth="1"/>
    <col min="10" max="10" width="12.109375" style="105" customWidth="1"/>
    <col min="11" max="11" width="2.77734375" style="105" customWidth="1"/>
    <col min="12" max="12" width="12.6640625" style="105"/>
    <col min="13" max="13" width="1.5546875" style="105" customWidth="1"/>
    <col min="14" max="14" width="12.6640625" style="105"/>
    <col min="15" max="19" width="12.6640625" style="106"/>
    <col min="20" max="16384" width="12.6640625" style="105"/>
  </cols>
  <sheetData>
    <row r="1" spans="1:19" ht="17.100000000000001" customHeight="1" x14ac:dyDescent="0.2">
      <c r="A1" s="101"/>
      <c r="B1" s="101"/>
      <c r="C1" s="102"/>
      <c r="D1" s="102"/>
      <c r="E1" s="102"/>
      <c r="F1" s="103"/>
      <c r="G1" s="103"/>
      <c r="H1" s="103"/>
      <c r="I1" s="103"/>
      <c r="J1" s="103"/>
      <c r="K1" s="103"/>
      <c r="L1" s="103"/>
      <c r="M1" s="104"/>
    </row>
    <row r="2" spans="1:19" ht="12" customHeight="1" x14ac:dyDescent="0.2">
      <c r="A2" s="103"/>
      <c r="B2" s="103"/>
      <c r="C2" s="102"/>
      <c r="D2" s="102"/>
      <c r="E2" s="102"/>
      <c r="F2" s="103"/>
      <c r="G2" s="103"/>
      <c r="H2" s="103"/>
      <c r="I2" s="103"/>
      <c r="J2" s="103"/>
      <c r="K2" s="103"/>
      <c r="L2" s="103"/>
      <c r="M2" s="103"/>
    </row>
    <row r="3" spans="1:19" ht="20.25" x14ac:dyDescent="0.3">
      <c r="A3" s="107"/>
      <c r="B3" s="107"/>
      <c r="C3" s="108"/>
      <c r="D3" s="108"/>
      <c r="E3" s="108"/>
      <c r="F3" s="109"/>
      <c r="G3" s="109"/>
      <c r="H3" s="109"/>
      <c r="I3" s="109"/>
      <c r="J3" s="109"/>
      <c r="K3" s="109"/>
      <c r="L3" s="109"/>
      <c r="M3" s="109"/>
    </row>
    <row r="4" spans="1:19" s="113" customFormat="1" ht="23.25" x14ac:dyDescent="0.35">
      <c r="A4" s="110" t="s">
        <v>0</v>
      </c>
      <c r="B4" s="110"/>
      <c r="C4" s="111"/>
      <c r="D4" s="111"/>
      <c r="E4" s="111"/>
      <c r="F4" s="112"/>
      <c r="G4" s="112"/>
      <c r="H4" s="112"/>
      <c r="I4" s="112"/>
      <c r="J4" s="112"/>
      <c r="K4" s="112"/>
      <c r="L4" s="112"/>
      <c r="M4" s="112"/>
      <c r="O4" s="114"/>
      <c r="P4" s="114"/>
      <c r="Q4" s="114"/>
      <c r="R4" s="114"/>
      <c r="S4" s="114"/>
    </row>
    <row r="5" spans="1:19" s="113" customFormat="1" ht="23.25" x14ac:dyDescent="0.35">
      <c r="A5" s="110" t="s">
        <v>131</v>
      </c>
      <c r="B5" s="115"/>
      <c r="C5" s="111"/>
      <c r="D5" s="111"/>
      <c r="E5" s="111"/>
      <c r="F5" s="112"/>
      <c r="G5" s="112"/>
      <c r="H5" s="112"/>
      <c r="I5" s="112"/>
      <c r="J5" s="112"/>
      <c r="K5" s="112"/>
      <c r="L5" s="112"/>
      <c r="M5" s="112"/>
      <c r="O5" s="114"/>
      <c r="P5" s="114"/>
      <c r="Q5" s="114"/>
      <c r="R5" s="114"/>
      <c r="S5" s="114"/>
    </row>
    <row r="6" spans="1:19" ht="6.75" customHeight="1" x14ac:dyDescent="0.2">
      <c r="A6" s="116"/>
      <c r="B6" s="116"/>
      <c r="C6" s="117"/>
      <c r="D6" s="117"/>
      <c r="E6" s="117"/>
      <c r="F6" s="118"/>
      <c r="G6" s="118"/>
      <c r="H6" s="118"/>
      <c r="I6" s="118"/>
      <c r="J6" s="118"/>
      <c r="K6" s="119"/>
      <c r="L6" s="2"/>
      <c r="M6" s="106"/>
    </row>
    <row r="7" spans="1:19" ht="9" customHeight="1" x14ac:dyDescent="0.2">
      <c r="A7" s="116"/>
      <c r="B7" s="116"/>
      <c r="C7" s="117"/>
      <c r="D7" s="117"/>
      <c r="E7" s="117"/>
      <c r="F7" s="118"/>
      <c r="G7" s="118"/>
      <c r="H7" s="118"/>
      <c r="I7" s="118"/>
      <c r="J7" s="118"/>
      <c r="K7" s="119"/>
      <c r="L7" s="2"/>
      <c r="M7" s="106"/>
    </row>
    <row r="8" spans="1:19" ht="15.75" thickBot="1" x14ac:dyDescent="0.25">
      <c r="A8" s="120"/>
      <c r="B8" s="120"/>
      <c r="C8" s="121"/>
      <c r="D8" s="121"/>
      <c r="E8" s="121"/>
      <c r="F8" s="120"/>
      <c r="G8" s="120"/>
      <c r="H8" s="120"/>
      <c r="I8" s="120"/>
      <c r="J8" s="122"/>
      <c r="L8" s="122" t="s">
        <v>1</v>
      </c>
    </row>
    <row r="9" spans="1:19" ht="24" customHeight="1" thickTop="1" x14ac:dyDescent="0.2">
      <c r="A9" s="123"/>
      <c r="B9" s="124"/>
      <c r="C9" s="125" t="s">
        <v>2</v>
      </c>
      <c r="D9" s="126"/>
      <c r="E9" s="126"/>
      <c r="F9" s="127"/>
      <c r="G9" s="127"/>
      <c r="H9" s="127"/>
      <c r="I9" s="127"/>
      <c r="J9" s="127"/>
      <c r="K9" s="128"/>
      <c r="L9" s="128"/>
      <c r="M9" s="129"/>
    </row>
    <row r="10" spans="1:19" ht="8.25" customHeight="1" x14ac:dyDescent="0.2">
      <c r="A10" s="130"/>
      <c r="B10" s="131"/>
      <c r="C10" s="132"/>
      <c r="D10" s="132"/>
      <c r="E10" s="132"/>
      <c r="F10" s="131"/>
      <c r="G10" s="131"/>
      <c r="H10" s="131"/>
      <c r="I10" s="131"/>
      <c r="J10" s="131"/>
      <c r="K10" s="131"/>
      <c r="L10" s="131"/>
      <c r="M10" s="133"/>
    </row>
    <row r="11" spans="1:19" x14ac:dyDescent="0.2">
      <c r="A11" s="130"/>
      <c r="B11" s="134" t="s">
        <v>3</v>
      </c>
      <c r="C11" s="135">
        <v>41487</v>
      </c>
      <c r="D11" s="136" t="s">
        <v>4</v>
      </c>
      <c r="E11" s="137">
        <v>41517</v>
      </c>
      <c r="F11" s="131"/>
      <c r="G11" s="134" t="s">
        <v>3</v>
      </c>
      <c r="H11" s="135">
        <v>41456</v>
      </c>
      <c r="I11" s="136" t="s">
        <v>4</v>
      </c>
      <c r="J11" s="137">
        <v>41486</v>
      </c>
      <c r="K11" s="131"/>
      <c r="L11" s="138" t="s">
        <v>111</v>
      </c>
      <c r="M11" s="133"/>
    </row>
    <row r="12" spans="1:19" s="147" customFormat="1" ht="11.25" customHeight="1" x14ac:dyDescent="0.25">
      <c r="A12" s="139"/>
      <c r="B12" s="140"/>
      <c r="C12" s="141" t="s">
        <v>5</v>
      </c>
      <c r="D12" s="142"/>
      <c r="E12" s="143" t="s">
        <v>5</v>
      </c>
      <c r="F12" s="140"/>
      <c r="G12" s="140"/>
      <c r="H12" s="144" t="s">
        <v>5</v>
      </c>
      <c r="I12" s="140"/>
      <c r="J12" s="145" t="s">
        <v>5</v>
      </c>
      <c r="K12" s="140"/>
      <c r="L12" s="140"/>
      <c r="M12" s="146"/>
      <c r="O12" s="148"/>
      <c r="P12" s="148"/>
      <c r="Q12" s="148"/>
      <c r="R12" s="148"/>
      <c r="S12" s="148"/>
    </row>
    <row r="13" spans="1:19" x14ac:dyDescent="0.2">
      <c r="A13" s="130"/>
      <c r="B13" s="131"/>
      <c r="C13" s="132"/>
      <c r="D13" s="132"/>
      <c r="E13" s="132"/>
      <c r="F13" s="131"/>
      <c r="G13" s="131"/>
      <c r="H13" s="131"/>
      <c r="I13" s="131"/>
      <c r="J13" s="131"/>
      <c r="K13" s="131"/>
      <c r="L13" s="131"/>
      <c r="M13" s="133"/>
    </row>
    <row r="14" spans="1:19" x14ac:dyDescent="0.2">
      <c r="A14" s="149" t="s">
        <v>6</v>
      </c>
      <c r="B14" s="150"/>
      <c r="C14" s="1"/>
      <c r="D14" s="1"/>
      <c r="E14" s="151">
        <v>30316.799999999996</v>
      </c>
      <c r="F14" s="1"/>
      <c r="G14" s="1"/>
      <c r="H14" s="1"/>
      <c r="I14" s="1"/>
      <c r="J14" s="151">
        <v>29854.1</v>
      </c>
      <c r="K14" s="131"/>
      <c r="L14" s="151">
        <v>462.69999999999709</v>
      </c>
      <c r="M14" s="152"/>
      <c r="O14" s="1"/>
      <c r="P14" s="2"/>
      <c r="Q14" s="1"/>
      <c r="R14" s="2"/>
      <c r="S14" s="2"/>
    </row>
    <row r="15" spans="1:19" x14ac:dyDescent="0.2">
      <c r="A15" s="149" t="s">
        <v>7</v>
      </c>
      <c r="B15" s="150"/>
      <c r="C15" s="2">
        <v>28106.6</v>
      </c>
      <c r="D15" s="1"/>
      <c r="E15" s="1"/>
      <c r="F15" s="1"/>
      <c r="G15" s="1"/>
      <c r="H15" s="2">
        <v>28517</v>
      </c>
      <c r="I15" s="1"/>
      <c r="J15" s="1"/>
      <c r="K15" s="131"/>
      <c r="L15" s="2">
        <v>-410.40000000000146</v>
      </c>
      <c r="M15" s="152"/>
      <c r="O15" s="2"/>
      <c r="P15" s="1"/>
      <c r="Q15" s="2"/>
      <c r="R15" s="1"/>
      <c r="S15" s="2"/>
    </row>
    <row r="16" spans="1:19" x14ac:dyDescent="0.2">
      <c r="A16" s="149" t="s">
        <v>112</v>
      </c>
      <c r="B16" s="150"/>
      <c r="C16" s="2">
        <v>315.60000000000002</v>
      </c>
      <c r="D16" s="1"/>
      <c r="E16" s="1"/>
      <c r="F16" s="1"/>
      <c r="G16" s="1"/>
      <c r="H16" s="2">
        <v>309.3</v>
      </c>
      <c r="I16" s="1"/>
      <c r="J16" s="1"/>
      <c r="K16" s="131"/>
      <c r="L16" s="2">
        <v>6.3000000000000114</v>
      </c>
      <c r="M16" s="152"/>
      <c r="O16" s="2"/>
      <c r="P16" s="1"/>
      <c r="Q16" s="2"/>
      <c r="R16" s="1"/>
      <c r="S16" s="2"/>
    </row>
    <row r="17" spans="1:19" x14ac:dyDescent="0.2">
      <c r="A17" s="149" t="s">
        <v>10</v>
      </c>
      <c r="B17" s="150"/>
      <c r="C17" s="2">
        <v>1628</v>
      </c>
      <c r="D17" s="1"/>
      <c r="E17" s="1"/>
      <c r="F17" s="1"/>
      <c r="G17" s="1"/>
      <c r="H17" s="2">
        <v>1375</v>
      </c>
      <c r="I17" s="1"/>
      <c r="J17" s="1"/>
      <c r="K17" s="131"/>
      <c r="L17" s="2">
        <v>253</v>
      </c>
      <c r="M17" s="152"/>
      <c r="O17" s="2"/>
      <c r="P17" s="1"/>
      <c r="Q17" s="2"/>
      <c r="R17" s="1"/>
      <c r="S17" s="2"/>
    </row>
    <row r="18" spans="1:19" x14ac:dyDescent="0.2">
      <c r="A18" s="149" t="s">
        <v>8</v>
      </c>
      <c r="B18" s="150"/>
      <c r="C18" s="2">
        <v>266.60000000000002</v>
      </c>
      <c r="D18" s="1"/>
      <c r="E18" s="1"/>
      <c r="F18" s="1"/>
      <c r="G18" s="1"/>
      <c r="H18" s="1">
        <v>-347.2</v>
      </c>
      <c r="I18" s="1"/>
      <c r="J18" s="1"/>
      <c r="K18" s="131"/>
      <c r="L18" s="2">
        <v>613.79999999999995</v>
      </c>
      <c r="M18" s="152"/>
      <c r="O18" s="2"/>
      <c r="P18" s="1"/>
      <c r="Q18" s="2"/>
      <c r="R18" s="1"/>
      <c r="S18" s="2"/>
    </row>
    <row r="19" spans="1:19" x14ac:dyDescent="0.2">
      <c r="A19" s="130"/>
      <c r="B19" s="131"/>
      <c r="C19" s="1"/>
      <c r="D19" s="1"/>
      <c r="E19" s="1"/>
      <c r="F19" s="1"/>
      <c r="G19" s="1"/>
      <c r="I19" s="1"/>
      <c r="J19" s="1"/>
      <c r="K19" s="131"/>
      <c r="L19" s="2"/>
      <c r="M19" s="152"/>
      <c r="O19" s="1"/>
      <c r="P19" s="1"/>
      <c r="Q19" s="1"/>
      <c r="R19" s="1"/>
      <c r="S19" s="2"/>
    </row>
    <row r="20" spans="1:19" x14ac:dyDescent="0.2">
      <c r="A20" s="149" t="s">
        <v>9</v>
      </c>
      <c r="B20" s="150"/>
      <c r="C20" s="1"/>
      <c r="D20" s="1"/>
      <c r="E20" s="151">
        <v>4123.2</v>
      </c>
      <c r="F20" s="1"/>
      <c r="G20" s="1"/>
      <c r="H20" s="1"/>
      <c r="I20" s="1"/>
      <c r="J20" s="151">
        <v>3465.6000000000004</v>
      </c>
      <c r="K20" s="131"/>
      <c r="L20" s="151">
        <v>657.59999999999945</v>
      </c>
      <c r="M20" s="152"/>
      <c r="O20" s="1"/>
      <c r="P20" s="2"/>
      <c r="Q20" s="1"/>
      <c r="R20" s="2"/>
      <c r="S20" s="2"/>
    </row>
    <row r="21" spans="1:19" x14ac:dyDescent="0.2">
      <c r="A21" s="149" t="s">
        <v>113</v>
      </c>
      <c r="B21" s="150"/>
      <c r="C21" s="2">
        <v>3860</v>
      </c>
      <c r="D21" s="1"/>
      <c r="E21" s="1"/>
      <c r="F21" s="1"/>
      <c r="G21" s="1"/>
      <c r="H21" s="2">
        <v>3740.5</v>
      </c>
      <c r="I21" s="1"/>
      <c r="J21" s="1"/>
      <c r="K21" s="131"/>
      <c r="L21" s="2">
        <v>119.5</v>
      </c>
      <c r="M21" s="152"/>
      <c r="O21" s="2"/>
      <c r="P21" s="1"/>
      <c r="Q21" s="2"/>
      <c r="R21" s="1"/>
      <c r="S21" s="2"/>
    </row>
    <row r="22" spans="1:19" x14ac:dyDescent="0.2">
      <c r="A22" s="149" t="s">
        <v>10</v>
      </c>
      <c r="B22" s="150"/>
      <c r="C22" s="2">
        <v>12.6</v>
      </c>
      <c r="D22" s="1"/>
      <c r="E22" s="1"/>
      <c r="F22" s="1"/>
      <c r="G22" s="1"/>
      <c r="H22" s="2">
        <v>24.8</v>
      </c>
      <c r="I22" s="1"/>
      <c r="J22" s="1"/>
      <c r="K22" s="131"/>
      <c r="L22" s="2">
        <v>-12.200000000000001</v>
      </c>
      <c r="M22" s="152"/>
      <c r="O22" s="2"/>
      <c r="P22" s="1"/>
      <c r="Q22" s="2"/>
      <c r="R22" s="1"/>
      <c r="S22" s="2"/>
    </row>
    <row r="23" spans="1:19" x14ac:dyDescent="0.2">
      <c r="A23" s="149" t="s">
        <v>8</v>
      </c>
      <c r="B23" s="150"/>
      <c r="C23" s="2">
        <v>250.6</v>
      </c>
      <c r="D23" s="1"/>
      <c r="E23" s="1"/>
      <c r="F23" s="1"/>
      <c r="G23" s="1"/>
      <c r="H23" s="1">
        <v>-299.7</v>
      </c>
      <c r="I23" s="1"/>
      <c r="J23" s="1"/>
      <c r="K23" s="131"/>
      <c r="L23" s="2">
        <v>550.29999999999995</v>
      </c>
      <c r="M23" s="152"/>
      <c r="O23" s="2"/>
      <c r="P23" s="1"/>
      <c r="Q23" s="2"/>
      <c r="R23" s="1"/>
      <c r="S23" s="2"/>
    </row>
    <row r="24" spans="1:19" x14ac:dyDescent="0.2">
      <c r="A24" s="130"/>
      <c r="B24" s="131"/>
      <c r="C24" s="1"/>
      <c r="D24" s="1"/>
      <c r="E24" s="1"/>
      <c r="F24" s="1"/>
      <c r="G24" s="1"/>
      <c r="I24" s="1"/>
      <c r="J24" s="1"/>
      <c r="K24" s="131"/>
      <c r="L24" s="2"/>
      <c r="M24" s="152"/>
      <c r="O24" s="1"/>
      <c r="P24" s="1"/>
      <c r="Q24" s="1"/>
      <c r="R24" s="1"/>
      <c r="S24" s="2"/>
    </row>
    <row r="25" spans="1:19" s="156" customFormat="1" ht="15.75" x14ac:dyDescent="0.25">
      <c r="A25" s="153" t="s">
        <v>11</v>
      </c>
      <c r="B25" s="154"/>
      <c r="C25" s="3"/>
      <c r="D25" s="3"/>
      <c r="E25" s="155">
        <v>26193.599999999995</v>
      </c>
      <c r="F25" s="3"/>
      <c r="G25" s="3"/>
      <c r="H25" s="3"/>
      <c r="I25" s="3"/>
      <c r="J25" s="155">
        <v>26388.5</v>
      </c>
      <c r="K25" s="138"/>
      <c r="L25" s="155">
        <v>-194.90000000000509</v>
      </c>
      <c r="M25" s="152"/>
      <c r="O25" s="3"/>
      <c r="P25" s="4"/>
      <c r="Q25" s="3"/>
      <c r="R25" s="4"/>
      <c r="S25" s="4"/>
    </row>
    <row r="26" spans="1:19" x14ac:dyDescent="0.2">
      <c r="A26" s="130"/>
      <c r="B26" s="131"/>
      <c r="C26" s="1"/>
      <c r="D26" s="1"/>
      <c r="E26" s="1"/>
      <c r="F26" s="1"/>
      <c r="G26" s="1"/>
      <c r="H26" s="1"/>
      <c r="I26" s="1"/>
      <c r="J26" s="1"/>
      <c r="K26" s="131"/>
      <c r="L26" s="2"/>
      <c r="M26" s="152"/>
      <c r="O26" s="1"/>
      <c r="P26" s="1"/>
      <c r="Q26" s="1"/>
      <c r="R26" s="1"/>
      <c r="S26" s="2"/>
    </row>
    <row r="27" spans="1:19" x14ac:dyDescent="0.2">
      <c r="A27" s="149" t="s">
        <v>12</v>
      </c>
      <c r="B27" s="150"/>
      <c r="C27" s="1"/>
      <c r="D27" s="1"/>
      <c r="E27" s="151">
        <v>-3688.2000000000003</v>
      </c>
      <c r="F27" s="1"/>
      <c r="G27" s="1"/>
      <c r="H27" s="1"/>
      <c r="I27" s="1"/>
      <c r="J27" s="151">
        <v>-2641.2</v>
      </c>
      <c r="K27" s="131"/>
      <c r="L27" s="151">
        <v>-1047.0000000000005</v>
      </c>
      <c r="M27" s="152"/>
      <c r="O27" s="1"/>
      <c r="P27" s="2"/>
      <c r="Q27" s="1"/>
      <c r="R27" s="2"/>
      <c r="S27" s="2"/>
    </row>
    <row r="28" spans="1:19" x14ac:dyDescent="0.2">
      <c r="A28" s="130"/>
      <c r="B28" s="131"/>
      <c r="C28" s="1"/>
      <c r="D28" s="1"/>
      <c r="E28" s="1"/>
      <c r="F28" s="1"/>
      <c r="G28" s="1"/>
      <c r="H28" s="1"/>
      <c r="I28" s="1"/>
      <c r="J28" s="1"/>
      <c r="K28" s="131"/>
      <c r="L28" s="2"/>
      <c r="M28" s="152"/>
      <c r="O28" s="1"/>
      <c r="P28" s="1"/>
      <c r="Q28" s="1"/>
      <c r="R28" s="1"/>
      <c r="S28" s="2"/>
    </row>
    <row r="29" spans="1:19" x14ac:dyDescent="0.2">
      <c r="A29" s="149" t="s">
        <v>13</v>
      </c>
      <c r="B29" s="150"/>
      <c r="C29" s="1"/>
      <c r="D29" s="1"/>
      <c r="E29" s="151">
        <v>10.7</v>
      </c>
      <c r="F29" s="1"/>
      <c r="G29" s="1"/>
      <c r="H29" s="1"/>
      <c r="I29" s="1"/>
      <c r="J29" s="151">
        <v>1040.1000000000001</v>
      </c>
      <c r="K29" s="131"/>
      <c r="L29" s="151">
        <v>-1029.4000000000001</v>
      </c>
      <c r="M29" s="152"/>
      <c r="O29" s="1"/>
      <c r="P29" s="2"/>
      <c r="Q29" s="1"/>
      <c r="R29" s="2"/>
      <c r="S29" s="2"/>
    </row>
    <row r="30" spans="1:19" x14ac:dyDescent="0.2">
      <c r="A30" s="149" t="s">
        <v>14</v>
      </c>
      <c r="B30" s="150"/>
      <c r="C30" s="2">
        <v>0</v>
      </c>
      <c r="D30" s="1"/>
      <c r="E30" s="1"/>
      <c r="F30" s="1"/>
      <c r="G30" s="1"/>
      <c r="H30" s="2">
        <v>1039.7</v>
      </c>
      <c r="I30" s="1"/>
      <c r="J30" s="1"/>
      <c r="K30" s="131"/>
      <c r="L30" s="2">
        <v>-1039.7</v>
      </c>
      <c r="M30" s="152"/>
      <c r="O30" s="2"/>
      <c r="P30" s="1"/>
      <c r="Q30" s="2"/>
      <c r="R30" s="1"/>
      <c r="S30" s="2"/>
    </row>
    <row r="31" spans="1:19" x14ac:dyDescent="0.2">
      <c r="A31" s="149" t="s">
        <v>15</v>
      </c>
      <c r="B31" s="150"/>
      <c r="C31" s="2">
        <v>10.7</v>
      </c>
      <c r="D31" s="1"/>
      <c r="E31" s="1"/>
      <c r="F31" s="1"/>
      <c r="G31" s="1"/>
      <c r="H31" s="1">
        <v>0.4</v>
      </c>
      <c r="I31" s="1"/>
      <c r="J31" s="1"/>
      <c r="K31" s="131"/>
      <c r="L31" s="2">
        <v>10.299999999999999</v>
      </c>
      <c r="M31" s="152"/>
      <c r="O31" s="2"/>
      <c r="P31" s="1"/>
      <c r="Q31" s="2"/>
      <c r="R31" s="1"/>
      <c r="S31" s="2"/>
    </row>
    <row r="32" spans="1:19" x14ac:dyDescent="0.2">
      <c r="A32" s="130"/>
      <c r="B32" s="131"/>
      <c r="C32" s="1"/>
      <c r="D32" s="1"/>
      <c r="E32" s="1"/>
      <c r="F32" s="1"/>
      <c r="G32" s="1"/>
      <c r="I32" s="1"/>
      <c r="J32" s="1"/>
      <c r="K32" s="131"/>
      <c r="L32" s="2"/>
      <c r="M32" s="152"/>
      <c r="O32" s="1"/>
      <c r="P32" s="1"/>
      <c r="Q32" s="1"/>
      <c r="R32" s="1"/>
      <c r="S32" s="2"/>
    </row>
    <row r="33" spans="1:19" x14ac:dyDescent="0.2">
      <c r="A33" s="149" t="s">
        <v>16</v>
      </c>
      <c r="B33" s="150"/>
      <c r="C33" s="1"/>
      <c r="D33" s="1"/>
      <c r="E33" s="151">
        <v>3698.9</v>
      </c>
      <c r="F33" s="1"/>
      <c r="G33" s="1"/>
      <c r="H33" s="1"/>
      <c r="I33" s="1"/>
      <c r="J33" s="151">
        <v>3681.3</v>
      </c>
      <c r="K33" s="131"/>
      <c r="L33" s="151">
        <v>17.599999999999909</v>
      </c>
      <c r="M33" s="152"/>
      <c r="O33" s="1"/>
      <c r="P33" s="2"/>
      <c r="Q33" s="1"/>
      <c r="R33" s="2"/>
      <c r="S33" s="2"/>
    </row>
    <row r="34" spans="1:19" x14ac:dyDescent="0.2">
      <c r="A34" s="149" t="s">
        <v>17</v>
      </c>
      <c r="B34" s="150"/>
      <c r="C34" s="2">
        <v>1083.5</v>
      </c>
      <c r="D34" s="1"/>
      <c r="E34" s="1"/>
      <c r="F34" s="1"/>
      <c r="G34" s="1"/>
      <c r="H34" s="2">
        <v>1030.7</v>
      </c>
      <c r="I34" s="1"/>
      <c r="J34" s="1"/>
      <c r="K34" s="131"/>
      <c r="L34" s="2">
        <v>52.799999999999955</v>
      </c>
      <c r="M34" s="152"/>
      <c r="O34" s="2"/>
      <c r="P34" s="1"/>
      <c r="Q34" s="2"/>
      <c r="R34" s="1"/>
      <c r="S34" s="2"/>
    </row>
    <row r="35" spans="1:19" x14ac:dyDescent="0.2">
      <c r="A35" s="149" t="s">
        <v>15</v>
      </c>
      <c r="B35" s="150"/>
      <c r="C35" s="2">
        <v>2615.4</v>
      </c>
      <c r="D35" s="1"/>
      <c r="E35" s="1"/>
      <c r="F35" s="1"/>
      <c r="G35" s="1"/>
      <c r="H35" s="1">
        <v>2650.6000000000004</v>
      </c>
      <c r="I35" s="1"/>
      <c r="J35" s="1"/>
      <c r="K35" s="131"/>
      <c r="L35" s="2">
        <v>-35.200000000000273</v>
      </c>
      <c r="M35" s="152"/>
      <c r="O35" s="2"/>
      <c r="P35" s="1"/>
      <c r="Q35" s="2"/>
      <c r="R35" s="1"/>
      <c r="S35" s="2"/>
    </row>
    <row r="36" spans="1:19" ht="14.25" customHeight="1" x14ac:dyDescent="0.2">
      <c r="A36" s="130"/>
      <c r="B36" s="131"/>
      <c r="C36" s="1"/>
      <c r="D36" s="1"/>
      <c r="E36" s="1"/>
      <c r="F36" s="1"/>
      <c r="G36" s="1"/>
      <c r="I36" s="1"/>
      <c r="J36" s="1"/>
      <c r="K36" s="131"/>
      <c r="L36" s="2"/>
      <c r="M36" s="152"/>
      <c r="O36" s="1"/>
      <c r="P36" s="1"/>
      <c r="Q36" s="1"/>
      <c r="R36" s="1"/>
      <c r="S36" s="2"/>
    </row>
    <row r="37" spans="1:19" ht="13.5" customHeight="1" x14ac:dyDescent="0.2">
      <c r="A37" s="149" t="s">
        <v>18</v>
      </c>
      <c r="B37" s="150"/>
      <c r="C37" s="1"/>
      <c r="D37" s="1"/>
      <c r="E37" s="1"/>
      <c r="F37" s="1"/>
      <c r="G37" s="1"/>
      <c r="H37" s="1"/>
      <c r="I37" s="1"/>
      <c r="J37" s="1"/>
      <c r="K37" s="131"/>
      <c r="L37" s="2"/>
      <c r="M37" s="152"/>
      <c r="O37" s="1"/>
      <c r="P37" s="1"/>
      <c r="Q37" s="1"/>
      <c r="R37" s="1"/>
      <c r="S37" s="2"/>
    </row>
    <row r="38" spans="1:19" x14ac:dyDescent="0.2">
      <c r="A38" s="149" t="s">
        <v>19</v>
      </c>
      <c r="B38" s="150"/>
      <c r="C38" s="1"/>
      <c r="D38" s="1"/>
      <c r="E38" s="151">
        <v>22505.399999999994</v>
      </c>
      <c r="F38" s="1"/>
      <c r="G38" s="1"/>
      <c r="H38" s="1"/>
      <c r="I38" s="1"/>
      <c r="J38" s="151">
        <v>23747.3</v>
      </c>
      <c r="K38" s="131"/>
      <c r="L38" s="151">
        <v>-1241.9000000000051</v>
      </c>
      <c r="M38" s="152"/>
      <c r="O38" s="1"/>
      <c r="P38" s="2"/>
      <c r="Q38" s="1"/>
      <c r="R38" s="2"/>
      <c r="S38" s="2"/>
    </row>
    <row r="39" spans="1:19" ht="6" customHeight="1" x14ac:dyDescent="0.2">
      <c r="A39" s="130"/>
      <c r="B39" s="131"/>
      <c r="C39" s="1"/>
      <c r="D39" s="1"/>
      <c r="E39" s="1"/>
      <c r="F39" s="1"/>
      <c r="G39" s="1"/>
      <c r="H39" s="1"/>
      <c r="I39" s="1"/>
      <c r="J39" s="1"/>
      <c r="K39" s="131"/>
      <c r="L39" s="2"/>
      <c r="M39" s="152"/>
      <c r="O39" s="1"/>
      <c r="P39" s="1"/>
      <c r="Q39" s="1"/>
      <c r="R39" s="1"/>
      <c r="S39" s="2"/>
    </row>
    <row r="40" spans="1:19" x14ac:dyDescent="0.2">
      <c r="A40" s="149" t="s">
        <v>20</v>
      </c>
      <c r="B40" s="150"/>
      <c r="C40" s="1"/>
      <c r="D40" s="1"/>
      <c r="E40" s="2">
        <v>15514.800000000001</v>
      </c>
      <c r="F40" s="1"/>
      <c r="G40" s="1"/>
      <c r="H40" s="1"/>
      <c r="I40" s="1"/>
      <c r="J40" s="2">
        <v>13153.3</v>
      </c>
      <c r="K40" s="131"/>
      <c r="L40" s="2">
        <v>2361.5000000000018</v>
      </c>
      <c r="M40" s="152"/>
      <c r="O40" s="1"/>
      <c r="P40" s="2"/>
      <c r="Q40" s="1"/>
      <c r="R40" s="2"/>
      <c r="S40" s="2"/>
    </row>
    <row r="41" spans="1:19" x14ac:dyDescent="0.2">
      <c r="A41" s="149" t="s">
        <v>21</v>
      </c>
      <c r="B41" s="150"/>
      <c r="C41" s="2">
        <v>15310.7</v>
      </c>
      <c r="D41" s="1"/>
      <c r="E41" s="1"/>
      <c r="F41" s="1"/>
      <c r="G41" s="1"/>
      <c r="H41" s="2">
        <v>12989.3</v>
      </c>
      <c r="I41" s="1"/>
      <c r="J41" s="1"/>
      <c r="K41" s="131"/>
      <c r="L41" s="2">
        <v>2321.4000000000015</v>
      </c>
      <c r="M41" s="152"/>
      <c r="O41" s="2"/>
      <c r="P41" s="1"/>
      <c r="Q41" s="2"/>
      <c r="R41" s="1"/>
      <c r="S41" s="2"/>
    </row>
    <row r="42" spans="1:19" x14ac:dyDescent="0.2">
      <c r="A42" s="157" t="s">
        <v>22</v>
      </c>
      <c r="B42" s="158"/>
      <c r="C42" s="2">
        <v>171.6</v>
      </c>
      <c r="D42" s="1"/>
      <c r="E42" s="1"/>
      <c r="F42" s="1"/>
      <c r="G42" s="1"/>
      <c r="H42" s="2">
        <v>117.3</v>
      </c>
      <c r="I42" s="1"/>
      <c r="J42" s="1"/>
      <c r="K42" s="131"/>
      <c r="L42" s="2">
        <v>54.3</v>
      </c>
      <c r="M42" s="152"/>
      <c r="O42" s="2"/>
      <c r="P42" s="1"/>
      <c r="Q42" s="2"/>
      <c r="R42" s="1"/>
      <c r="S42" s="2"/>
    </row>
    <row r="43" spans="1:19" x14ac:dyDescent="0.2">
      <c r="A43" s="149" t="s">
        <v>24</v>
      </c>
      <c r="B43" s="150"/>
      <c r="C43" s="2">
        <v>32.5</v>
      </c>
      <c r="D43" s="1"/>
      <c r="E43" s="1"/>
      <c r="F43" s="1"/>
      <c r="G43" s="1"/>
      <c r="H43" s="1">
        <v>46.7</v>
      </c>
      <c r="I43" s="1"/>
      <c r="J43" s="1"/>
      <c r="K43" s="131"/>
      <c r="L43" s="2">
        <v>-14.200000000000003</v>
      </c>
      <c r="M43" s="152"/>
      <c r="O43" s="2"/>
      <c r="P43" s="1"/>
      <c r="Q43" s="2"/>
      <c r="R43" s="1"/>
      <c r="S43" s="2"/>
    </row>
    <row r="44" spans="1:19" ht="15" customHeight="1" x14ac:dyDescent="0.2">
      <c r="A44" s="130"/>
      <c r="B44" s="131"/>
      <c r="C44" s="1"/>
      <c r="D44" s="1"/>
      <c r="E44" s="1"/>
      <c r="F44" s="1"/>
      <c r="G44" s="1"/>
      <c r="I44" s="1"/>
      <c r="J44" s="1"/>
      <c r="K44" s="131"/>
      <c r="L44" s="2"/>
      <c r="M44" s="152"/>
      <c r="O44" s="1"/>
      <c r="P44" s="1"/>
      <c r="Q44" s="1"/>
      <c r="R44" s="1"/>
      <c r="S44" s="2"/>
    </row>
    <row r="45" spans="1:19" x14ac:dyDescent="0.2">
      <c r="A45" s="149" t="s">
        <v>25</v>
      </c>
      <c r="B45" s="150"/>
      <c r="C45" s="1"/>
      <c r="D45" s="1"/>
      <c r="E45" s="151">
        <v>77.599999999999994</v>
      </c>
      <c r="F45" s="1"/>
      <c r="G45" s="1"/>
      <c r="H45" s="1"/>
      <c r="I45" s="1"/>
      <c r="J45" s="151">
        <v>76.7</v>
      </c>
      <c r="K45" s="131"/>
      <c r="L45" s="151">
        <v>0.89999999999999147</v>
      </c>
      <c r="M45" s="152"/>
      <c r="O45" s="1"/>
      <c r="P45" s="2"/>
      <c r="Q45" s="1"/>
      <c r="R45" s="2"/>
      <c r="S45" s="2"/>
    </row>
    <row r="46" spans="1:19" ht="7.5" customHeight="1" x14ac:dyDescent="0.2">
      <c r="A46" s="149" t="s">
        <v>26</v>
      </c>
      <c r="B46" s="150"/>
      <c r="C46" s="1"/>
      <c r="D46" s="1"/>
      <c r="E46" s="1"/>
      <c r="F46" s="1"/>
      <c r="G46" s="1"/>
      <c r="H46" s="1"/>
      <c r="I46" s="1"/>
      <c r="J46" s="1"/>
      <c r="K46" s="131"/>
      <c r="L46" s="2"/>
      <c r="M46" s="152"/>
      <c r="O46" s="1"/>
      <c r="P46" s="1"/>
      <c r="Q46" s="1"/>
      <c r="R46" s="1"/>
      <c r="S46" s="2"/>
    </row>
    <row r="47" spans="1:19" x14ac:dyDescent="0.2">
      <c r="A47" s="149" t="s">
        <v>27</v>
      </c>
      <c r="B47" s="150"/>
      <c r="C47" s="1"/>
      <c r="D47" s="1"/>
      <c r="E47" s="151">
        <v>87.8</v>
      </c>
      <c r="F47" s="1"/>
      <c r="G47" s="1"/>
      <c r="H47" s="1"/>
      <c r="I47" s="1"/>
      <c r="J47" s="151">
        <v>97.6</v>
      </c>
      <c r="K47" s="131"/>
      <c r="L47" s="151">
        <v>-9.7999999999999972</v>
      </c>
      <c r="M47" s="152"/>
      <c r="O47" s="1"/>
      <c r="P47" s="2"/>
      <c r="Q47" s="1"/>
      <c r="R47" s="2"/>
      <c r="S47" s="2"/>
    </row>
    <row r="48" spans="1:19" ht="6" customHeight="1" x14ac:dyDescent="0.2">
      <c r="A48" s="130"/>
      <c r="B48" s="131"/>
      <c r="C48" s="1"/>
      <c r="D48" s="1"/>
      <c r="E48" s="1"/>
      <c r="F48" s="1"/>
      <c r="G48" s="1"/>
      <c r="H48" s="1"/>
      <c r="I48" s="1"/>
      <c r="J48" s="1"/>
      <c r="K48" s="131"/>
      <c r="L48" s="2"/>
      <c r="M48" s="152"/>
      <c r="O48" s="1"/>
      <c r="P48" s="1"/>
      <c r="Q48" s="1"/>
      <c r="R48" s="1"/>
      <c r="S48" s="2"/>
    </row>
    <row r="49" spans="1:19" s="156" customFormat="1" ht="15.75" x14ac:dyDescent="0.25">
      <c r="A49" s="153" t="s">
        <v>28</v>
      </c>
      <c r="B49" s="154"/>
      <c r="C49" s="3"/>
      <c r="D49" s="3"/>
      <c r="E49" s="155">
        <v>6825.1999999999925</v>
      </c>
      <c r="F49" s="3"/>
      <c r="G49" s="3"/>
      <c r="H49" s="3"/>
      <c r="I49" s="3"/>
      <c r="J49" s="155">
        <v>10419.699999999999</v>
      </c>
      <c r="K49" s="138"/>
      <c r="L49" s="155">
        <v>-3594.5000000000064</v>
      </c>
      <c r="M49" s="152"/>
      <c r="O49" s="3"/>
      <c r="P49" s="4"/>
      <c r="Q49" s="3"/>
      <c r="R49" s="4"/>
      <c r="S49" s="4"/>
    </row>
    <row r="50" spans="1:19" ht="9.75" customHeight="1" x14ac:dyDescent="0.2">
      <c r="A50" s="130"/>
      <c r="B50" s="131"/>
      <c r="C50" s="1"/>
      <c r="D50" s="1"/>
      <c r="E50" s="1"/>
      <c r="F50" s="1"/>
      <c r="G50" s="1"/>
      <c r="H50" s="1"/>
      <c r="I50" s="1"/>
      <c r="J50" s="1"/>
      <c r="K50" s="131"/>
      <c r="L50" s="2"/>
      <c r="M50" s="152"/>
      <c r="O50" s="1"/>
      <c r="P50" s="1"/>
      <c r="Q50" s="1"/>
      <c r="R50" s="1"/>
      <c r="S50" s="2"/>
    </row>
    <row r="51" spans="1:19" x14ac:dyDescent="0.2">
      <c r="A51" s="149" t="s">
        <v>29</v>
      </c>
      <c r="B51" s="150"/>
      <c r="C51" s="1"/>
      <c r="D51" s="1"/>
      <c r="E51" s="151">
        <v>1715.4</v>
      </c>
      <c r="F51" s="1"/>
      <c r="G51" s="1"/>
      <c r="H51" s="1"/>
      <c r="I51" s="1"/>
      <c r="J51" s="151">
        <v>18782.5</v>
      </c>
      <c r="K51" s="131"/>
      <c r="L51" s="151">
        <v>-17067.099999999999</v>
      </c>
      <c r="M51" s="152"/>
      <c r="O51" s="1"/>
      <c r="P51" s="2"/>
      <c r="Q51" s="1"/>
      <c r="R51" s="2"/>
      <c r="S51" s="2"/>
    </row>
    <row r="52" spans="1:19" x14ac:dyDescent="0.2">
      <c r="A52" s="149" t="s">
        <v>30</v>
      </c>
      <c r="B52" s="150"/>
      <c r="C52" s="2">
        <v>1715.4</v>
      </c>
      <c r="D52" s="1"/>
      <c r="E52" s="1"/>
      <c r="F52" s="1"/>
      <c r="G52" s="1"/>
      <c r="H52" s="1">
        <v>18782.5</v>
      </c>
      <c r="I52" s="1"/>
      <c r="J52" s="1"/>
      <c r="K52" s="131"/>
      <c r="L52" s="2">
        <v>-17067.099999999999</v>
      </c>
      <c r="M52" s="152"/>
      <c r="O52" s="2"/>
      <c r="P52" s="1"/>
      <c r="Q52" s="2"/>
      <c r="R52" s="1"/>
      <c r="S52" s="2"/>
    </row>
    <row r="53" spans="1:19" ht="9.75" customHeight="1" x14ac:dyDescent="0.2">
      <c r="A53" s="130"/>
      <c r="B53" s="131"/>
      <c r="C53" s="1"/>
      <c r="D53" s="1"/>
      <c r="E53" s="1"/>
      <c r="F53" s="1"/>
      <c r="G53" s="1"/>
      <c r="I53" s="1"/>
      <c r="J53" s="1"/>
      <c r="K53" s="131"/>
      <c r="L53" s="2"/>
      <c r="M53" s="152"/>
      <c r="O53" s="1"/>
      <c r="P53" s="1"/>
      <c r="Q53" s="1"/>
      <c r="R53" s="1"/>
      <c r="S53" s="2"/>
    </row>
    <row r="54" spans="1:19" x14ac:dyDescent="0.2">
      <c r="A54" s="149" t="s">
        <v>31</v>
      </c>
      <c r="B54" s="150"/>
      <c r="C54" s="1"/>
      <c r="D54" s="1"/>
      <c r="E54" s="151">
        <v>1507.7</v>
      </c>
      <c r="F54" s="1"/>
      <c r="G54" s="1"/>
      <c r="H54" s="1"/>
      <c r="I54" s="1"/>
      <c r="J54" s="151">
        <v>9095.9</v>
      </c>
      <c r="K54" s="131"/>
      <c r="L54" s="151">
        <v>-7588.2</v>
      </c>
      <c r="M54" s="152"/>
      <c r="O54" s="1"/>
      <c r="P54" s="2"/>
      <c r="Q54" s="1"/>
      <c r="R54" s="2"/>
      <c r="S54" s="2"/>
    </row>
    <row r="55" spans="1:19" x14ac:dyDescent="0.2">
      <c r="A55" s="149" t="s">
        <v>32</v>
      </c>
      <c r="B55" s="150"/>
      <c r="C55" s="2">
        <v>1507.7</v>
      </c>
      <c r="D55" s="1"/>
      <c r="E55" s="1"/>
      <c r="F55" s="1"/>
      <c r="G55" s="1"/>
      <c r="H55" s="1">
        <v>9095.9</v>
      </c>
      <c r="I55" s="1"/>
      <c r="J55" s="1"/>
      <c r="K55" s="131"/>
      <c r="L55" s="2">
        <v>-7588.2</v>
      </c>
      <c r="M55" s="152"/>
      <c r="O55" s="2"/>
      <c r="P55" s="1"/>
      <c r="Q55" s="2"/>
      <c r="R55" s="1"/>
      <c r="S55" s="2"/>
    </row>
    <row r="56" spans="1:19" x14ac:dyDescent="0.2">
      <c r="A56" s="130"/>
      <c r="B56" s="131"/>
      <c r="C56" s="1"/>
      <c r="D56" s="1"/>
      <c r="E56" s="1"/>
      <c r="F56" s="1"/>
      <c r="G56" s="1"/>
      <c r="I56" s="1"/>
      <c r="J56" s="1"/>
      <c r="K56" s="131"/>
      <c r="L56" s="2"/>
      <c r="M56" s="152"/>
      <c r="O56" s="1"/>
      <c r="P56" s="1"/>
      <c r="Q56" s="1"/>
      <c r="R56" s="1"/>
      <c r="S56" s="2"/>
    </row>
    <row r="57" spans="1:19" s="156" customFormat="1" ht="15.75" x14ac:dyDescent="0.25">
      <c r="A57" s="153" t="s">
        <v>33</v>
      </c>
      <c r="B57" s="154"/>
      <c r="C57" s="1"/>
      <c r="D57" s="1"/>
      <c r="E57" s="155">
        <v>207.70000000000005</v>
      </c>
      <c r="F57" s="3"/>
      <c r="G57" s="3"/>
      <c r="H57" s="1"/>
      <c r="I57" s="1"/>
      <c r="J57" s="155">
        <v>9686.6</v>
      </c>
      <c r="K57" s="138"/>
      <c r="L57" s="155">
        <v>-9478.9</v>
      </c>
      <c r="M57" s="152"/>
      <c r="O57" s="1"/>
      <c r="P57" s="4"/>
      <c r="Q57" s="3"/>
      <c r="R57" s="4"/>
      <c r="S57" s="4"/>
    </row>
    <row r="58" spans="1:19" hidden="1" x14ac:dyDescent="0.2">
      <c r="A58" s="130"/>
      <c r="B58" s="131"/>
      <c r="C58" s="1"/>
      <c r="D58" s="1"/>
      <c r="E58" s="3"/>
      <c r="F58" s="1"/>
      <c r="G58" s="1"/>
      <c r="H58" s="1"/>
      <c r="I58" s="1"/>
      <c r="J58" s="3"/>
      <c r="K58" s="131"/>
      <c r="L58" s="2"/>
      <c r="M58" s="152"/>
      <c r="O58" s="1"/>
      <c r="P58" s="3"/>
      <c r="Q58" s="1"/>
      <c r="R58" s="1"/>
      <c r="S58" s="2"/>
    </row>
    <row r="59" spans="1:19" hidden="1" x14ac:dyDescent="0.2">
      <c r="A59" s="153" t="s">
        <v>109</v>
      </c>
      <c r="B59" s="150"/>
      <c r="C59" s="1"/>
      <c r="D59" s="1"/>
      <c r="E59" s="155">
        <v>1691.8999999999996</v>
      </c>
      <c r="F59" s="3"/>
      <c r="G59" s="3"/>
      <c r="H59" s="1"/>
      <c r="I59" s="1"/>
      <c r="J59" s="155">
        <v>1691.8999999999996</v>
      </c>
      <c r="K59" s="131"/>
      <c r="L59" s="155">
        <v>0</v>
      </c>
      <c r="M59" s="152"/>
      <c r="O59" s="1"/>
      <c r="P59" s="4"/>
      <c r="Q59" s="3"/>
      <c r="R59" s="4"/>
      <c r="S59" s="4"/>
    </row>
    <row r="60" spans="1:19" x14ac:dyDescent="0.2">
      <c r="A60" s="130"/>
      <c r="B60" s="131"/>
      <c r="C60" s="1"/>
      <c r="D60" s="1"/>
      <c r="E60" s="3"/>
      <c r="F60" s="1"/>
      <c r="G60" s="1"/>
      <c r="H60" s="1"/>
      <c r="I60" s="1"/>
      <c r="J60" s="3"/>
      <c r="K60" s="131"/>
      <c r="L60" s="2"/>
      <c r="M60" s="152"/>
      <c r="O60" s="1"/>
      <c r="P60" s="3"/>
      <c r="Q60" s="1"/>
      <c r="R60" s="1"/>
      <c r="S60" s="2"/>
    </row>
    <row r="61" spans="1:19" x14ac:dyDescent="0.2">
      <c r="A61" s="153" t="s">
        <v>110</v>
      </c>
      <c r="B61" s="150"/>
      <c r="C61" s="1"/>
      <c r="D61" s="1"/>
      <c r="E61" s="155">
        <v>7032.8999999999924</v>
      </c>
      <c r="F61" s="3"/>
      <c r="G61" s="3"/>
      <c r="H61" s="1"/>
      <c r="I61" s="1"/>
      <c r="J61" s="155">
        <v>20106.3</v>
      </c>
      <c r="K61" s="138"/>
      <c r="L61" s="155">
        <v>-13073.400000000007</v>
      </c>
      <c r="M61" s="152"/>
      <c r="O61" s="1"/>
      <c r="P61" s="4"/>
      <c r="Q61" s="3"/>
      <c r="R61" s="4"/>
      <c r="S61" s="4"/>
    </row>
    <row r="62" spans="1:19" ht="15.75" thickBot="1" x14ac:dyDescent="0.25">
      <c r="A62" s="159"/>
      <c r="B62" s="160"/>
      <c r="C62" s="161"/>
      <c r="D62" s="161"/>
      <c r="E62" s="161"/>
      <c r="F62" s="161"/>
      <c r="G62" s="161"/>
      <c r="H62" s="161"/>
      <c r="I62" s="161"/>
      <c r="J62" s="162"/>
      <c r="K62" s="163"/>
      <c r="L62" s="164"/>
      <c r="M62" s="165"/>
      <c r="N62" s="175"/>
    </row>
    <row r="63" spans="1:19" ht="15.75" thickTop="1" x14ac:dyDescent="0.2">
      <c r="L63" s="2"/>
      <c r="M63" s="2"/>
    </row>
    <row r="64" spans="1:19" x14ac:dyDescent="0.2">
      <c r="L64" s="2"/>
      <c r="M64" s="2"/>
    </row>
    <row r="65" spans="3:19" x14ac:dyDescent="0.2">
      <c r="C65" s="105"/>
      <c r="D65" s="105"/>
      <c r="E65" s="105"/>
      <c r="L65" s="2"/>
      <c r="M65" s="2"/>
      <c r="O65" s="105"/>
      <c r="P65" s="105"/>
      <c r="Q65" s="105"/>
      <c r="R65" s="105"/>
      <c r="S65" s="105"/>
    </row>
    <row r="66" spans="3:19" x14ac:dyDescent="0.2">
      <c r="C66" s="105"/>
      <c r="D66" s="105"/>
      <c r="E66" s="105"/>
      <c r="L66" s="2"/>
      <c r="M66" s="2"/>
      <c r="O66" s="105"/>
      <c r="P66" s="105"/>
      <c r="Q66" s="105"/>
      <c r="R66" s="105"/>
      <c r="S66" s="105"/>
    </row>
    <row r="67" spans="3:19" x14ac:dyDescent="0.2">
      <c r="C67" s="105"/>
      <c r="D67" s="105"/>
      <c r="E67" s="105"/>
      <c r="L67" s="2"/>
      <c r="M67" s="2"/>
      <c r="O67" s="105"/>
      <c r="P67" s="105"/>
      <c r="Q67" s="105"/>
      <c r="R67" s="105"/>
      <c r="S67" s="105"/>
    </row>
    <row r="68" spans="3:19" x14ac:dyDescent="0.2">
      <c r="C68" s="105"/>
      <c r="D68" s="105"/>
      <c r="E68" s="105"/>
      <c r="L68" s="2"/>
      <c r="M68" s="2"/>
      <c r="O68" s="105"/>
      <c r="P68" s="105"/>
      <c r="Q68" s="105"/>
      <c r="R68" s="105"/>
      <c r="S68" s="105"/>
    </row>
    <row r="69" spans="3:19" x14ac:dyDescent="0.2">
      <c r="C69" s="105"/>
      <c r="D69" s="105"/>
      <c r="E69" s="105"/>
      <c r="L69" s="2"/>
      <c r="M69" s="2"/>
      <c r="O69" s="105"/>
      <c r="P69" s="105"/>
      <c r="Q69" s="105"/>
      <c r="R69" s="105"/>
      <c r="S69" s="105"/>
    </row>
    <row r="70" spans="3:19" x14ac:dyDescent="0.2">
      <c r="C70" s="105"/>
      <c r="D70" s="105"/>
      <c r="E70" s="105"/>
      <c r="L70" s="2"/>
      <c r="M70" s="2"/>
      <c r="O70" s="105"/>
      <c r="P70" s="105"/>
      <c r="Q70" s="105"/>
      <c r="R70" s="105"/>
      <c r="S70" s="105"/>
    </row>
    <row r="71" spans="3:19" x14ac:dyDescent="0.2">
      <c r="C71" s="105"/>
      <c r="D71" s="105"/>
      <c r="E71" s="105"/>
      <c r="L71" s="2"/>
      <c r="M71" s="2"/>
      <c r="O71" s="105"/>
      <c r="P71" s="105"/>
      <c r="Q71" s="105"/>
      <c r="R71" s="105"/>
      <c r="S71" s="105"/>
    </row>
    <row r="72" spans="3:19" x14ac:dyDescent="0.2">
      <c r="C72" s="105"/>
      <c r="D72" s="105"/>
      <c r="E72" s="105"/>
      <c r="L72" s="2"/>
      <c r="M72" s="2"/>
      <c r="O72" s="105"/>
      <c r="P72" s="105"/>
      <c r="Q72" s="105"/>
      <c r="R72" s="105"/>
      <c r="S72" s="105"/>
    </row>
    <row r="73" spans="3:19" x14ac:dyDescent="0.2">
      <c r="C73" s="105"/>
      <c r="D73" s="105"/>
      <c r="E73" s="105"/>
      <c r="L73" s="2"/>
      <c r="M73" s="2"/>
      <c r="O73" s="105"/>
      <c r="P73" s="105"/>
      <c r="Q73" s="105"/>
      <c r="R73" s="105"/>
      <c r="S73" s="105"/>
    </row>
    <row r="74" spans="3:19" x14ac:dyDescent="0.2">
      <c r="C74" s="105"/>
      <c r="D74" s="105"/>
      <c r="E74" s="105"/>
      <c r="L74" s="2"/>
      <c r="M74" s="2"/>
      <c r="O74" s="105"/>
      <c r="P74" s="105"/>
      <c r="Q74" s="105"/>
      <c r="R74" s="105"/>
      <c r="S74" s="105"/>
    </row>
    <row r="75" spans="3:19" x14ac:dyDescent="0.2">
      <c r="C75" s="105"/>
      <c r="D75" s="105"/>
      <c r="E75" s="105"/>
      <c r="L75" s="2"/>
      <c r="M75" s="2"/>
      <c r="O75" s="105"/>
      <c r="P75" s="105"/>
      <c r="Q75" s="105"/>
      <c r="R75" s="105"/>
      <c r="S75" s="105"/>
    </row>
    <row r="76" spans="3:19" x14ac:dyDescent="0.2">
      <c r="C76" s="105"/>
      <c r="D76" s="105"/>
      <c r="E76" s="105"/>
      <c r="L76" s="2"/>
      <c r="M76" s="2"/>
      <c r="O76" s="105"/>
      <c r="P76" s="105"/>
      <c r="Q76" s="105"/>
      <c r="R76" s="105"/>
      <c r="S76" s="105"/>
    </row>
    <row r="77" spans="3:19" x14ac:dyDescent="0.2">
      <c r="C77" s="105"/>
      <c r="D77" s="105"/>
      <c r="E77" s="105"/>
      <c r="L77" s="2"/>
      <c r="M77" s="2"/>
      <c r="O77" s="105"/>
      <c r="P77" s="105"/>
      <c r="Q77" s="105"/>
      <c r="R77" s="105"/>
      <c r="S77" s="105"/>
    </row>
    <row r="78" spans="3:19" x14ac:dyDescent="0.2">
      <c r="C78" s="105"/>
      <c r="D78" s="105"/>
      <c r="E78" s="105"/>
      <c r="L78" s="2"/>
      <c r="M78" s="2"/>
      <c r="O78" s="105"/>
      <c r="P78" s="105"/>
      <c r="Q78" s="105"/>
      <c r="R78" s="105"/>
      <c r="S78" s="105"/>
    </row>
    <row r="79" spans="3:19" x14ac:dyDescent="0.2">
      <c r="C79" s="105"/>
      <c r="D79" s="105"/>
      <c r="E79" s="105"/>
      <c r="L79" s="2"/>
      <c r="M79" s="2"/>
      <c r="O79" s="105"/>
      <c r="P79" s="105"/>
      <c r="Q79" s="105"/>
      <c r="R79" s="105"/>
      <c r="S79" s="105"/>
    </row>
    <row r="80" spans="3:19" x14ac:dyDescent="0.2">
      <c r="C80" s="105"/>
      <c r="D80" s="105"/>
      <c r="E80" s="105"/>
      <c r="L80" s="2"/>
      <c r="M80" s="2"/>
      <c r="O80" s="105"/>
      <c r="P80" s="105"/>
      <c r="Q80" s="105"/>
      <c r="R80" s="105"/>
      <c r="S80" s="105"/>
    </row>
    <row r="81" spans="3:19" x14ac:dyDescent="0.2">
      <c r="C81" s="105"/>
      <c r="D81" s="105"/>
      <c r="E81" s="105"/>
      <c r="L81" s="2"/>
      <c r="M81" s="2"/>
      <c r="O81" s="105"/>
      <c r="P81" s="105"/>
      <c r="Q81" s="105"/>
      <c r="R81" s="105"/>
      <c r="S81" s="105"/>
    </row>
    <row r="82" spans="3:19" x14ac:dyDescent="0.2">
      <c r="C82" s="105"/>
      <c r="D82" s="105"/>
      <c r="E82" s="105"/>
      <c r="L82" s="2"/>
      <c r="M82" s="2"/>
      <c r="O82" s="105"/>
      <c r="P82" s="105"/>
      <c r="Q82" s="105"/>
      <c r="R82" s="105"/>
      <c r="S82" s="105"/>
    </row>
    <row r="83" spans="3:19" x14ac:dyDescent="0.2">
      <c r="C83" s="105"/>
      <c r="D83" s="105"/>
      <c r="E83" s="105"/>
      <c r="L83" s="2"/>
      <c r="M83" s="2"/>
      <c r="O83" s="105"/>
      <c r="P83" s="105"/>
      <c r="Q83" s="105"/>
      <c r="R83" s="105"/>
      <c r="S83" s="105"/>
    </row>
    <row r="84" spans="3:19" x14ac:dyDescent="0.2">
      <c r="C84" s="105"/>
      <c r="D84" s="105"/>
      <c r="E84" s="105"/>
      <c r="L84" s="2"/>
      <c r="M84" s="2"/>
      <c r="O84" s="105"/>
      <c r="P84" s="105"/>
      <c r="Q84" s="105"/>
      <c r="R84" s="105"/>
      <c r="S84" s="105"/>
    </row>
    <row r="85" spans="3:19" x14ac:dyDescent="0.2">
      <c r="C85" s="105"/>
      <c r="D85" s="105"/>
      <c r="E85" s="105"/>
      <c r="L85" s="2"/>
      <c r="M85" s="2"/>
      <c r="O85" s="105"/>
      <c r="P85" s="105"/>
      <c r="Q85" s="105"/>
      <c r="R85" s="105"/>
      <c r="S85" s="105"/>
    </row>
    <row r="86" spans="3:19" x14ac:dyDescent="0.2">
      <c r="C86" s="105"/>
      <c r="D86" s="105"/>
      <c r="E86" s="105"/>
      <c r="L86" s="2"/>
      <c r="M86" s="2"/>
      <c r="O86" s="105"/>
      <c r="P86" s="105"/>
      <c r="Q86" s="105"/>
      <c r="R86" s="105"/>
      <c r="S86" s="105"/>
    </row>
    <row r="87" spans="3:19" x14ac:dyDescent="0.2">
      <c r="C87" s="105"/>
      <c r="D87" s="105"/>
      <c r="E87" s="105"/>
      <c r="L87" s="2"/>
      <c r="M87" s="2"/>
      <c r="O87" s="105"/>
      <c r="P87" s="105"/>
      <c r="Q87" s="105"/>
      <c r="R87" s="105"/>
      <c r="S87" s="105"/>
    </row>
    <row r="88" spans="3:19" x14ac:dyDescent="0.2">
      <c r="C88" s="105"/>
      <c r="D88" s="105"/>
      <c r="E88" s="105"/>
      <c r="L88" s="2"/>
      <c r="M88" s="2"/>
      <c r="O88" s="105"/>
      <c r="P88" s="105"/>
      <c r="Q88" s="105"/>
      <c r="R88" s="105"/>
      <c r="S88" s="105"/>
    </row>
    <row r="89" spans="3:19" x14ac:dyDescent="0.2">
      <c r="C89" s="105"/>
      <c r="D89" s="105"/>
      <c r="E89" s="105"/>
      <c r="L89" s="2"/>
      <c r="M89" s="2"/>
      <c r="O89" s="105"/>
      <c r="P89" s="105"/>
      <c r="Q89" s="105"/>
      <c r="R89" s="105"/>
      <c r="S89" s="105"/>
    </row>
    <row r="90" spans="3:19" x14ac:dyDescent="0.2">
      <c r="C90" s="105"/>
      <c r="D90" s="105"/>
      <c r="E90" s="105"/>
      <c r="L90" s="2"/>
      <c r="M90" s="2"/>
      <c r="O90" s="105"/>
      <c r="P90" s="105"/>
      <c r="Q90" s="105"/>
      <c r="R90" s="105"/>
      <c r="S90" s="105"/>
    </row>
    <row r="91" spans="3:19" x14ac:dyDescent="0.2">
      <c r="C91" s="105"/>
      <c r="D91" s="105"/>
      <c r="E91" s="105"/>
      <c r="L91" s="2"/>
      <c r="M91" s="2"/>
      <c r="O91" s="105"/>
      <c r="P91" s="105"/>
      <c r="Q91" s="105"/>
      <c r="R91" s="105"/>
      <c r="S91" s="105"/>
    </row>
    <row r="92" spans="3:19" x14ac:dyDescent="0.2">
      <c r="C92" s="105"/>
      <c r="D92" s="105"/>
      <c r="E92" s="105"/>
      <c r="L92" s="2"/>
      <c r="M92" s="2"/>
      <c r="O92" s="105"/>
      <c r="P92" s="105"/>
      <c r="Q92" s="105"/>
      <c r="R92" s="105"/>
      <c r="S92" s="105"/>
    </row>
    <row r="93" spans="3:19" x14ac:dyDescent="0.2">
      <c r="C93" s="105"/>
      <c r="D93" s="105"/>
      <c r="E93" s="105"/>
      <c r="L93" s="2"/>
      <c r="M93" s="2"/>
      <c r="O93" s="105"/>
      <c r="P93" s="105"/>
      <c r="Q93" s="105"/>
      <c r="R93" s="105"/>
      <c r="S93" s="105"/>
    </row>
    <row r="94" spans="3:19" x14ac:dyDescent="0.2">
      <c r="C94" s="105"/>
      <c r="D94" s="105"/>
      <c r="E94" s="105"/>
      <c r="L94" s="2"/>
      <c r="M94" s="2"/>
      <c r="O94" s="105"/>
      <c r="P94" s="105"/>
      <c r="Q94" s="105"/>
      <c r="R94" s="105"/>
      <c r="S94" s="105"/>
    </row>
    <row r="95" spans="3:19" x14ac:dyDescent="0.2">
      <c r="C95" s="105"/>
      <c r="D95" s="105"/>
      <c r="E95" s="105"/>
      <c r="L95" s="2"/>
      <c r="M95" s="2"/>
      <c r="O95" s="105"/>
      <c r="P95" s="105"/>
      <c r="Q95" s="105"/>
      <c r="R95" s="105"/>
      <c r="S95" s="105"/>
    </row>
    <row r="96" spans="3:19" x14ac:dyDescent="0.2">
      <c r="C96" s="105"/>
      <c r="D96" s="105"/>
      <c r="E96" s="105"/>
      <c r="L96" s="2"/>
      <c r="M96" s="2"/>
      <c r="O96" s="105"/>
      <c r="P96" s="105"/>
      <c r="Q96" s="105"/>
      <c r="R96" s="105"/>
      <c r="S96" s="105"/>
    </row>
    <row r="97" spans="3:19" x14ac:dyDescent="0.2">
      <c r="C97" s="105"/>
      <c r="D97" s="105"/>
      <c r="E97" s="105"/>
      <c r="L97" s="2"/>
      <c r="M97" s="2"/>
      <c r="O97" s="105"/>
      <c r="P97" s="105"/>
      <c r="Q97" s="105"/>
      <c r="R97" s="105"/>
      <c r="S97" s="105"/>
    </row>
    <row r="98" spans="3:19" x14ac:dyDescent="0.2">
      <c r="C98" s="105"/>
      <c r="D98" s="105"/>
      <c r="E98" s="105"/>
      <c r="L98" s="2"/>
      <c r="M98" s="2"/>
      <c r="O98" s="105"/>
      <c r="P98" s="105"/>
      <c r="Q98" s="105"/>
      <c r="R98" s="105"/>
      <c r="S98" s="105"/>
    </row>
    <row r="99" spans="3:19" x14ac:dyDescent="0.2">
      <c r="C99" s="105"/>
      <c r="D99" s="105"/>
      <c r="E99" s="105"/>
      <c r="L99" s="2"/>
      <c r="M99" s="2"/>
      <c r="O99" s="105"/>
      <c r="P99" s="105"/>
      <c r="Q99" s="105"/>
      <c r="R99" s="105"/>
      <c r="S99" s="105"/>
    </row>
    <row r="100" spans="3:19" x14ac:dyDescent="0.2">
      <c r="C100" s="105"/>
      <c r="D100" s="105"/>
      <c r="E100" s="105"/>
      <c r="L100" s="2"/>
      <c r="M100" s="2"/>
      <c r="O100" s="105"/>
      <c r="P100" s="105"/>
      <c r="Q100" s="105"/>
      <c r="R100" s="105"/>
      <c r="S100" s="105"/>
    </row>
    <row r="101" spans="3:19" x14ac:dyDescent="0.2">
      <c r="C101" s="105"/>
      <c r="D101" s="105"/>
      <c r="E101" s="105"/>
      <c r="L101" s="2"/>
      <c r="M101" s="2"/>
      <c r="O101" s="105"/>
      <c r="P101" s="105"/>
      <c r="Q101" s="105"/>
      <c r="R101" s="105"/>
      <c r="S101" s="105"/>
    </row>
    <row r="102" spans="3:19" x14ac:dyDescent="0.2">
      <c r="C102" s="105"/>
      <c r="D102" s="105"/>
      <c r="E102" s="105"/>
      <c r="L102" s="2"/>
      <c r="M102" s="2"/>
      <c r="O102" s="105"/>
      <c r="P102" s="105"/>
      <c r="Q102" s="105"/>
      <c r="R102" s="105"/>
      <c r="S102" s="105"/>
    </row>
    <row r="103" spans="3:19" x14ac:dyDescent="0.2">
      <c r="C103" s="105"/>
      <c r="D103" s="105"/>
      <c r="E103" s="105"/>
      <c r="L103" s="2"/>
      <c r="M103" s="2"/>
      <c r="O103" s="105"/>
      <c r="P103" s="105"/>
      <c r="Q103" s="105"/>
      <c r="R103" s="105"/>
      <c r="S103" s="105"/>
    </row>
    <row r="104" spans="3:19" x14ac:dyDescent="0.2">
      <c r="C104" s="105"/>
      <c r="D104" s="105"/>
      <c r="E104" s="105"/>
      <c r="L104" s="2"/>
      <c r="M104" s="2"/>
      <c r="O104" s="105"/>
      <c r="P104" s="105"/>
      <c r="Q104" s="105"/>
      <c r="R104" s="105"/>
      <c r="S104" s="105"/>
    </row>
    <row r="105" spans="3:19" x14ac:dyDescent="0.2">
      <c r="C105" s="105"/>
      <c r="D105" s="105"/>
      <c r="E105" s="105"/>
      <c r="L105" s="2"/>
      <c r="M105" s="2"/>
      <c r="O105" s="105"/>
      <c r="P105" s="105"/>
      <c r="Q105" s="105"/>
      <c r="R105" s="105"/>
      <c r="S105" s="105"/>
    </row>
    <row r="106" spans="3:19" x14ac:dyDescent="0.2">
      <c r="C106" s="105"/>
      <c r="D106" s="105"/>
      <c r="E106" s="105"/>
      <c r="L106" s="2"/>
      <c r="M106" s="2"/>
      <c r="O106" s="105"/>
      <c r="P106" s="105"/>
      <c r="Q106" s="105"/>
      <c r="R106" s="105"/>
      <c r="S106" s="105"/>
    </row>
    <row r="107" spans="3:19" x14ac:dyDescent="0.2">
      <c r="C107" s="105"/>
      <c r="D107" s="105"/>
      <c r="E107" s="105"/>
      <c r="L107" s="2"/>
      <c r="M107" s="2"/>
      <c r="O107" s="105"/>
      <c r="P107" s="105"/>
      <c r="Q107" s="105"/>
      <c r="R107" s="105"/>
      <c r="S107" s="105"/>
    </row>
    <row r="108" spans="3:19" x14ac:dyDescent="0.2">
      <c r="C108" s="105"/>
      <c r="D108" s="105"/>
      <c r="E108" s="105"/>
      <c r="L108" s="2"/>
      <c r="M108" s="2"/>
      <c r="O108" s="105"/>
      <c r="P108" s="105"/>
      <c r="Q108" s="105"/>
      <c r="R108" s="105"/>
      <c r="S108" s="105"/>
    </row>
    <row r="109" spans="3:19" x14ac:dyDescent="0.2">
      <c r="C109" s="105"/>
      <c r="D109" s="105"/>
      <c r="E109" s="105"/>
      <c r="L109" s="2"/>
      <c r="M109" s="2"/>
      <c r="O109" s="105"/>
      <c r="P109" s="105"/>
      <c r="Q109" s="105"/>
      <c r="R109" s="105"/>
      <c r="S109" s="105"/>
    </row>
    <row r="110" spans="3:19" x14ac:dyDescent="0.2">
      <c r="C110" s="105"/>
      <c r="D110" s="105"/>
      <c r="E110" s="105"/>
      <c r="L110" s="2"/>
      <c r="M110" s="2"/>
      <c r="O110" s="105"/>
      <c r="P110" s="105"/>
      <c r="Q110" s="105"/>
      <c r="R110" s="105"/>
      <c r="S110" s="105"/>
    </row>
    <row r="111" spans="3:19" x14ac:dyDescent="0.2">
      <c r="C111" s="105"/>
      <c r="D111" s="105"/>
      <c r="E111" s="105"/>
      <c r="L111" s="2"/>
      <c r="M111" s="2"/>
      <c r="O111" s="105"/>
      <c r="P111" s="105"/>
      <c r="Q111" s="105"/>
      <c r="R111" s="105"/>
      <c r="S111" s="105"/>
    </row>
    <row r="112" spans="3:19" x14ac:dyDescent="0.2">
      <c r="C112" s="105"/>
      <c r="D112" s="105"/>
      <c r="E112" s="105"/>
      <c r="L112" s="2"/>
      <c r="M112" s="2"/>
      <c r="O112" s="105"/>
      <c r="P112" s="105"/>
      <c r="Q112" s="105"/>
      <c r="R112" s="105"/>
      <c r="S112" s="105"/>
    </row>
    <row r="113" spans="3:19" x14ac:dyDescent="0.2">
      <c r="C113" s="105"/>
      <c r="D113" s="105"/>
      <c r="E113" s="105"/>
      <c r="L113" s="2"/>
      <c r="M113" s="2"/>
      <c r="O113" s="105"/>
      <c r="P113" s="105"/>
      <c r="Q113" s="105"/>
      <c r="R113" s="105"/>
      <c r="S113" s="105"/>
    </row>
    <row r="114" spans="3:19" x14ac:dyDescent="0.2">
      <c r="C114" s="105"/>
      <c r="D114" s="105"/>
      <c r="E114" s="105"/>
      <c r="L114" s="2"/>
      <c r="M114" s="2"/>
      <c r="O114" s="105"/>
      <c r="P114" s="105"/>
      <c r="Q114" s="105"/>
      <c r="R114" s="105"/>
      <c r="S114" s="105"/>
    </row>
    <row r="115" spans="3:19" x14ac:dyDescent="0.2">
      <c r="C115" s="105"/>
      <c r="D115" s="105"/>
      <c r="E115" s="105"/>
      <c r="L115" s="2"/>
      <c r="M115" s="2"/>
      <c r="O115" s="105"/>
      <c r="P115" s="105"/>
      <c r="Q115" s="105"/>
      <c r="R115" s="105"/>
      <c r="S115" s="105"/>
    </row>
    <row r="116" spans="3:19" x14ac:dyDescent="0.2">
      <c r="C116" s="105"/>
      <c r="D116" s="105"/>
      <c r="E116" s="105"/>
      <c r="L116" s="2"/>
      <c r="M116" s="2"/>
      <c r="O116" s="105"/>
      <c r="P116" s="105"/>
      <c r="Q116" s="105"/>
      <c r="R116" s="105"/>
      <c r="S116" s="105"/>
    </row>
    <row r="117" spans="3:19" x14ac:dyDescent="0.2">
      <c r="C117" s="105"/>
      <c r="D117" s="105"/>
      <c r="E117" s="105"/>
      <c r="L117" s="2"/>
      <c r="M117" s="2"/>
      <c r="O117" s="105"/>
      <c r="P117" s="105"/>
      <c r="Q117" s="105"/>
      <c r="R117" s="105"/>
      <c r="S117" s="105"/>
    </row>
    <row r="118" spans="3:19" x14ac:dyDescent="0.2">
      <c r="C118" s="105"/>
      <c r="D118" s="105"/>
      <c r="E118" s="105"/>
      <c r="L118" s="2"/>
      <c r="M118" s="2"/>
      <c r="O118" s="105"/>
      <c r="P118" s="105"/>
      <c r="Q118" s="105"/>
      <c r="R118" s="105"/>
      <c r="S118" s="105"/>
    </row>
    <row r="119" spans="3:19" x14ac:dyDescent="0.2">
      <c r="C119" s="105"/>
      <c r="D119" s="105"/>
      <c r="E119" s="105"/>
      <c r="L119" s="2"/>
      <c r="M119" s="2"/>
      <c r="O119" s="105"/>
      <c r="P119" s="105"/>
      <c r="Q119" s="105"/>
      <c r="R119" s="105"/>
      <c r="S119" s="105"/>
    </row>
    <row r="120" spans="3:19" x14ac:dyDescent="0.2">
      <c r="C120" s="105"/>
      <c r="D120" s="105"/>
      <c r="E120" s="105"/>
      <c r="L120" s="2"/>
      <c r="M120" s="2"/>
      <c r="O120" s="105"/>
      <c r="P120" s="105"/>
      <c r="Q120" s="105"/>
      <c r="R120" s="105"/>
      <c r="S120" s="105"/>
    </row>
    <row r="121" spans="3:19" x14ac:dyDescent="0.2">
      <c r="C121" s="105"/>
      <c r="D121" s="105"/>
      <c r="E121" s="105"/>
      <c r="L121" s="2"/>
      <c r="M121" s="2"/>
      <c r="O121" s="105"/>
      <c r="P121" s="105"/>
      <c r="Q121" s="105"/>
      <c r="R121" s="105"/>
      <c r="S121" s="105"/>
    </row>
    <row r="122" spans="3:19" x14ac:dyDescent="0.2">
      <c r="C122" s="105"/>
      <c r="D122" s="105"/>
      <c r="E122" s="105"/>
      <c r="L122" s="2"/>
      <c r="M122" s="2"/>
      <c r="O122" s="105"/>
      <c r="P122" s="105"/>
      <c r="Q122" s="105"/>
      <c r="R122" s="105"/>
      <c r="S122" s="105"/>
    </row>
    <row r="123" spans="3:19" x14ac:dyDescent="0.2">
      <c r="C123" s="105"/>
      <c r="D123" s="105"/>
      <c r="E123" s="105"/>
      <c r="L123" s="2"/>
      <c r="M123" s="2"/>
      <c r="O123" s="105"/>
      <c r="P123" s="105"/>
      <c r="Q123" s="105"/>
      <c r="R123" s="105"/>
      <c r="S123" s="105"/>
    </row>
    <row r="124" spans="3:19" x14ac:dyDescent="0.2">
      <c r="C124" s="105"/>
      <c r="D124" s="105"/>
      <c r="E124" s="105"/>
      <c r="L124" s="2"/>
      <c r="M124" s="2"/>
      <c r="O124" s="105"/>
      <c r="P124" s="105"/>
      <c r="Q124" s="105"/>
      <c r="R124" s="105"/>
      <c r="S124" s="105"/>
    </row>
    <row r="125" spans="3:19" x14ac:dyDescent="0.2">
      <c r="C125" s="105"/>
      <c r="D125" s="105"/>
      <c r="E125" s="105"/>
      <c r="L125" s="2"/>
      <c r="M125" s="2"/>
      <c r="O125" s="105"/>
      <c r="P125" s="105"/>
      <c r="Q125" s="105"/>
      <c r="R125" s="105"/>
      <c r="S125" s="105"/>
    </row>
    <row r="126" spans="3:19" x14ac:dyDescent="0.2">
      <c r="C126" s="105"/>
      <c r="D126" s="105"/>
      <c r="E126" s="105"/>
      <c r="L126" s="2"/>
      <c r="M126" s="2"/>
      <c r="O126" s="105"/>
      <c r="P126" s="105"/>
      <c r="Q126" s="105"/>
      <c r="R126" s="105"/>
      <c r="S126" s="105"/>
    </row>
    <row r="127" spans="3:19" x14ac:dyDescent="0.2">
      <c r="C127" s="105"/>
      <c r="D127" s="105"/>
      <c r="E127" s="105"/>
      <c r="L127" s="2"/>
      <c r="M127" s="2"/>
      <c r="O127" s="105"/>
      <c r="P127" s="105"/>
      <c r="Q127" s="105"/>
      <c r="R127" s="105"/>
      <c r="S127" s="105"/>
    </row>
    <row r="128" spans="3:19" x14ac:dyDescent="0.2">
      <c r="C128" s="105"/>
      <c r="D128" s="105"/>
      <c r="E128" s="105"/>
      <c r="L128" s="2"/>
      <c r="M128" s="2"/>
      <c r="O128" s="105"/>
      <c r="P128" s="105"/>
      <c r="Q128" s="105"/>
      <c r="R128" s="105"/>
      <c r="S128" s="105"/>
    </row>
    <row r="129" spans="3:19" x14ac:dyDescent="0.2">
      <c r="C129" s="105"/>
      <c r="D129" s="105"/>
      <c r="E129" s="105"/>
      <c r="L129" s="2"/>
      <c r="M129" s="2"/>
      <c r="O129" s="105"/>
      <c r="P129" s="105"/>
      <c r="Q129" s="105"/>
      <c r="R129" s="105"/>
      <c r="S129" s="105"/>
    </row>
    <row r="130" spans="3:19" x14ac:dyDescent="0.2">
      <c r="C130" s="105"/>
      <c r="D130" s="105"/>
      <c r="E130" s="105"/>
      <c r="L130" s="2"/>
      <c r="M130" s="2"/>
      <c r="O130" s="105"/>
      <c r="P130" s="105"/>
      <c r="Q130" s="105"/>
      <c r="R130" s="105"/>
      <c r="S130" s="105"/>
    </row>
    <row r="131" spans="3:19" x14ac:dyDescent="0.2">
      <c r="C131" s="105"/>
      <c r="D131" s="105"/>
      <c r="E131" s="105"/>
      <c r="L131" s="2"/>
      <c r="M131" s="2"/>
      <c r="O131" s="105"/>
      <c r="P131" s="105"/>
      <c r="Q131" s="105"/>
      <c r="R131" s="105"/>
      <c r="S131" s="105"/>
    </row>
    <row r="132" spans="3:19" x14ac:dyDescent="0.2">
      <c r="C132" s="105"/>
      <c r="D132" s="105"/>
      <c r="E132" s="105"/>
      <c r="L132" s="2"/>
      <c r="M132" s="2"/>
      <c r="O132" s="105"/>
      <c r="P132" s="105"/>
      <c r="Q132" s="105"/>
      <c r="R132" s="105"/>
      <c r="S132" s="105"/>
    </row>
    <row r="133" spans="3:19" x14ac:dyDescent="0.2">
      <c r="C133" s="105"/>
      <c r="D133" s="105"/>
      <c r="E133" s="105"/>
      <c r="L133" s="2"/>
      <c r="M133" s="2"/>
      <c r="O133" s="105"/>
      <c r="P133" s="105"/>
      <c r="Q133" s="105"/>
      <c r="R133" s="105"/>
      <c r="S133" s="105"/>
    </row>
    <row r="134" spans="3:19" x14ac:dyDescent="0.2">
      <c r="C134" s="105"/>
      <c r="D134" s="105"/>
      <c r="E134" s="105"/>
      <c r="L134" s="2"/>
      <c r="M134" s="2"/>
      <c r="O134" s="105"/>
      <c r="P134" s="105"/>
      <c r="Q134" s="105"/>
      <c r="R134" s="105"/>
      <c r="S134" s="105"/>
    </row>
    <row r="135" spans="3:19" x14ac:dyDescent="0.2">
      <c r="C135" s="105"/>
      <c r="D135" s="105"/>
      <c r="E135" s="105"/>
      <c r="L135" s="2"/>
      <c r="M135" s="2"/>
      <c r="O135" s="105"/>
      <c r="P135" s="105"/>
      <c r="Q135" s="105"/>
      <c r="R135" s="105"/>
      <c r="S135" s="105"/>
    </row>
    <row r="136" spans="3:19" x14ac:dyDescent="0.2">
      <c r="C136" s="105"/>
      <c r="D136" s="105"/>
      <c r="E136" s="105"/>
      <c r="L136" s="2"/>
      <c r="M136" s="2"/>
      <c r="O136" s="105"/>
      <c r="P136" s="105"/>
      <c r="Q136" s="105"/>
      <c r="R136" s="105"/>
      <c r="S136" s="105"/>
    </row>
    <row r="137" spans="3:19" x14ac:dyDescent="0.2">
      <c r="C137" s="105"/>
      <c r="D137" s="105"/>
      <c r="E137" s="105"/>
      <c r="L137" s="2"/>
      <c r="M137" s="2"/>
      <c r="O137" s="105"/>
      <c r="P137" s="105"/>
      <c r="Q137" s="105"/>
      <c r="R137" s="105"/>
      <c r="S137" s="105"/>
    </row>
    <row r="138" spans="3:19" x14ac:dyDescent="0.2">
      <c r="C138" s="105"/>
      <c r="D138" s="105"/>
      <c r="E138" s="105"/>
      <c r="L138" s="2"/>
      <c r="M138" s="2"/>
      <c r="O138" s="105"/>
      <c r="P138" s="105"/>
      <c r="Q138" s="105"/>
      <c r="R138" s="105"/>
      <c r="S138" s="105"/>
    </row>
    <row r="139" spans="3:19" x14ac:dyDescent="0.2">
      <c r="C139" s="105"/>
      <c r="D139" s="105"/>
      <c r="E139" s="105"/>
      <c r="L139" s="2"/>
      <c r="M139" s="2"/>
      <c r="O139" s="105"/>
      <c r="P139" s="105"/>
      <c r="Q139" s="105"/>
      <c r="R139" s="105"/>
      <c r="S139" s="105"/>
    </row>
    <row r="140" spans="3:19" x14ac:dyDescent="0.2">
      <c r="C140" s="105"/>
      <c r="D140" s="105"/>
      <c r="E140" s="105"/>
      <c r="L140" s="2"/>
      <c r="M140" s="2"/>
      <c r="O140" s="105"/>
      <c r="P140" s="105"/>
      <c r="Q140" s="105"/>
      <c r="R140" s="105"/>
      <c r="S140" s="105"/>
    </row>
    <row r="141" spans="3:19" x14ac:dyDescent="0.2">
      <c r="C141" s="105"/>
      <c r="D141" s="105"/>
      <c r="E141" s="105"/>
      <c r="L141" s="2"/>
      <c r="M141" s="2"/>
      <c r="O141" s="105"/>
      <c r="P141" s="105"/>
      <c r="Q141" s="105"/>
      <c r="R141" s="105"/>
      <c r="S141" s="105"/>
    </row>
    <row r="142" spans="3:19" x14ac:dyDescent="0.2">
      <c r="C142" s="105"/>
      <c r="D142" s="105"/>
      <c r="E142" s="105"/>
      <c r="L142" s="2"/>
      <c r="M142" s="2"/>
      <c r="O142" s="105"/>
      <c r="P142" s="105"/>
      <c r="Q142" s="105"/>
      <c r="R142" s="105"/>
      <c r="S142" s="105"/>
    </row>
    <row r="143" spans="3:19" x14ac:dyDescent="0.2">
      <c r="C143" s="105"/>
      <c r="D143" s="105"/>
      <c r="E143" s="105"/>
      <c r="L143" s="2"/>
      <c r="M143" s="2"/>
      <c r="O143" s="105"/>
      <c r="P143" s="105"/>
      <c r="Q143" s="105"/>
      <c r="R143" s="105"/>
      <c r="S143" s="105"/>
    </row>
    <row r="144" spans="3:19" x14ac:dyDescent="0.2">
      <c r="C144" s="105"/>
      <c r="D144" s="105"/>
      <c r="E144" s="105"/>
      <c r="L144" s="2"/>
      <c r="M144" s="2"/>
      <c r="O144" s="105"/>
      <c r="P144" s="105"/>
      <c r="Q144" s="105"/>
      <c r="R144" s="105"/>
      <c r="S144" s="105"/>
    </row>
    <row r="145" spans="3:19" x14ac:dyDescent="0.2">
      <c r="C145" s="105"/>
      <c r="D145" s="105"/>
      <c r="E145" s="105"/>
      <c r="L145" s="2"/>
      <c r="M145" s="2"/>
      <c r="O145" s="105"/>
      <c r="P145" s="105"/>
      <c r="Q145" s="105"/>
      <c r="R145" s="105"/>
      <c r="S145" s="105"/>
    </row>
    <row r="146" spans="3:19" x14ac:dyDescent="0.2">
      <c r="C146" s="105"/>
      <c r="D146" s="105"/>
      <c r="E146" s="105"/>
      <c r="L146" s="2"/>
      <c r="M146" s="2"/>
      <c r="O146" s="105"/>
      <c r="P146" s="105"/>
      <c r="Q146" s="105"/>
      <c r="R146" s="105"/>
      <c r="S146" s="105"/>
    </row>
    <row r="147" spans="3:19" x14ac:dyDescent="0.2">
      <c r="C147" s="105"/>
      <c r="D147" s="105"/>
      <c r="E147" s="105"/>
      <c r="L147" s="2"/>
      <c r="M147" s="2"/>
      <c r="O147" s="105"/>
      <c r="P147" s="105"/>
      <c r="Q147" s="105"/>
      <c r="R147" s="105"/>
      <c r="S147" s="105"/>
    </row>
    <row r="148" spans="3:19" x14ac:dyDescent="0.2">
      <c r="C148" s="105"/>
      <c r="D148" s="105"/>
      <c r="E148" s="105"/>
      <c r="L148" s="2"/>
      <c r="M148" s="2"/>
      <c r="O148" s="105"/>
      <c r="P148" s="105"/>
      <c r="Q148" s="105"/>
      <c r="R148" s="105"/>
      <c r="S148" s="105"/>
    </row>
    <row r="149" spans="3:19" x14ac:dyDescent="0.2">
      <c r="C149" s="105"/>
      <c r="D149" s="105"/>
      <c r="E149" s="105"/>
      <c r="L149" s="2"/>
      <c r="M149" s="2"/>
      <c r="O149" s="105"/>
      <c r="P149" s="105"/>
      <c r="Q149" s="105"/>
      <c r="R149" s="105"/>
      <c r="S149" s="105"/>
    </row>
    <row r="150" spans="3:19" x14ac:dyDescent="0.2">
      <c r="C150" s="105"/>
      <c r="D150" s="105"/>
      <c r="E150" s="105"/>
      <c r="L150" s="2"/>
      <c r="M150" s="2"/>
      <c r="O150" s="105"/>
      <c r="P150" s="105"/>
      <c r="Q150" s="105"/>
      <c r="R150" s="105"/>
      <c r="S150" s="105"/>
    </row>
    <row r="151" spans="3:19" x14ac:dyDescent="0.2">
      <c r="C151" s="105"/>
      <c r="D151" s="105"/>
      <c r="E151" s="105"/>
      <c r="L151" s="2"/>
      <c r="M151" s="2"/>
      <c r="O151" s="105"/>
      <c r="P151" s="105"/>
      <c r="Q151" s="105"/>
      <c r="R151" s="105"/>
      <c r="S151" s="105"/>
    </row>
    <row r="152" spans="3:19" x14ac:dyDescent="0.2">
      <c r="C152" s="105"/>
      <c r="D152" s="105"/>
      <c r="E152" s="105"/>
      <c r="L152" s="2"/>
      <c r="M152" s="2"/>
      <c r="O152" s="105"/>
      <c r="P152" s="105"/>
      <c r="Q152" s="105"/>
      <c r="R152" s="105"/>
      <c r="S152" s="105"/>
    </row>
    <row r="153" spans="3:19" x14ac:dyDescent="0.2">
      <c r="C153" s="105"/>
      <c r="D153" s="105"/>
      <c r="E153" s="105"/>
      <c r="L153" s="2"/>
      <c r="M153" s="2"/>
      <c r="O153" s="105"/>
      <c r="P153" s="105"/>
      <c r="Q153" s="105"/>
      <c r="R153" s="105"/>
      <c r="S153" s="105"/>
    </row>
    <row r="154" spans="3:19" x14ac:dyDescent="0.2">
      <c r="C154" s="105"/>
      <c r="D154" s="105"/>
      <c r="E154" s="105"/>
      <c r="L154" s="2"/>
      <c r="M154" s="2"/>
      <c r="O154" s="105"/>
      <c r="P154" s="105"/>
      <c r="Q154" s="105"/>
      <c r="R154" s="105"/>
      <c r="S154" s="105"/>
    </row>
    <row r="155" spans="3:19" x14ac:dyDescent="0.2">
      <c r="C155" s="105"/>
      <c r="D155" s="105"/>
      <c r="E155" s="105"/>
      <c r="L155" s="2"/>
      <c r="M155" s="2"/>
      <c r="O155" s="105"/>
      <c r="P155" s="105"/>
      <c r="Q155" s="105"/>
      <c r="R155" s="105"/>
      <c r="S155" s="105"/>
    </row>
    <row r="156" spans="3:19" x14ac:dyDescent="0.2">
      <c r="C156" s="105"/>
      <c r="D156" s="105"/>
      <c r="E156" s="105"/>
      <c r="L156" s="2"/>
      <c r="M156" s="2"/>
      <c r="O156" s="105"/>
      <c r="P156" s="105"/>
      <c r="Q156" s="105"/>
      <c r="R156" s="105"/>
      <c r="S156" s="105"/>
    </row>
    <row r="157" spans="3:19" x14ac:dyDescent="0.2">
      <c r="C157" s="105"/>
      <c r="D157" s="105"/>
      <c r="E157" s="105"/>
      <c r="L157" s="2"/>
      <c r="M157" s="2"/>
      <c r="O157" s="105"/>
      <c r="P157" s="105"/>
      <c r="Q157" s="105"/>
      <c r="R157" s="105"/>
      <c r="S157" s="105"/>
    </row>
    <row r="158" spans="3:19" x14ac:dyDescent="0.2">
      <c r="C158" s="105"/>
      <c r="D158" s="105"/>
      <c r="E158" s="105"/>
      <c r="L158" s="2"/>
      <c r="M158" s="2"/>
      <c r="O158" s="105"/>
      <c r="P158" s="105"/>
      <c r="Q158" s="105"/>
      <c r="R158" s="105"/>
      <c r="S158" s="105"/>
    </row>
    <row r="159" spans="3:19" x14ac:dyDescent="0.2">
      <c r="C159" s="105"/>
      <c r="D159" s="105"/>
      <c r="E159" s="105"/>
      <c r="L159" s="2"/>
      <c r="M159" s="2"/>
      <c r="O159" s="105"/>
      <c r="P159" s="105"/>
      <c r="Q159" s="105"/>
      <c r="R159" s="105"/>
      <c r="S159" s="105"/>
    </row>
    <row r="160" spans="3:19" x14ac:dyDescent="0.2">
      <c r="C160" s="105"/>
      <c r="D160" s="105"/>
      <c r="E160" s="105"/>
      <c r="L160" s="2"/>
      <c r="M160" s="2"/>
      <c r="O160" s="105"/>
      <c r="P160" s="105"/>
      <c r="Q160" s="105"/>
      <c r="R160" s="105"/>
      <c r="S160" s="105"/>
    </row>
    <row r="161" spans="3:19" x14ac:dyDescent="0.2">
      <c r="C161" s="105"/>
      <c r="D161" s="105"/>
      <c r="E161" s="105"/>
      <c r="L161" s="2"/>
      <c r="M161" s="2"/>
      <c r="O161" s="105"/>
      <c r="P161" s="105"/>
      <c r="Q161" s="105"/>
      <c r="R161" s="105"/>
      <c r="S161" s="105"/>
    </row>
    <row r="162" spans="3:19" x14ac:dyDescent="0.2">
      <c r="C162" s="105"/>
      <c r="D162" s="105"/>
      <c r="E162" s="105"/>
      <c r="L162" s="2"/>
      <c r="M162" s="2"/>
      <c r="O162" s="105"/>
      <c r="P162" s="105"/>
      <c r="Q162" s="105"/>
      <c r="R162" s="105"/>
      <c r="S162" s="105"/>
    </row>
    <row r="163" spans="3:19" x14ac:dyDescent="0.2">
      <c r="C163" s="105"/>
      <c r="D163" s="105"/>
      <c r="E163" s="105"/>
      <c r="L163" s="2"/>
      <c r="M163" s="2"/>
      <c r="O163" s="105"/>
      <c r="P163" s="105"/>
      <c r="Q163" s="105"/>
      <c r="R163" s="105"/>
      <c r="S163" s="105"/>
    </row>
    <row r="164" spans="3:19" x14ac:dyDescent="0.2">
      <c r="C164" s="105"/>
      <c r="D164" s="105"/>
      <c r="E164" s="105"/>
      <c r="L164" s="2"/>
      <c r="M164" s="2"/>
      <c r="O164" s="105"/>
      <c r="P164" s="105"/>
      <c r="Q164" s="105"/>
      <c r="R164" s="105"/>
      <c r="S164" s="105"/>
    </row>
    <row r="165" spans="3:19" x14ac:dyDescent="0.2">
      <c r="C165" s="105"/>
      <c r="D165" s="105"/>
      <c r="E165" s="105"/>
      <c r="L165" s="2"/>
      <c r="M165" s="2"/>
      <c r="O165" s="105"/>
      <c r="P165" s="105"/>
      <c r="Q165" s="105"/>
      <c r="R165" s="105"/>
      <c r="S165" s="105"/>
    </row>
    <row r="166" spans="3:19" x14ac:dyDescent="0.2">
      <c r="C166" s="105"/>
      <c r="D166" s="105"/>
      <c r="E166" s="105"/>
      <c r="L166" s="2"/>
      <c r="M166" s="2"/>
      <c r="O166" s="105"/>
      <c r="P166" s="105"/>
      <c r="Q166" s="105"/>
      <c r="R166" s="105"/>
      <c r="S166" s="105"/>
    </row>
    <row r="167" spans="3:19" x14ac:dyDescent="0.2">
      <c r="C167" s="105"/>
      <c r="D167" s="105"/>
      <c r="E167" s="105"/>
      <c r="L167" s="2"/>
      <c r="M167" s="2"/>
      <c r="O167" s="105"/>
      <c r="P167" s="105"/>
      <c r="Q167" s="105"/>
      <c r="R167" s="105"/>
      <c r="S167" s="105"/>
    </row>
    <row r="168" spans="3:19" x14ac:dyDescent="0.2">
      <c r="C168" s="105"/>
      <c r="D168" s="105"/>
      <c r="E168" s="105"/>
      <c r="L168" s="2"/>
      <c r="M168" s="2"/>
      <c r="O168" s="105"/>
      <c r="P168" s="105"/>
      <c r="Q168" s="105"/>
      <c r="R168" s="105"/>
      <c r="S168" s="105"/>
    </row>
    <row r="169" spans="3:19" x14ac:dyDescent="0.2">
      <c r="C169" s="105"/>
      <c r="D169" s="105"/>
      <c r="E169" s="105"/>
      <c r="L169" s="2"/>
      <c r="M169" s="2"/>
      <c r="O169" s="105"/>
      <c r="P169" s="105"/>
      <c r="Q169" s="105"/>
      <c r="R169" s="105"/>
      <c r="S169" s="105"/>
    </row>
    <row r="170" spans="3:19" x14ac:dyDescent="0.2">
      <c r="C170" s="105"/>
      <c r="D170" s="105"/>
      <c r="E170" s="105"/>
      <c r="L170" s="2"/>
      <c r="M170" s="2"/>
      <c r="O170" s="105"/>
      <c r="P170" s="105"/>
      <c r="Q170" s="105"/>
      <c r="R170" s="105"/>
      <c r="S170" s="105"/>
    </row>
    <row r="171" spans="3:19" x14ac:dyDescent="0.2">
      <c r="C171" s="105"/>
      <c r="D171" s="105"/>
      <c r="E171" s="105"/>
      <c r="L171" s="2"/>
      <c r="M171" s="2"/>
      <c r="O171" s="105"/>
      <c r="P171" s="105"/>
      <c r="Q171" s="105"/>
      <c r="R171" s="105"/>
      <c r="S171" s="105"/>
    </row>
    <row r="172" spans="3:19" x14ac:dyDescent="0.2">
      <c r="C172" s="105"/>
      <c r="D172" s="105"/>
      <c r="E172" s="105"/>
      <c r="L172" s="2"/>
      <c r="M172" s="2"/>
      <c r="O172" s="105"/>
      <c r="P172" s="105"/>
      <c r="Q172" s="105"/>
      <c r="R172" s="105"/>
      <c r="S172" s="105"/>
    </row>
    <row r="173" spans="3:19" x14ac:dyDescent="0.2">
      <c r="C173" s="105"/>
      <c r="D173" s="105"/>
      <c r="E173" s="105"/>
      <c r="L173" s="2"/>
      <c r="M173" s="2"/>
      <c r="O173" s="105"/>
      <c r="P173" s="105"/>
      <c r="Q173" s="105"/>
      <c r="R173" s="105"/>
      <c r="S173" s="105"/>
    </row>
    <row r="174" spans="3:19" x14ac:dyDescent="0.2">
      <c r="C174" s="105"/>
      <c r="D174" s="105"/>
      <c r="E174" s="105"/>
      <c r="L174" s="2"/>
      <c r="M174" s="2"/>
      <c r="O174" s="105"/>
      <c r="P174" s="105"/>
      <c r="Q174" s="105"/>
      <c r="R174" s="105"/>
      <c r="S174" s="105"/>
    </row>
    <row r="175" spans="3:19" x14ac:dyDescent="0.2">
      <c r="C175" s="105"/>
      <c r="D175" s="105"/>
      <c r="E175" s="105"/>
      <c r="L175" s="2"/>
      <c r="M175" s="2"/>
      <c r="O175" s="105"/>
      <c r="P175" s="105"/>
      <c r="Q175" s="105"/>
      <c r="R175" s="105"/>
      <c r="S175" s="105"/>
    </row>
    <row r="176" spans="3:19" x14ac:dyDescent="0.2">
      <c r="C176" s="105"/>
      <c r="D176" s="105"/>
      <c r="E176" s="105"/>
      <c r="L176" s="2"/>
      <c r="M176" s="2"/>
      <c r="O176" s="105"/>
      <c r="P176" s="105"/>
      <c r="Q176" s="105"/>
      <c r="R176" s="105"/>
      <c r="S176" s="105"/>
    </row>
    <row r="177" spans="3:19" x14ac:dyDescent="0.2">
      <c r="C177" s="105"/>
      <c r="D177" s="105"/>
      <c r="E177" s="105"/>
      <c r="L177" s="2"/>
      <c r="M177" s="2"/>
      <c r="O177" s="105"/>
      <c r="P177" s="105"/>
      <c r="Q177" s="105"/>
      <c r="R177" s="105"/>
      <c r="S177" s="105"/>
    </row>
    <row r="178" spans="3:19" x14ac:dyDescent="0.2">
      <c r="C178" s="105"/>
      <c r="D178" s="105"/>
      <c r="E178" s="105"/>
      <c r="L178" s="2"/>
      <c r="M178" s="2"/>
      <c r="O178" s="105"/>
      <c r="P178" s="105"/>
      <c r="Q178" s="105"/>
      <c r="R178" s="105"/>
      <c r="S178" s="105"/>
    </row>
    <row r="179" spans="3:19" x14ac:dyDescent="0.2">
      <c r="C179" s="105"/>
      <c r="D179" s="105"/>
      <c r="E179" s="105"/>
      <c r="L179" s="2"/>
      <c r="M179" s="2"/>
      <c r="O179" s="105"/>
      <c r="P179" s="105"/>
      <c r="Q179" s="105"/>
      <c r="R179" s="105"/>
      <c r="S179" s="105"/>
    </row>
    <row r="180" spans="3:19" x14ac:dyDescent="0.2">
      <c r="C180" s="105"/>
      <c r="D180" s="105"/>
      <c r="E180" s="105"/>
      <c r="L180" s="2"/>
      <c r="M180" s="2"/>
      <c r="O180" s="105"/>
      <c r="P180" s="105"/>
      <c r="Q180" s="105"/>
      <c r="R180" s="105"/>
      <c r="S180" s="105"/>
    </row>
    <row r="181" spans="3:19" x14ac:dyDescent="0.2">
      <c r="C181" s="105"/>
      <c r="D181" s="105"/>
      <c r="E181" s="105"/>
      <c r="L181" s="2"/>
      <c r="M181" s="2"/>
      <c r="O181" s="105"/>
      <c r="P181" s="105"/>
      <c r="Q181" s="105"/>
      <c r="R181" s="105"/>
      <c r="S181" s="105"/>
    </row>
    <row r="182" spans="3:19" x14ac:dyDescent="0.2">
      <c r="C182" s="105"/>
      <c r="D182" s="105"/>
      <c r="E182" s="105"/>
      <c r="L182" s="2"/>
      <c r="M182" s="2"/>
      <c r="O182" s="105"/>
      <c r="P182" s="105"/>
      <c r="Q182" s="105"/>
      <c r="R182" s="105"/>
      <c r="S182" s="105"/>
    </row>
    <row r="183" spans="3:19" x14ac:dyDescent="0.2">
      <c r="C183" s="105"/>
      <c r="D183" s="105"/>
      <c r="E183" s="105"/>
      <c r="L183" s="2"/>
      <c r="M183" s="2"/>
      <c r="O183" s="105"/>
      <c r="P183" s="105"/>
      <c r="Q183" s="105"/>
      <c r="R183" s="105"/>
      <c r="S183" s="105"/>
    </row>
    <row r="184" spans="3:19" x14ac:dyDescent="0.2">
      <c r="C184" s="105"/>
      <c r="D184" s="105"/>
      <c r="E184" s="105"/>
      <c r="L184" s="2"/>
      <c r="M184" s="2"/>
      <c r="O184" s="105"/>
      <c r="P184" s="105"/>
      <c r="Q184" s="105"/>
      <c r="R184" s="105"/>
      <c r="S184" s="105"/>
    </row>
  </sheetData>
  <sheetProtection sheet="1" objects="1" scenarios="1" selectLockedCells="1" selectUnlockedCells="1"/>
  <printOptions horizontalCentered="1" verticalCentered="1"/>
  <pageMargins left="0.19685039370078741" right="0.19685039370078741" top="0.39370078740157483" bottom="0.39370078740157483" header="0.23622047244094491" footer="0"/>
  <pageSetup scale="67" orientation="landscape" r:id="rId1"/>
  <headerFooter alignWithMargins="0">
    <oddFooter>&amp;LDirección de Contabilidad&amp;RPágina 1</oddFoot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>
    <pageSetUpPr fitToPage="1"/>
  </sheetPr>
  <dimension ref="A1:S159"/>
  <sheetViews>
    <sheetView showGridLines="0" zoomScale="75" workbookViewId="0"/>
  </sheetViews>
  <sheetFormatPr baseColWidth="10" defaultColWidth="12.6640625" defaultRowHeight="15" x14ac:dyDescent="0.2"/>
  <cols>
    <col min="1" max="1" width="44.6640625" style="27" customWidth="1"/>
    <col min="2" max="2" width="7.88671875" style="27" customWidth="1"/>
    <col min="3" max="3" width="10.21875" style="27" customWidth="1"/>
    <col min="4" max="4" width="10" style="27" customWidth="1"/>
    <col min="5" max="5" width="5" style="27" customWidth="1"/>
    <col min="6" max="6" width="10.33203125" style="27" customWidth="1"/>
    <col min="7" max="7" width="11.21875" style="27" customWidth="1"/>
    <col min="8" max="8" width="1.88671875" style="27" customWidth="1"/>
    <col min="9" max="9" width="11.21875" style="27" customWidth="1"/>
    <col min="10" max="10" width="1.21875" style="27" customWidth="1"/>
    <col min="11" max="11" width="43.6640625" style="27" customWidth="1"/>
    <col min="12" max="12" width="1.88671875" style="27" customWidth="1"/>
    <col min="13" max="14" width="10" style="27" customWidth="1"/>
    <col min="15" max="15" width="3.44140625" style="27" customWidth="1"/>
    <col min="16" max="16" width="8.6640625" style="27" customWidth="1"/>
    <col min="17" max="17" width="10.33203125" style="27" customWidth="1"/>
    <col min="18" max="18" width="1.88671875" style="27" customWidth="1"/>
    <col min="19" max="19" width="12.5546875" style="27" customWidth="1"/>
    <col min="20" max="20" width="7.5546875" style="27" customWidth="1"/>
    <col min="21" max="21" width="5.77734375" style="27" customWidth="1"/>
    <col min="22" max="22" width="6.6640625" style="27" customWidth="1"/>
    <col min="23" max="16384" width="12.6640625" style="27"/>
  </cols>
  <sheetData>
    <row r="1" spans="1:19" s="9" customFormat="1" ht="19.5" customHeight="1" x14ac:dyDescent="0.25">
      <c r="A1" s="5"/>
      <c r="B1" s="5"/>
      <c r="C1" s="6"/>
      <c r="D1" s="6"/>
      <c r="E1" s="6"/>
      <c r="F1" s="7"/>
      <c r="G1" s="377"/>
      <c r="H1" s="377"/>
      <c r="I1" s="377"/>
      <c r="J1" s="377"/>
      <c r="K1" s="186"/>
      <c r="L1" s="6"/>
      <c r="M1" s="6"/>
      <c r="N1" s="6"/>
      <c r="O1" s="6"/>
      <c r="P1" s="6"/>
      <c r="Q1" s="6"/>
      <c r="R1" s="6"/>
      <c r="S1" s="6"/>
    </row>
    <row r="2" spans="1:19" s="13" customFormat="1" ht="23.25" x14ac:dyDescent="0.35">
      <c r="A2" s="10" t="s">
        <v>103</v>
      </c>
      <c r="B2" s="11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</row>
    <row r="3" spans="1:19" s="13" customFormat="1" ht="23.25" x14ac:dyDescent="0.35">
      <c r="A3" s="10" t="s">
        <v>131</v>
      </c>
      <c r="B3" s="14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</row>
    <row r="4" spans="1:19" s="13" customFormat="1" x14ac:dyDescent="0.2">
      <c r="A4" s="15"/>
      <c r="B4" s="16"/>
      <c r="C4" s="17"/>
      <c r="D4" s="17"/>
      <c r="E4" s="17"/>
      <c r="F4" s="17"/>
      <c r="G4" s="17"/>
      <c r="H4" s="17"/>
      <c r="I4" s="17"/>
      <c r="J4" s="15"/>
      <c r="K4" s="15"/>
      <c r="L4" s="18"/>
      <c r="M4" s="378"/>
      <c r="N4" s="378"/>
      <c r="S4" s="17"/>
    </row>
    <row r="5" spans="1:19" s="21" customFormat="1" ht="18" customHeight="1" x14ac:dyDescent="0.2">
      <c r="A5" s="19"/>
      <c r="B5" s="19"/>
      <c r="C5" s="20"/>
      <c r="D5" s="20"/>
      <c r="E5" s="20"/>
      <c r="F5" s="20"/>
      <c r="G5" s="20"/>
      <c r="H5" s="20"/>
      <c r="I5" s="20"/>
      <c r="L5" s="12"/>
    </row>
    <row r="6" spans="1:19" s="21" customFormat="1" ht="9.75" customHeight="1" x14ac:dyDescent="0.2">
      <c r="A6" s="19"/>
      <c r="B6" s="19"/>
      <c r="C6" s="20"/>
      <c r="D6" s="20"/>
      <c r="E6" s="20"/>
      <c r="F6" s="20"/>
      <c r="G6" s="20"/>
      <c r="H6" s="20"/>
      <c r="I6" s="20"/>
      <c r="L6" s="12"/>
    </row>
    <row r="7" spans="1:19" ht="13.5" customHeight="1" thickBot="1" x14ac:dyDescent="0.25">
      <c r="A7" s="22"/>
      <c r="B7" s="22"/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4"/>
      <c r="Q7" s="25"/>
      <c r="R7" s="26"/>
      <c r="S7" s="24" t="s">
        <v>35</v>
      </c>
    </row>
    <row r="8" spans="1:19" ht="15.75" thickTop="1" x14ac:dyDescent="0.2">
      <c r="A8" s="28" t="s">
        <v>36</v>
      </c>
      <c r="B8" s="29"/>
      <c r="C8" s="30"/>
      <c r="D8" s="30"/>
      <c r="E8" s="30"/>
      <c r="F8" s="30"/>
      <c r="G8" s="30"/>
      <c r="H8" s="30"/>
      <c r="I8" s="30"/>
      <c r="J8" s="31"/>
      <c r="K8" s="29" t="s">
        <v>37</v>
      </c>
      <c r="L8" s="29"/>
      <c r="M8" s="30"/>
      <c r="N8" s="30"/>
      <c r="O8" s="30"/>
      <c r="P8" s="30"/>
      <c r="Q8" s="30"/>
      <c r="R8" s="32"/>
      <c r="S8" s="33"/>
    </row>
    <row r="9" spans="1:19" x14ac:dyDescent="0.2">
      <c r="A9" s="34"/>
      <c r="B9" s="35"/>
      <c r="C9" s="36" t="s">
        <v>132</v>
      </c>
      <c r="D9" s="37"/>
      <c r="E9" s="35"/>
      <c r="F9" s="36" t="s">
        <v>130</v>
      </c>
      <c r="G9" s="37"/>
      <c r="H9" s="35"/>
      <c r="I9" s="38" t="s">
        <v>104</v>
      </c>
      <c r="J9" s="39"/>
      <c r="K9" s="35"/>
      <c r="L9" s="35"/>
      <c r="M9" s="36" t="s">
        <v>132</v>
      </c>
      <c r="N9" s="35"/>
      <c r="O9" s="35"/>
      <c r="P9" s="36" t="s">
        <v>130</v>
      </c>
      <c r="Q9" s="35"/>
      <c r="R9" s="41"/>
      <c r="S9" s="42" t="s">
        <v>104</v>
      </c>
    </row>
    <row r="10" spans="1:19" s="52" customFormat="1" ht="15.75" thickBot="1" x14ac:dyDescent="0.3">
      <c r="A10" s="43"/>
      <c r="B10" s="44"/>
      <c r="C10" s="379" t="s">
        <v>5</v>
      </c>
      <c r="D10" s="379"/>
      <c r="E10" s="45"/>
      <c r="F10" s="187" t="s">
        <v>5</v>
      </c>
      <c r="G10" s="47"/>
      <c r="H10" s="47"/>
      <c r="I10" s="47"/>
      <c r="J10" s="48"/>
      <c r="K10" s="44"/>
      <c r="L10" s="44"/>
      <c r="M10" s="379" t="s">
        <v>5</v>
      </c>
      <c r="N10" s="379"/>
      <c r="O10" s="45"/>
      <c r="P10" s="49" t="s">
        <v>5</v>
      </c>
      <c r="Q10" s="45"/>
      <c r="R10" s="50"/>
      <c r="S10" s="51"/>
    </row>
    <row r="11" spans="1:19" ht="8.25" customHeight="1" thickTop="1" x14ac:dyDescent="0.2">
      <c r="A11" s="34"/>
      <c r="B11" s="35"/>
      <c r="C11" s="35"/>
      <c r="D11" s="35"/>
      <c r="E11" s="35"/>
      <c r="F11" s="35"/>
      <c r="G11" s="35"/>
      <c r="H11" s="35"/>
      <c r="I11" s="53"/>
      <c r="J11" s="54"/>
      <c r="K11" s="35"/>
      <c r="L11" s="35"/>
      <c r="M11" s="35"/>
      <c r="N11" s="35"/>
      <c r="O11" s="35"/>
      <c r="P11" s="35"/>
      <c r="Q11" s="55"/>
      <c r="R11" s="41"/>
      <c r="S11" s="56"/>
    </row>
    <row r="12" spans="1:19" x14ac:dyDescent="0.2">
      <c r="A12" s="57" t="s">
        <v>38</v>
      </c>
      <c r="B12" s="58"/>
      <c r="C12" s="59"/>
      <c r="D12" s="60">
        <v>83113</v>
      </c>
      <c r="E12" s="61"/>
      <c r="F12" s="59"/>
      <c r="G12" s="60">
        <v>134543.9</v>
      </c>
      <c r="H12" s="62"/>
      <c r="I12" s="63">
        <v>-51430.899999999994</v>
      </c>
      <c r="J12" s="64"/>
      <c r="K12" s="58" t="s">
        <v>39</v>
      </c>
      <c r="L12" s="58"/>
      <c r="M12" s="65"/>
      <c r="N12" s="63">
        <v>84834.5</v>
      </c>
      <c r="O12" s="58"/>
      <c r="P12" s="65"/>
      <c r="Q12" s="63">
        <v>81660.399999999994</v>
      </c>
      <c r="R12" s="41"/>
      <c r="S12" s="66">
        <v>3174.1000000000058</v>
      </c>
    </row>
    <row r="13" spans="1:19" x14ac:dyDescent="0.2">
      <c r="A13" s="67" t="s">
        <v>40</v>
      </c>
      <c r="B13" s="68"/>
      <c r="C13" s="59"/>
      <c r="D13" s="170">
        <v>-34.200000000000003</v>
      </c>
      <c r="E13" s="69"/>
      <c r="F13" s="59"/>
      <c r="G13" s="167">
        <v>-34.200000000000003</v>
      </c>
      <c r="H13" s="70"/>
      <c r="I13" s="63">
        <v>0</v>
      </c>
      <c r="J13" s="64"/>
      <c r="K13" s="58" t="s">
        <v>44</v>
      </c>
      <c r="L13" s="58"/>
      <c r="M13" s="62">
        <v>84834.5</v>
      </c>
      <c r="N13" s="65"/>
      <c r="O13" s="71"/>
      <c r="P13" s="62">
        <v>81660.399999999994</v>
      </c>
      <c r="Q13" s="65"/>
      <c r="R13" s="41"/>
      <c r="S13" s="72">
        <v>3174.1000000000058</v>
      </c>
    </row>
    <row r="14" spans="1:19" x14ac:dyDescent="0.2">
      <c r="A14" s="73"/>
      <c r="B14" s="71"/>
      <c r="C14" s="59"/>
      <c r="D14" s="59"/>
      <c r="E14" s="59"/>
      <c r="F14" s="59"/>
      <c r="G14" s="59"/>
      <c r="H14" s="71"/>
      <c r="I14" s="74"/>
      <c r="J14" s="64"/>
      <c r="K14" s="58"/>
      <c r="L14" s="58"/>
      <c r="M14" s="75"/>
      <c r="N14" s="65"/>
      <c r="O14" s="71"/>
      <c r="P14" s="75"/>
      <c r="Q14" s="65"/>
      <c r="R14" s="41"/>
      <c r="S14" s="72"/>
    </row>
    <row r="15" spans="1:19" x14ac:dyDescent="0.2">
      <c r="A15" s="76" t="s">
        <v>41</v>
      </c>
      <c r="B15" s="77"/>
      <c r="C15" s="78"/>
      <c r="D15" s="79">
        <v>0</v>
      </c>
      <c r="E15" s="61"/>
      <c r="F15" s="78"/>
      <c r="G15" s="79">
        <v>0</v>
      </c>
      <c r="H15" s="80"/>
      <c r="I15" s="80">
        <v>0</v>
      </c>
      <c r="J15" s="81"/>
      <c r="K15" s="58" t="s">
        <v>47</v>
      </c>
      <c r="L15" s="58"/>
      <c r="M15" s="65"/>
      <c r="N15" s="63">
        <v>606773.6</v>
      </c>
      <c r="O15" s="58"/>
      <c r="P15" s="65"/>
      <c r="Q15" s="63">
        <v>606523</v>
      </c>
      <c r="R15" s="41"/>
      <c r="S15" s="66">
        <v>250.59999999997672</v>
      </c>
    </row>
    <row r="16" spans="1:19" x14ac:dyDescent="0.2">
      <c r="A16" s="73"/>
      <c r="B16" s="71"/>
      <c r="C16" s="59"/>
      <c r="D16" s="59"/>
      <c r="E16" s="59"/>
      <c r="F16" s="59"/>
      <c r="G16" s="59"/>
      <c r="H16" s="71"/>
      <c r="I16" s="74"/>
      <c r="J16" s="64"/>
      <c r="K16" s="58" t="s">
        <v>48</v>
      </c>
      <c r="L16" s="58"/>
      <c r="M16" s="62">
        <v>606773.6</v>
      </c>
      <c r="N16" s="65"/>
      <c r="O16" s="71"/>
      <c r="P16" s="62">
        <v>606523</v>
      </c>
      <c r="Q16" s="65"/>
      <c r="R16" s="41"/>
      <c r="S16" s="72">
        <v>250.59999999997672</v>
      </c>
    </row>
    <row r="17" spans="1:19" x14ac:dyDescent="0.2">
      <c r="A17" s="57" t="s">
        <v>42</v>
      </c>
      <c r="B17" s="58"/>
      <c r="C17" s="59"/>
      <c r="D17" s="82">
        <v>82331.399999999994</v>
      </c>
      <c r="E17" s="61"/>
      <c r="F17" s="59"/>
      <c r="G17" s="82">
        <v>82078.5</v>
      </c>
      <c r="H17" s="62"/>
      <c r="I17" s="63">
        <v>252.89999999999418</v>
      </c>
      <c r="J17" s="64"/>
      <c r="K17" s="71"/>
      <c r="L17" s="71"/>
      <c r="M17" s="65"/>
      <c r="N17" s="65"/>
      <c r="O17" s="71"/>
      <c r="P17" s="65"/>
      <c r="Q17" s="65"/>
      <c r="R17" s="41"/>
      <c r="S17" s="72"/>
    </row>
    <row r="18" spans="1:19" x14ac:dyDescent="0.2">
      <c r="A18" s="57" t="s">
        <v>43</v>
      </c>
      <c r="B18" s="58"/>
      <c r="C18" s="83">
        <v>82331.399999999994</v>
      </c>
      <c r="D18" s="59"/>
      <c r="E18" s="59"/>
      <c r="F18" s="83">
        <v>82078.5</v>
      </c>
      <c r="G18" s="59"/>
      <c r="H18" s="71"/>
      <c r="I18" s="74">
        <v>252.89999999999418</v>
      </c>
      <c r="J18" s="64"/>
      <c r="K18" s="58" t="s">
        <v>51</v>
      </c>
      <c r="L18" s="58"/>
      <c r="M18" s="65"/>
      <c r="N18" s="63">
        <v>26027.800000000003</v>
      </c>
      <c r="O18" s="58"/>
      <c r="P18" s="65"/>
      <c r="Q18" s="63">
        <v>23160.600000000002</v>
      </c>
      <c r="R18" s="41"/>
      <c r="S18" s="66">
        <v>2867.2000000000007</v>
      </c>
    </row>
    <row r="19" spans="1:19" x14ac:dyDescent="0.2">
      <c r="A19" s="73"/>
      <c r="B19" s="71"/>
      <c r="C19" s="59"/>
      <c r="D19" s="59"/>
      <c r="E19" s="59"/>
      <c r="F19" s="59"/>
      <c r="G19" s="59"/>
      <c r="H19" s="71"/>
      <c r="I19" s="74"/>
      <c r="J19" s="64"/>
      <c r="K19" s="58" t="s">
        <v>53</v>
      </c>
      <c r="L19" s="58"/>
      <c r="M19" s="62">
        <v>15975.4</v>
      </c>
      <c r="N19" s="65"/>
      <c r="O19" s="71"/>
      <c r="P19" s="62">
        <v>12122.6</v>
      </c>
      <c r="Q19" s="65"/>
      <c r="R19" s="41"/>
      <c r="S19" s="72">
        <v>3852.7999999999993</v>
      </c>
    </row>
    <row r="20" spans="1:19" x14ac:dyDescent="0.2">
      <c r="A20" s="57" t="s">
        <v>108</v>
      </c>
      <c r="B20" s="58"/>
      <c r="C20" s="59"/>
      <c r="D20" s="82">
        <v>2471008.0999999996</v>
      </c>
      <c r="E20" s="61"/>
      <c r="F20" s="59"/>
      <c r="G20" s="82">
        <v>2412658.6</v>
      </c>
      <c r="H20" s="62"/>
      <c r="I20" s="63">
        <v>58349.499999999534</v>
      </c>
      <c r="J20" s="64"/>
      <c r="K20" s="58" t="s">
        <v>55</v>
      </c>
      <c r="L20" s="58"/>
      <c r="M20" s="62">
        <v>0</v>
      </c>
      <c r="N20" s="65"/>
      <c r="O20" s="71"/>
      <c r="P20" s="62">
        <v>0.2</v>
      </c>
      <c r="Q20" s="65"/>
      <c r="R20" s="41"/>
      <c r="S20" s="72">
        <v>-0.2</v>
      </c>
    </row>
    <row r="21" spans="1:19" x14ac:dyDescent="0.2">
      <c r="A21" s="57"/>
      <c r="B21" s="58"/>
      <c r="C21" s="59"/>
      <c r="D21" s="59"/>
      <c r="E21" s="59"/>
      <c r="F21" s="59"/>
      <c r="G21" s="59"/>
      <c r="H21" s="71"/>
      <c r="I21" s="74"/>
      <c r="J21" s="64"/>
      <c r="K21" s="58" t="s">
        <v>57</v>
      </c>
      <c r="L21" s="58"/>
      <c r="M21" s="62">
        <v>10052.400000000001</v>
      </c>
      <c r="N21" s="65"/>
      <c r="O21" s="71"/>
      <c r="P21" s="62">
        <v>11037.800000000001</v>
      </c>
      <c r="Q21" s="65"/>
      <c r="R21" s="41"/>
      <c r="S21" s="72">
        <v>-985.39999999999964</v>
      </c>
    </row>
    <row r="22" spans="1:19" x14ac:dyDescent="0.2">
      <c r="A22" s="57" t="s">
        <v>107</v>
      </c>
      <c r="B22" s="58"/>
      <c r="C22" s="83">
        <v>2471008.0999999996</v>
      </c>
      <c r="D22" s="59"/>
      <c r="E22" s="59"/>
      <c r="F22" s="83">
        <v>2412658.6</v>
      </c>
      <c r="G22" s="59"/>
      <c r="H22" s="71"/>
      <c r="I22" s="74">
        <v>58349.499999999534</v>
      </c>
      <c r="J22" s="64"/>
      <c r="K22" s="71"/>
      <c r="L22" s="71"/>
      <c r="M22" s="65"/>
      <c r="N22" s="65"/>
      <c r="O22" s="71"/>
      <c r="P22" s="65"/>
      <c r="Q22" s="65"/>
      <c r="R22" s="41"/>
      <c r="S22" s="72"/>
    </row>
    <row r="23" spans="1:19" x14ac:dyDescent="0.2">
      <c r="A23" s="57" t="s">
        <v>49</v>
      </c>
      <c r="B23" s="58"/>
      <c r="C23" s="83">
        <v>2432818.2999999998</v>
      </c>
      <c r="D23" s="59"/>
      <c r="E23" s="59"/>
      <c r="F23" s="83">
        <v>2369785.1</v>
      </c>
      <c r="G23" s="59"/>
      <c r="H23" s="71"/>
      <c r="I23" s="74">
        <v>63033.199999999721</v>
      </c>
      <c r="J23" s="64"/>
      <c r="K23" s="58" t="s">
        <v>58</v>
      </c>
      <c r="L23" s="58"/>
      <c r="M23" s="65"/>
      <c r="N23" s="63">
        <v>4342</v>
      </c>
      <c r="O23" s="58"/>
      <c r="P23" s="65"/>
      <c r="Q23" s="63">
        <v>4457.2</v>
      </c>
      <c r="R23" s="41"/>
      <c r="S23" s="66">
        <v>-115.19999999999982</v>
      </c>
    </row>
    <row r="24" spans="1:19" x14ac:dyDescent="0.2">
      <c r="A24" s="57" t="s">
        <v>50</v>
      </c>
      <c r="B24" s="58"/>
      <c r="C24" s="83">
        <v>62340.9</v>
      </c>
      <c r="D24" s="59"/>
      <c r="E24" s="59"/>
      <c r="F24" s="83">
        <v>70803.199999999997</v>
      </c>
      <c r="G24" s="59"/>
      <c r="H24" s="71"/>
      <c r="I24" s="74">
        <v>-8462.2999999999956</v>
      </c>
      <c r="J24" s="64"/>
      <c r="K24" s="71"/>
      <c r="L24" s="71"/>
      <c r="M24" s="65"/>
      <c r="N24" s="65"/>
      <c r="O24" s="71"/>
      <c r="P24" s="65"/>
      <c r="Q24" s="65"/>
      <c r="R24" s="41"/>
      <c r="S24" s="72"/>
    </row>
    <row r="25" spans="1:19" x14ac:dyDescent="0.2">
      <c r="A25" s="57" t="s">
        <v>52</v>
      </c>
      <c r="B25" s="58"/>
      <c r="C25" s="83">
        <v>45924.6</v>
      </c>
      <c r="D25" s="59"/>
      <c r="E25" s="59"/>
      <c r="F25" s="83">
        <v>53757.5</v>
      </c>
      <c r="G25" s="59"/>
      <c r="H25" s="71"/>
      <c r="I25" s="74">
        <v>-7832.9000000000015</v>
      </c>
      <c r="J25" s="64"/>
      <c r="K25" s="58" t="s">
        <v>59</v>
      </c>
      <c r="L25" s="58"/>
      <c r="M25" s="65"/>
      <c r="N25" s="63">
        <v>346569.5</v>
      </c>
      <c r="O25" s="58"/>
      <c r="P25" s="65"/>
      <c r="Q25" s="63">
        <v>361875.30000000005</v>
      </c>
      <c r="R25" s="41"/>
      <c r="S25" s="66">
        <v>-15305.800000000047</v>
      </c>
    </row>
    <row r="26" spans="1:19" x14ac:dyDescent="0.2">
      <c r="A26" s="57" t="s">
        <v>54</v>
      </c>
      <c r="B26" s="58"/>
      <c r="C26" s="83">
        <v>73846.899999999994</v>
      </c>
      <c r="D26" s="59"/>
      <c r="E26" s="59"/>
      <c r="F26" s="83">
        <v>55200.1</v>
      </c>
      <c r="G26" s="59"/>
      <c r="H26" s="71"/>
      <c r="I26" s="74">
        <v>18646.799999999996</v>
      </c>
      <c r="J26" s="64"/>
      <c r="K26" s="58" t="s">
        <v>60</v>
      </c>
      <c r="L26" s="58"/>
      <c r="M26" s="62">
        <v>261.3</v>
      </c>
      <c r="N26" s="65"/>
      <c r="O26" s="71"/>
      <c r="P26" s="62">
        <v>347.7</v>
      </c>
      <c r="Q26" s="65"/>
      <c r="R26" s="41"/>
      <c r="S26" s="72">
        <v>-86.399999999999977</v>
      </c>
    </row>
    <row r="27" spans="1:19" x14ac:dyDescent="0.2">
      <c r="A27" s="57" t="s">
        <v>56</v>
      </c>
      <c r="B27" s="58"/>
      <c r="C27" s="83">
        <v>148226.4</v>
      </c>
      <c r="D27" s="59"/>
      <c r="E27" s="59"/>
      <c r="F27" s="83">
        <v>145717.79999999999</v>
      </c>
      <c r="G27" s="59"/>
      <c r="H27" s="71"/>
      <c r="I27" s="74">
        <v>2508.6000000000058</v>
      </c>
      <c r="J27" s="64"/>
      <c r="K27" s="58" t="s">
        <v>61</v>
      </c>
      <c r="L27" s="58"/>
      <c r="M27" s="62">
        <v>129567.3</v>
      </c>
      <c r="N27" s="65"/>
      <c r="O27" s="71"/>
      <c r="P27" s="62">
        <v>149154.9</v>
      </c>
      <c r="Q27" s="65"/>
      <c r="R27" s="41"/>
      <c r="S27" s="72">
        <v>-19587.599999999991</v>
      </c>
    </row>
    <row r="28" spans="1:19" x14ac:dyDescent="0.2">
      <c r="A28" s="57" t="s">
        <v>46</v>
      </c>
      <c r="B28" s="58"/>
      <c r="C28" s="169">
        <v>-292149</v>
      </c>
      <c r="D28" s="59"/>
      <c r="E28" s="59"/>
      <c r="F28" s="168">
        <v>-282605.09999999998</v>
      </c>
      <c r="G28" s="59"/>
      <c r="H28" s="71"/>
      <c r="I28" s="74">
        <v>-9543.9000000000233</v>
      </c>
      <c r="J28" s="64"/>
      <c r="K28" s="58" t="s">
        <v>44</v>
      </c>
      <c r="L28" s="58"/>
      <c r="M28" s="62">
        <v>216740.9</v>
      </c>
      <c r="N28" s="65"/>
      <c r="O28" s="71"/>
      <c r="P28" s="62">
        <v>212372.7</v>
      </c>
      <c r="Q28" s="65"/>
      <c r="R28" s="41"/>
      <c r="S28" s="72">
        <v>4368.1999999999825</v>
      </c>
    </row>
    <row r="29" spans="1:19" x14ac:dyDescent="0.2">
      <c r="A29" s="57"/>
      <c r="B29" s="58"/>
      <c r="C29" s="59"/>
      <c r="D29" s="59"/>
      <c r="E29" s="59"/>
      <c r="F29" s="59"/>
      <c r="G29" s="59"/>
      <c r="H29" s="71"/>
      <c r="I29" s="74"/>
      <c r="J29" s="64"/>
      <c r="K29" s="71"/>
      <c r="L29" s="71"/>
      <c r="M29" s="65"/>
      <c r="N29" s="65"/>
      <c r="O29" s="71"/>
      <c r="P29" s="65"/>
      <c r="Q29" s="65"/>
      <c r="R29" s="41"/>
      <c r="S29" s="72"/>
    </row>
    <row r="30" spans="1:19" x14ac:dyDescent="0.2">
      <c r="A30" s="84" t="s">
        <v>106</v>
      </c>
      <c r="B30" s="85"/>
      <c r="C30" s="83">
        <v>0</v>
      </c>
      <c r="D30" s="59"/>
      <c r="E30" s="59"/>
      <c r="F30" s="83">
        <v>0</v>
      </c>
      <c r="G30" s="59"/>
      <c r="H30" s="71"/>
      <c r="I30" s="74">
        <v>0</v>
      </c>
      <c r="J30" s="64"/>
      <c r="K30" s="58" t="s">
        <v>63</v>
      </c>
      <c r="L30" s="58"/>
      <c r="M30" s="65"/>
      <c r="N30" s="63">
        <v>6961.1</v>
      </c>
      <c r="O30" s="58"/>
      <c r="P30" s="65"/>
      <c r="Q30" s="63">
        <v>6805.8</v>
      </c>
      <c r="R30" s="41"/>
      <c r="S30" s="66">
        <v>155.30000000000018</v>
      </c>
    </row>
    <row r="31" spans="1:19" x14ac:dyDescent="0.2">
      <c r="A31" s="84" t="s">
        <v>49</v>
      </c>
      <c r="B31" s="85"/>
      <c r="C31" s="83">
        <v>0</v>
      </c>
      <c r="D31" s="59"/>
      <c r="E31" s="59"/>
      <c r="F31" s="83">
        <v>0</v>
      </c>
      <c r="G31" s="59"/>
      <c r="H31" s="71"/>
      <c r="I31" s="74">
        <v>0</v>
      </c>
      <c r="J31" s="64"/>
      <c r="K31" s="58" t="s">
        <v>65</v>
      </c>
      <c r="L31" s="58"/>
      <c r="M31" s="62">
        <v>1038.8</v>
      </c>
      <c r="N31" s="65"/>
      <c r="O31" s="71"/>
      <c r="P31" s="62">
        <v>887.3</v>
      </c>
      <c r="Q31" s="65"/>
      <c r="R31" s="41"/>
      <c r="S31" s="72">
        <v>151.5</v>
      </c>
    </row>
    <row r="32" spans="1:19" x14ac:dyDescent="0.2">
      <c r="A32" s="84" t="s">
        <v>46</v>
      </c>
      <c r="B32" s="85"/>
      <c r="C32" s="168">
        <v>0</v>
      </c>
      <c r="D32" s="59"/>
      <c r="E32" s="86"/>
      <c r="F32" s="168">
        <v>0</v>
      </c>
      <c r="G32" s="59"/>
      <c r="H32" s="71"/>
      <c r="I32" s="74">
        <v>0</v>
      </c>
      <c r="J32" s="64"/>
      <c r="K32" s="58" t="s">
        <v>67</v>
      </c>
      <c r="L32" s="58"/>
      <c r="M32" s="62">
        <v>792.8</v>
      </c>
      <c r="N32" s="65"/>
      <c r="O32" s="71"/>
      <c r="P32" s="62">
        <v>533</v>
      </c>
      <c r="Q32" s="65"/>
      <c r="R32" s="41"/>
      <c r="S32" s="72">
        <v>259.79999999999995</v>
      </c>
    </row>
    <row r="33" spans="1:19" x14ac:dyDescent="0.2">
      <c r="A33" s="57"/>
      <c r="B33" s="58"/>
      <c r="C33" s="59"/>
      <c r="D33" s="59"/>
      <c r="E33" s="59"/>
      <c r="F33" s="59"/>
      <c r="G33" s="59"/>
      <c r="H33" s="71"/>
      <c r="I33" s="74"/>
      <c r="J33" s="64"/>
      <c r="K33" s="58" t="s">
        <v>44</v>
      </c>
      <c r="L33" s="58"/>
      <c r="M33" s="62">
        <v>5129.5</v>
      </c>
      <c r="N33" s="65"/>
      <c r="O33" s="71"/>
      <c r="P33" s="62">
        <v>5385.5</v>
      </c>
      <c r="Q33" s="65"/>
      <c r="R33" s="41"/>
      <c r="S33" s="72">
        <v>-256</v>
      </c>
    </row>
    <row r="34" spans="1:19" x14ac:dyDescent="0.2">
      <c r="A34" s="57" t="s">
        <v>62</v>
      </c>
      <c r="B34" s="58"/>
      <c r="C34" s="59"/>
      <c r="D34" s="167">
        <v>-40631.599999999999</v>
      </c>
      <c r="E34" s="69"/>
      <c r="F34" s="59"/>
      <c r="G34" s="167">
        <v>-33452.6</v>
      </c>
      <c r="H34" s="70"/>
      <c r="I34" s="63">
        <v>-7179</v>
      </c>
      <c r="J34" s="64"/>
      <c r="K34" s="87"/>
      <c r="L34" s="58"/>
      <c r="M34" s="65"/>
      <c r="N34" s="65"/>
      <c r="O34" s="58"/>
      <c r="P34" s="65"/>
      <c r="Q34" s="65"/>
      <c r="R34" s="41"/>
      <c r="S34" s="72"/>
    </row>
    <row r="35" spans="1:19" x14ac:dyDescent="0.2">
      <c r="A35" s="57"/>
      <c r="B35" s="58"/>
      <c r="C35" s="59"/>
      <c r="D35" s="59"/>
      <c r="E35" s="59"/>
      <c r="F35" s="59"/>
      <c r="G35" s="59"/>
      <c r="H35" s="71"/>
      <c r="I35" s="74"/>
      <c r="J35" s="64"/>
      <c r="K35" s="58" t="s">
        <v>68</v>
      </c>
      <c r="L35" s="58"/>
      <c r="M35" s="65"/>
      <c r="N35" s="63">
        <v>1075508.5</v>
      </c>
      <c r="O35" s="58"/>
      <c r="P35" s="65"/>
      <c r="Q35" s="63">
        <v>1084482.3</v>
      </c>
      <c r="R35" s="41"/>
      <c r="S35" s="66">
        <v>-8973.8000000000466</v>
      </c>
    </row>
    <row r="36" spans="1:19" ht="13.5" customHeight="1" x14ac:dyDescent="0.2">
      <c r="A36" s="57" t="s">
        <v>64</v>
      </c>
      <c r="B36" s="58"/>
      <c r="C36" s="59"/>
      <c r="D36" s="82">
        <v>20493.7</v>
      </c>
      <c r="E36" s="61"/>
      <c r="F36" s="59"/>
      <c r="G36" s="82">
        <v>27878.000000000007</v>
      </c>
      <c r="H36" s="62"/>
      <c r="I36" s="63">
        <v>-7384.3000000000065</v>
      </c>
      <c r="J36" s="64"/>
      <c r="K36" s="71"/>
      <c r="L36" s="71"/>
      <c r="M36" s="65"/>
      <c r="N36" s="65"/>
      <c r="O36" s="71"/>
      <c r="P36" s="65"/>
      <c r="Q36" s="65"/>
      <c r="R36" s="41"/>
      <c r="S36" s="72"/>
    </row>
    <row r="37" spans="1:19" x14ac:dyDescent="0.2">
      <c r="A37" s="57" t="s">
        <v>66</v>
      </c>
      <c r="B37" s="58"/>
      <c r="C37" s="83">
        <v>4976.6000000000004</v>
      </c>
      <c r="D37" s="59"/>
      <c r="E37" s="59"/>
      <c r="F37" s="83">
        <v>4707.8</v>
      </c>
      <c r="G37" s="59"/>
      <c r="H37" s="71"/>
      <c r="I37" s="74">
        <v>268.80000000000018</v>
      </c>
      <c r="J37" s="64"/>
      <c r="K37" s="71"/>
      <c r="L37" s="71"/>
      <c r="M37" s="65"/>
      <c r="N37" s="65"/>
      <c r="O37" s="71"/>
      <c r="P37" s="65"/>
      <c r="Q37" s="65"/>
      <c r="R37" s="41"/>
      <c r="S37" s="72"/>
    </row>
    <row r="38" spans="1:19" x14ac:dyDescent="0.2">
      <c r="A38" s="84" t="s">
        <v>69</v>
      </c>
      <c r="B38" s="85"/>
      <c r="C38" s="83">
        <v>6620.6</v>
      </c>
      <c r="D38" s="59"/>
      <c r="E38" s="59"/>
      <c r="F38" s="83">
        <v>5863.4</v>
      </c>
      <c r="G38" s="59"/>
      <c r="H38" s="71"/>
      <c r="I38" s="74">
        <v>757.20000000000073</v>
      </c>
      <c r="J38" s="64"/>
      <c r="K38" s="58" t="s">
        <v>70</v>
      </c>
      <c r="L38" s="58"/>
      <c r="M38" s="65"/>
      <c r="N38" s="63">
        <v>1075508.5</v>
      </c>
      <c r="O38" s="58"/>
      <c r="P38" s="65"/>
      <c r="Q38" s="63">
        <v>1084482.3</v>
      </c>
      <c r="R38" s="41"/>
      <c r="S38" s="66">
        <v>-8973.8000000000466</v>
      </c>
    </row>
    <row r="39" spans="1:19" x14ac:dyDescent="0.2">
      <c r="A39" s="176" t="s">
        <v>120</v>
      </c>
      <c r="B39" s="85"/>
      <c r="C39" s="83">
        <v>0</v>
      </c>
      <c r="D39" s="59"/>
      <c r="E39" s="59"/>
      <c r="F39" s="83">
        <v>0</v>
      </c>
      <c r="G39" s="59"/>
      <c r="H39" s="71"/>
      <c r="I39" s="74">
        <v>0</v>
      </c>
      <c r="J39" s="64"/>
      <c r="K39" s="58"/>
      <c r="L39" s="58"/>
      <c r="M39" s="65"/>
      <c r="N39" s="62"/>
      <c r="O39" s="58"/>
      <c r="P39" s="65"/>
      <c r="Q39" s="62"/>
      <c r="R39" s="41"/>
      <c r="S39" s="72"/>
    </row>
    <row r="40" spans="1:19" x14ac:dyDescent="0.2">
      <c r="A40" s="57" t="s">
        <v>24</v>
      </c>
      <c r="B40" s="58"/>
      <c r="C40" s="83">
        <v>18883.2</v>
      </c>
      <c r="D40" s="59"/>
      <c r="E40" s="59"/>
      <c r="F40" s="83">
        <v>27121.9</v>
      </c>
      <c r="G40" s="59"/>
      <c r="H40" s="71"/>
      <c r="I40" s="74">
        <v>-8238.7000000000007</v>
      </c>
      <c r="J40" s="64"/>
      <c r="K40" s="71"/>
      <c r="L40" s="71"/>
      <c r="M40" s="65"/>
      <c r="N40" s="65"/>
      <c r="O40" s="71"/>
      <c r="P40" s="65"/>
      <c r="Q40" s="65"/>
      <c r="R40" s="41"/>
      <c r="S40" s="72"/>
    </row>
    <row r="41" spans="1:19" x14ac:dyDescent="0.2">
      <c r="A41" s="57" t="s">
        <v>46</v>
      </c>
      <c r="B41" s="58"/>
      <c r="C41" s="169">
        <v>-9986.7000000000007</v>
      </c>
      <c r="D41" s="59"/>
      <c r="E41" s="88"/>
      <c r="F41" s="168">
        <v>-9815.1</v>
      </c>
      <c r="G41" s="59"/>
      <c r="H41" s="71"/>
      <c r="I41" s="74">
        <v>-171.60000000000036</v>
      </c>
      <c r="J41" s="64"/>
      <c r="K41" s="71"/>
      <c r="L41" s="71"/>
      <c r="M41" s="65"/>
      <c r="N41" s="65"/>
      <c r="O41" s="71"/>
      <c r="P41" s="65"/>
      <c r="Q41" s="65"/>
      <c r="R41" s="41"/>
      <c r="S41" s="72"/>
    </row>
    <row r="42" spans="1:19" x14ac:dyDescent="0.2">
      <c r="A42" s="73"/>
      <c r="B42" s="71"/>
      <c r="C42" s="59"/>
      <c r="D42" s="59"/>
      <c r="E42" s="59"/>
      <c r="F42" s="59"/>
      <c r="G42" s="59"/>
      <c r="H42" s="71"/>
      <c r="I42" s="74"/>
      <c r="J42" s="64"/>
      <c r="K42" s="58" t="s">
        <v>71</v>
      </c>
      <c r="L42" s="58"/>
      <c r="M42" s="65"/>
      <c r="N42" s="63">
        <v>1581964.9000000001</v>
      </c>
      <c r="O42" s="58"/>
      <c r="P42" s="65"/>
      <c r="Q42" s="63">
        <v>1573829.5000000002</v>
      </c>
      <c r="R42" s="41"/>
      <c r="S42" s="66">
        <v>8135.3999999999069</v>
      </c>
    </row>
    <row r="43" spans="1:19" x14ac:dyDescent="0.2">
      <c r="A43" s="57" t="s">
        <v>105</v>
      </c>
      <c r="B43" s="58"/>
      <c r="C43" s="59"/>
      <c r="D43" s="82">
        <v>986.99999999999977</v>
      </c>
      <c r="E43" s="61"/>
      <c r="F43" s="59"/>
      <c r="G43" s="82">
        <v>985.8</v>
      </c>
      <c r="H43" s="62"/>
      <c r="I43" s="63">
        <v>1.1999999999998181</v>
      </c>
      <c r="J43" s="64"/>
      <c r="K43" s="71"/>
      <c r="L43" s="71"/>
      <c r="M43" s="65"/>
      <c r="N43" s="65"/>
      <c r="O43" s="71"/>
      <c r="P43" s="65"/>
      <c r="Q43" s="65"/>
      <c r="R43" s="41"/>
      <c r="S43" s="72"/>
    </row>
    <row r="44" spans="1:19" x14ac:dyDescent="0.2">
      <c r="A44" s="84" t="s">
        <v>73</v>
      </c>
      <c r="B44" s="85"/>
      <c r="C44" s="83">
        <v>2135.1999999999998</v>
      </c>
      <c r="D44" s="59"/>
      <c r="E44" s="59"/>
      <c r="F44" s="83">
        <v>2101.6</v>
      </c>
      <c r="G44" s="59"/>
      <c r="H44" s="71"/>
      <c r="I44" s="74">
        <v>33.599999999999909</v>
      </c>
      <c r="J44" s="64"/>
      <c r="K44" s="58" t="s">
        <v>72</v>
      </c>
      <c r="L44" s="58"/>
      <c r="M44" s="65"/>
      <c r="N44" s="63">
        <v>559957.30000000005</v>
      </c>
      <c r="O44" s="58"/>
      <c r="P44" s="65"/>
      <c r="Q44" s="63">
        <v>558854.80000000005</v>
      </c>
      <c r="R44" s="41"/>
      <c r="S44" s="66">
        <v>1102.5</v>
      </c>
    </row>
    <row r="45" spans="1:19" x14ac:dyDescent="0.2">
      <c r="A45" s="57" t="s">
        <v>46</v>
      </c>
      <c r="B45" s="89"/>
      <c r="C45" s="169">
        <v>-1148.2</v>
      </c>
      <c r="D45" s="59"/>
      <c r="E45" s="88"/>
      <c r="F45" s="168">
        <v>-1115.8</v>
      </c>
      <c r="G45" s="59"/>
      <c r="H45" s="71"/>
      <c r="I45" s="74">
        <v>-32.400000000000091</v>
      </c>
      <c r="J45" s="64"/>
      <c r="K45" s="58" t="s">
        <v>74</v>
      </c>
      <c r="L45" s="58"/>
      <c r="M45" s="62">
        <v>559957.30000000005</v>
      </c>
      <c r="N45" s="65"/>
      <c r="O45" s="71"/>
      <c r="P45" s="62">
        <v>558854.80000000005</v>
      </c>
      <c r="Q45" s="65"/>
      <c r="R45" s="41"/>
      <c r="S45" s="72">
        <v>1102.5</v>
      </c>
    </row>
    <row r="46" spans="1:19" x14ac:dyDescent="0.2">
      <c r="A46" s="73"/>
      <c r="B46" s="71"/>
      <c r="C46" s="59"/>
      <c r="D46" s="59"/>
      <c r="E46" s="59"/>
      <c r="F46" s="59"/>
      <c r="G46" s="59"/>
      <c r="H46" s="71"/>
      <c r="I46" s="74"/>
      <c r="J46" s="64"/>
      <c r="K46" s="71"/>
      <c r="L46" s="71"/>
      <c r="M46" s="65"/>
      <c r="N46" s="65"/>
      <c r="O46" s="71"/>
      <c r="P46" s="65"/>
      <c r="Q46" s="65"/>
      <c r="R46" s="41"/>
      <c r="S46" s="72"/>
    </row>
    <row r="47" spans="1:19" x14ac:dyDescent="0.2">
      <c r="A47" s="57" t="s">
        <v>75</v>
      </c>
      <c r="B47" s="58"/>
      <c r="C47" s="59"/>
      <c r="D47" s="82">
        <v>13002.799999999997</v>
      </c>
      <c r="E47" s="61"/>
      <c r="F47" s="59"/>
      <c r="G47" s="82">
        <v>13044.9</v>
      </c>
      <c r="H47" s="62"/>
      <c r="I47" s="63">
        <v>-42.100000000002183</v>
      </c>
      <c r="J47" s="64"/>
      <c r="K47" s="71"/>
      <c r="L47" s="71"/>
      <c r="M47" s="65"/>
      <c r="N47" s="65"/>
      <c r="O47" s="71"/>
      <c r="P47" s="65"/>
      <c r="Q47" s="65"/>
      <c r="R47" s="41"/>
      <c r="S47" s="72"/>
    </row>
    <row r="48" spans="1:19" x14ac:dyDescent="0.2">
      <c r="A48" s="57" t="s">
        <v>76</v>
      </c>
      <c r="B48" s="58"/>
      <c r="C48" s="83">
        <v>11116</v>
      </c>
      <c r="D48" s="59"/>
      <c r="E48" s="59"/>
      <c r="F48" s="83">
        <v>11116</v>
      </c>
      <c r="G48" s="59"/>
      <c r="H48" s="71"/>
      <c r="I48" s="74">
        <v>0</v>
      </c>
      <c r="J48" s="64"/>
      <c r="K48" s="58" t="s">
        <v>78</v>
      </c>
      <c r="L48" s="58"/>
      <c r="M48" s="65"/>
      <c r="N48" s="63">
        <v>175364.4</v>
      </c>
      <c r="O48" s="58"/>
      <c r="P48" s="65"/>
      <c r="Q48" s="63">
        <v>175364.4</v>
      </c>
      <c r="R48" s="41"/>
      <c r="S48" s="66">
        <v>0</v>
      </c>
    </row>
    <row r="49" spans="1:19" x14ac:dyDescent="0.2">
      <c r="A49" s="57" t="s">
        <v>77</v>
      </c>
      <c r="B49" s="58"/>
      <c r="C49" s="83">
        <v>3237.5</v>
      </c>
      <c r="D49" s="59"/>
      <c r="E49" s="59"/>
      <c r="F49" s="83">
        <v>3212.1</v>
      </c>
      <c r="G49" s="59"/>
      <c r="H49" s="71"/>
      <c r="I49" s="74">
        <v>25.400000000000091</v>
      </c>
      <c r="J49" s="64"/>
      <c r="K49" s="58" t="s">
        <v>80</v>
      </c>
      <c r="L49" s="58"/>
      <c r="M49" s="62">
        <v>175364.4</v>
      </c>
      <c r="N49" s="65"/>
      <c r="O49" s="71"/>
      <c r="P49" s="62">
        <v>175364.4</v>
      </c>
      <c r="Q49" s="65"/>
      <c r="R49" s="41"/>
      <c r="S49" s="72">
        <v>0</v>
      </c>
    </row>
    <row r="50" spans="1:19" x14ac:dyDescent="0.2">
      <c r="A50" s="57" t="s">
        <v>79</v>
      </c>
      <c r="B50" s="58"/>
      <c r="C50" s="83">
        <v>5066.6000000000004</v>
      </c>
      <c r="D50" s="59"/>
      <c r="E50" s="59"/>
      <c r="F50" s="83">
        <v>5066.3999999999996</v>
      </c>
      <c r="G50" s="59"/>
      <c r="H50" s="71"/>
      <c r="I50" s="74">
        <v>0.2000000000007276</v>
      </c>
      <c r="J50" s="64"/>
      <c r="K50" s="71"/>
      <c r="L50" s="71"/>
      <c r="M50" s="65"/>
      <c r="N50" s="65"/>
      <c r="O50" s="71"/>
      <c r="P50" s="65"/>
      <c r="Q50" s="65"/>
      <c r="R50" s="41"/>
      <c r="S50" s="72"/>
    </row>
    <row r="51" spans="1:19" x14ac:dyDescent="0.2">
      <c r="A51" s="57" t="s">
        <v>24</v>
      </c>
      <c r="B51" s="58"/>
      <c r="C51" s="83">
        <v>447.5</v>
      </c>
      <c r="D51" s="59"/>
      <c r="E51" s="59"/>
      <c r="F51" s="83">
        <v>447.5</v>
      </c>
      <c r="G51" s="59"/>
      <c r="H51" s="71"/>
      <c r="I51" s="74">
        <v>0</v>
      </c>
      <c r="J51" s="64"/>
      <c r="K51" s="71"/>
      <c r="L51" s="71"/>
      <c r="M51" s="65"/>
      <c r="N51" s="65"/>
      <c r="O51" s="71"/>
      <c r="P51" s="65"/>
      <c r="Q51" s="65"/>
      <c r="R51" s="41"/>
      <c r="S51" s="72"/>
    </row>
    <row r="52" spans="1:19" x14ac:dyDescent="0.2">
      <c r="A52" s="57" t="s">
        <v>81</v>
      </c>
      <c r="B52" s="58"/>
      <c r="C52" s="169">
        <v>-6831.6</v>
      </c>
      <c r="D52" s="59"/>
      <c r="E52" s="88"/>
      <c r="F52" s="168">
        <v>-6763.9</v>
      </c>
      <c r="G52" s="59"/>
      <c r="H52" s="71"/>
      <c r="I52" s="74">
        <v>-67.700000000000728</v>
      </c>
      <c r="J52" s="64"/>
      <c r="K52" s="58" t="s">
        <v>83</v>
      </c>
      <c r="L52" s="58"/>
      <c r="M52" s="65"/>
      <c r="N52" s="63">
        <v>109551</v>
      </c>
      <c r="O52" s="58"/>
      <c r="P52" s="65"/>
      <c r="Q52" s="63">
        <v>109551</v>
      </c>
      <c r="R52" s="41"/>
      <c r="S52" s="66">
        <v>0</v>
      </c>
    </row>
    <row r="53" spans="1:19" x14ac:dyDescent="0.2">
      <c r="A53" s="57" t="s">
        <v>82</v>
      </c>
      <c r="B53" s="58"/>
      <c r="C53" s="169">
        <v>-33.200000000000003</v>
      </c>
      <c r="D53" s="59"/>
      <c r="E53" s="88"/>
      <c r="F53" s="168">
        <v>-33.200000000000003</v>
      </c>
      <c r="G53" s="59"/>
      <c r="H53" s="71"/>
      <c r="I53" s="74">
        <v>0</v>
      </c>
      <c r="J53" s="64"/>
      <c r="K53" s="71"/>
      <c r="L53" s="71"/>
      <c r="M53" s="65"/>
      <c r="N53" s="65"/>
      <c r="O53" s="71"/>
      <c r="P53" s="65"/>
      <c r="Q53" s="65"/>
      <c r="R53" s="41"/>
      <c r="S53" s="72"/>
    </row>
    <row r="54" spans="1:19" x14ac:dyDescent="0.2">
      <c r="A54" s="73" t="s">
        <v>26</v>
      </c>
      <c r="B54" s="71"/>
      <c r="C54" s="59"/>
      <c r="D54" s="59"/>
      <c r="E54" s="59"/>
      <c r="F54" s="59"/>
      <c r="G54" s="59"/>
      <c r="H54" s="71"/>
      <c r="I54" s="74"/>
      <c r="J54" s="64"/>
      <c r="K54" s="58" t="s">
        <v>85</v>
      </c>
      <c r="L54" s="58"/>
      <c r="M54" s="62">
        <v>7805.7</v>
      </c>
      <c r="N54" s="65"/>
      <c r="O54" s="71"/>
      <c r="P54" s="62">
        <v>7805.7</v>
      </c>
      <c r="Q54" s="65"/>
      <c r="R54" s="41"/>
      <c r="S54" s="72">
        <v>0</v>
      </c>
    </row>
    <row r="55" spans="1:19" x14ac:dyDescent="0.2">
      <c r="A55" s="57" t="s">
        <v>84</v>
      </c>
      <c r="B55" s="58"/>
      <c r="C55" s="59"/>
      <c r="D55" s="82">
        <v>19397.500000000004</v>
      </c>
      <c r="E55" s="61"/>
      <c r="F55" s="59"/>
      <c r="G55" s="82">
        <v>12803.2</v>
      </c>
      <c r="H55" s="62"/>
      <c r="I55" s="63">
        <v>6594.3000000000029</v>
      </c>
      <c r="J55" s="64"/>
      <c r="K55" s="58" t="s">
        <v>87</v>
      </c>
      <c r="L55" s="58"/>
      <c r="M55" s="62">
        <v>100635.2</v>
      </c>
      <c r="N55" s="65"/>
      <c r="O55" s="71"/>
      <c r="P55" s="62">
        <v>100635.2</v>
      </c>
      <c r="Q55" s="65"/>
      <c r="R55" s="41"/>
      <c r="S55" s="72">
        <v>0</v>
      </c>
    </row>
    <row r="56" spans="1:19" x14ac:dyDescent="0.2">
      <c r="A56" s="57" t="s">
        <v>86</v>
      </c>
      <c r="B56" s="71"/>
      <c r="C56" s="83">
        <v>556.5</v>
      </c>
      <c r="D56" s="59"/>
      <c r="E56" s="59"/>
      <c r="F56" s="83">
        <v>653.20000000000005</v>
      </c>
      <c r="G56" s="59"/>
      <c r="H56" s="71"/>
      <c r="I56" s="74">
        <v>-96.700000000000045</v>
      </c>
      <c r="J56" s="64"/>
      <c r="K56" s="58" t="s">
        <v>44</v>
      </c>
      <c r="L56" s="58"/>
      <c r="M56" s="62">
        <v>1110.0999999999999</v>
      </c>
      <c r="N56" s="65"/>
      <c r="O56" s="71"/>
      <c r="P56" s="62">
        <v>1110.0999999999999</v>
      </c>
      <c r="Q56" s="65"/>
      <c r="R56" s="41"/>
      <c r="S56" s="72">
        <v>0</v>
      </c>
    </row>
    <row r="57" spans="1:19" x14ac:dyDescent="0.2">
      <c r="A57" s="57" t="s">
        <v>15</v>
      </c>
      <c r="B57" s="58"/>
      <c r="C57" s="83">
        <v>18842.100000000002</v>
      </c>
      <c r="D57" s="59"/>
      <c r="E57" s="59"/>
      <c r="F57" s="83">
        <v>12151.1</v>
      </c>
      <c r="G57" s="59"/>
      <c r="H57" s="71"/>
      <c r="I57" s="74">
        <v>6691.0000000000018</v>
      </c>
      <c r="J57" s="64"/>
      <c r="K57" s="58"/>
      <c r="L57" s="58"/>
      <c r="M57" s="62"/>
      <c r="N57" s="65"/>
      <c r="O57" s="71"/>
      <c r="P57" s="62"/>
      <c r="Q57" s="65"/>
      <c r="R57" s="41"/>
      <c r="S57" s="72"/>
    </row>
    <row r="58" spans="1:19" x14ac:dyDescent="0.2">
      <c r="A58" s="57" t="s">
        <v>46</v>
      </c>
      <c r="B58" s="58"/>
      <c r="C58" s="169">
        <v>-1.1000000000000001</v>
      </c>
      <c r="D58" s="59"/>
      <c r="E58" s="88"/>
      <c r="F58" s="168">
        <v>-1.1000000000000001</v>
      </c>
      <c r="G58" s="59"/>
      <c r="H58" s="71"/>
      <c r="I58" s="74">
        <v>0</v>
      </c>
      <c r="J58" s="64"/>
      <c r="K58" s="58"/>
      <c r="L58" s="58"/>
      <c r="M58" s="62"/>
      <c r="N58" s="65"/>
      <c r="O58" s="71"/>
      <c r="P58" s="62"/>
      <c r="Q58" s="65"/>
      <c r="R58" s="41"/>
      <c r="S58" s="72"/>
    </row>
    <row r="59" spans="1:19" x14ac:dyDescent="0.2">
      <c r="A59" s="73"/>
      <c r="B59" s="71"/>
      <c r="C59" s="59"/>
      <c r="D59" s="59"/>
      <c r="E59" s="59"/>
      <c r="F59" s="59"/>
      <c r="G59" s="59"/>
      <c r="H59" s="71"/>
      <c r="I59" s="74"/>
      <c r="J59" s="64"/>
      <c r="K59" s="71"/>
      <c r="L59" s="71"/>
      <c r="M59" s="65"/>
      <c r="N59" s="65"/>
      <c r="O59" s="71"/>
      <c r="P59" s="65"/>
      <c r="Q59" s="65"/>
      <c r="R59" s="41"/>
      <c r="S59" s="72"/>
    </row>
    <row r="60" spans="1:19" x14ac:dyDescent="0.2">
      <c r="A60" s="57" t="s">
        <v>88</v>
      </c>
      <c r="B60" s="58"/>
      <c r="C60" s="59"/>
      <c r="D60" s="82">
        <v>7805.7</v>
      </c>
      <c r="E60" s="61"/>
      <c r="F60" s="59"/>
      <c r="G60" s="82">
        <v>7805.7</v>
      </c>
      <c r="H60" s="62"/>
      <c r="I60" s="63">
        <v>0</v>
      </c>
      <c r="J60" s="64"/>
      <c r="K60" s="58" t="s">
        <v>89</v>
      </c>
      <c r="L60" s="58"/>
      <c r="M60" s="65"/>
      <c r="N60" s="63">
        <v>610953</v>
      </c>
      <c r="O60" s="58"/>
      <c r="P60" s="65"/>
      <c r="Q60" s="63">
        <v>610953</v>
      </c>
      <c r="R60" s="41"/>
      <c r="S60" s="66">
        <v>0</v>
      </c>
    </row>
    <row r="61" spans="1:19" x14ac:dyDescent="0.2">
      <c r="A61" s="57" t="s">
        <v>45</v>
      </c>
      <c r="B61" s="58"/>
      <c r="C61" s="59"/>
      <c r="D61" s="59"/>
      <c r="E61" s="59"/>
      <c r="F61" s="59"/>
      <c r="G61" s="59"/>
      <c r="H61" s="71"/>
      <c r="I61" s="74"/>
      <c r="J61" s="64"/>
      <c r="K61" s="58"/>
      <c r="L61" s="58"/>
      <c r="M61" s="65"/>
      <c r="N61" s="75"/>
      <c r="O61" s="58"/>
      <c r="P61" s="65"/>
      <c r="Q61" s="75"/>
      <c r="R61" s="41"/>
      <c r="S61" s="72"/>
    </row>
    <row r="62" spans="1:19" x14ac:dyDescent="0.2">
      <c r="A62" s="57" t="s">
        <v>23</v>
      </c>
      <c r="B62" s="58"/>
      <c r="C62" s="83">
        <v>7805.7</v>
      </c>
      <c r="D62" s="59"/>
      <c r="E62" s="59"/>
      <c r="F62" s="83">
        <v>7805.7</v>
      </c>
      <c r="G62" s="59"/>
      <c r="H62" s="71"/>
      <c r="I62" s="74">
        <v>0</v>
      </c>
      <c r="J62" s="64"/>
      <c r="K62" s="58" t="s">
        <v>34</v>
      </c>
      <c r="L62" s="58"/>
      <c r="M62" s="65"/>
      <c r="N62" s="82">
        <v>126139.2</v>
      </c>
      <c r="O62" s="58"/>
      <c r="P62" s="65"/>
      <c r="Q62" s="82">
        <v>119106.3</v>
      </c>
      <c r="R62" s="41"/>
      <c r="S62" s="66">
        <v>7032.8999999999942</v>
      </c>
    </row>
    <row r="63" spans="1:19" x14ac:dyDescent="0.2">
      <c r="A63" s="57" t="s">
        <v>26</v>
      </c>
      <c r="B63" s="58"/>
      <c r="C63" s="83"/>
      <c r="D63" s="59"/>
      <c r="E63" s="59"/>
      <c r="F63" s="83"/>
      <c r="G63" s="59"/>
      <c r="H63" s="71"/>
      <c r="I63" s="74"/>
      <c r="J63" s="64"/>
      <c r="K63" s="71"/>
      <c r="L63" s="71"/>
      <c r="M63" s="65"/>
      <c r="N63" s="65"/>
      <c r="O63" s="71"/>
      <c r="P63" s="65"/>
      <c r="Q63" s="65"/>
      <c r="R63" s="41"/>
      <c r="S63" s="72"/>
    </row>
    <row r="64" spans="1:19" x14ac:dyDescent="0.2">
      <c r="A64" s="73"/>
      <c r="B64" s="71"/>
      <c r="C64" s="59"/>
      <c r="D64" s="59"/>
      <c r="E64" s="59"/>
      <c r="F64" s="59"/>
      <c r="G64" s="59"/>
      <c r="H64" s="71"/>
      <c r="I64" s="74"/>
      <c r="J64" s="64"/>
      <c r="K64" s="58"/>
      <c r="L64" s="58"/>
      <c r="M64" s="65"/>
      <c r="N64" s="62"/>
      <c r="O64" s="58"/>
      <c r="P64" s="65"/>
      <c r="Q64" s="62"/>
      <c r="R64" s="41"/>
      <c r="S64" s="72"/>
    </row>
    <row r="65" spans="1:19" x14ac:dyDescent="0.2">
      <c r="A65" s="73"/>
      <c r="B65" s="71"/>
      <c r="C65" s="59"/>
      <c r="D65" s="59"/>
      <c r="E65" s="59"/>
      <c r="F65" s="59"/>
      <c r="G65" s="59"/>
      <c r="H65" s="71"/>
      <c r="I65" s="74"/>
      <c r="J65" s="64"/>
      <c r="K65" s="71"/>
      <c r="L65" s="71"/>
      <c r="M65" s="65"/>
      <c r="N65" s="65"/>
      <c r="O65" s="71"/>
      <c r="P65" s="65"/>
      <c r="Q65" s="65"/>
      <c r="R65" s="41"/>
      <c r="S65" s="72"/>
    </row>
    <row r="66" spans="1:19" x14ac:dyDescent="0.2">
      <c r="A66" s="57" t="s">
        <v>90</v>
      </c>
      <c r="B66" s="58"/>
      <c r="C66" s="59"/>
      <c r="D66" s="82">
        <v>2657473.4</v>
      </c>
      <c r="E66" s="61"/>
      <c r="F66" s="59"/>
      <c r="G66" s="82">
        <v>2658311.8000000003</v>
      </c>
      <c r="H66" s="62"/>
      <c r="I66" s="63">
        <v>-838.40000000037253</v>
      </c>
      <c r="J66" s="64"/>
      <c r="K66" s="58" t="s">
        <v>91</v>
      </c>
      <c r="L66" s="58"/>
      <c r="M66" s="65"/>
      <c r="N66" s="63">
        <v>2657473.4000000004</v>
      </c>
      <c r="O66" s="58"/>
      <c r="P66" s="65"/>
      <c r="Q66" s="63">
        <v>2658311.8000000003</v>
      </c>
      <c r="R66" s="41"/>
      <c r="S66" s="66">
        <v>-838.39999999990687</v>
      </c>
    </row>
    <row r="67" spans="1:19" ht="15.75" thickBot="1" x14ac:dyDescent="0.25">
      <c r="A67" s="90"/>
      <c r="B67" s="91"/>
      <c r="C67" s="91"/>
      <c r="D67" s="91"/>
      <c r="E67" s="91"/>
      <c r="F67" s="91"/>
      <c r="G67" s="91"/>
      <c r="H67" s="91"/>
      <c r="I67" s="92"/>
      <c r="J67" s="93"/>
      <c r="K67" s="91"/>
      <c r="L67" s="91"/>
      <c r="M67" s="94"/>
      <c r="N67" s="94"/>
      <c r="O67" s="91"/>
      <c r="P67" s="94"/>
      <c r="Q67" s="94"/>
      <c r="R67" s="95"/>
      <c r="S67" s="96"/>
    </row>
    <row r="68" spans="1:19" ht="16.5" thickTop="1" x14ac:dyDescent="0.25">
      <c r="A68" s="374" t="s">
        <v>92</v>
      </c>
      <c r="B68" s="375"/>
      <c r="C68" s="375"/>
      <c r="D68" s="375"/>
      <c r="E68" s="375"/>
      <c r="F68" s="375"/>
      <c r="G68" s="375"/>
      <c r="H68" s="375"/>
      <c r="I68" s="375"/>
      <c r="J68" s="375"/>
      <c r="K68" s="375"/>
      <c r="L68" s="375"/>
      <c r="M68" s="375"/>
      <c r="N68" s="375"/>
      <c r="O68" s="375"/>
      <c r="P68" s="375"/>
      <c r="Q68" s="375"/>
      <c r="R68" s="375"/>
      <c r="S68" s="376"/>
    </row>
    <row r="69" spans="1:19" x14ac:dyDescent="0.2">
      <c r="A69" s="57" t="s">
        <v>93</v>
      </c>
      <c r="B69" s="58"/>
      <c r="C69" s="71"/>
      <c r="D69" s="63">
        <v>10579.5</v>
      </c>
      <c r="E69" s="58"/>
      <c r="F69" s="71"/>
      <c r="G69" s="63">
        <v>10592.6</v>
      </c>
      <c r="H69" s="62"/>
      <c r="I69" s="63">
        <v>-13.100000000000364</v>
      </c>
      <c r="J69" s="97"/>
      <c r="K69" s="58" t="s">
        <v>94</v>
      </c>
      <c r="L69" s="58"/>
      <c r="M69" s="65"/>
      <c r="N69" s="63">
        <v>10579.5</v>
      </c>
      <c r="O69" s="58"/>
      <c r="P69" s="65"/>
      <c r="Q69" s="63">
        <v>10592.6</v>
      </c>
      <c r="R69" s="41"/>
      <c r="S69" s="66">
        <v>-13.100000000000364</v>
      </c>
    </row>
    <row r="70" spans="1:19" x14ac:dyDescent="0.2">
      <c r="A70" s="73"/>
      <c r="B70" s="71"/>
      <c r="C70" s="71"/>
      <c r="D70" s="71"/>
      <c r="E70" s="71"/>
      <c r="F70" s="71"/>
      <c r="G70" s="65"/>
      <c r="H70" s="71"/>
      <c r="I70" s="74"/>
      <c r="J70" s="97"/>
      <c r="K70" s="58" t="s">
        <v>95</v>
      </c>
      <c r="L70" s="58"/>
      <c r="M70" s="62">
        <v>10579.5</v>
      </c>
      <c r="N70" s="65"/>
      <c r="O70" s="71"/>
      <c r="P70" s="62">
        <v>10592.6</v>
      </c>
      <c r="Q70" s="65"/>
      <c r="R70" s="41"/>
      <c r="S70" s="72">
        <v>-13.100000000000364</v>
      </c>
    </row>
    <row r="71" spans="1:19" x14ac:dyDescent="0.2">
      <c r="A71" s="73"/>
      <c r="B71" s="71"/>
      <c r="C71" s="71"/>
      <c r="D71" s="71"/>
      <c r="E71" s="71"/>
      <c r="F71" s="71"/>
      <c r="G71" s="65"/>
      <c r="H71" s="71"/>
      <c r="I71" s="74"/>
      <c r="J71" s="97"/>
      <c r="K71" s="71"/>
      <c r="L71" s="71"/>
      <c r="M71" s="65"/>
      <c r="N71" s="65"/>
      <c r="O71" s="71"/>
      <c r="P71" s="65"/>
      <c r="Q71" s="65"/>
      <c r="R71" s="41"/>
      <c r="S71" s="72"/>
    </row>
    <row r="72" spans="1:19" x14ac:dyDescent="0.2">
      <c r="A72" s="57" t="s">
        <v>96</v>
      </c>
      <c r="B72" s="58"/>
      <c r="C72" s="71"/>
      <c r="D72" s="63">
        <v>140428.5</v>
      </c>
      <c r="E72" s="58"/>
      <c r="F72" s="71"/>
      <c r="G72" s="63">
        <v>141176.4</v>
      </c>
      <c r="H72" s="62"/>
      <c r="I72" s="63">
        <v>-747.89999999999418</v>
      </c>
      <c r="J72" s="97"/>
      <c r="K72" s="58" t="s">
        <v>97</v>
      </c>
      <c r="L72" s="58"/>
      <c r="M72" s="65"/>
      <c r="N72" s="63">
        <v>140428.5</v>
      </c>
      <c r="O72" s="58"/>
      <c r="P72" s="65"/>
      <c r="Q72" s="63">
        <v>141176.4</v>
      </c>
      <c r="R72" s="41"/>
      <c r="S72" s="66">
        <v>-747.89999999999418</v>
      </c>
    </row>
    <row r="73" spans="1:19" x14ac:dyDescent="0.2">
      <c r="A73" s="57" t="s">
        <v>24</v>
      </c>
      <c r="B73" s="58"/>
      <c r="C73" s="83">
        <v>140428.5</v>
      </c>
      <c r="D73" s="71"/>
      <c r="E73" s="71"/>
      <c r="F73" s="62">
        <v>141176.4</v>
      </c>
      <c r="G73" s="65"/>
      <c r="H73" s="71"/>
      <c r="I73" s="74">
        <v>-747.89999999999418</v>
      </c>
      <c r="J73" s="97"/>
      <c r="K73" s="71"/>
      <c r="L73" s="71"/>
      <c r="M73" s="65"/>
      <c r="N73" s="65"/>
      <c r="O73" s="71"/>
      <c r="P73" s="65"/>
      <c r="Q73" s="65"/>
      <c r="R73" s="41"/>
      <c r="S73" s="72"/>
    </row>
    <row r="74" spans="1:19" x14ac:dyDescent="0.2">
      <c r="A74" s="73"/>
      <c r="B74" s="71"/>
      <c r="C74" s="71"/>
      <c r="D74" s="98"/>
      <c r="E74" s="71"/>
      <c r="F74" s="71"/>
      <c r="G74" s="65"/>
      <c r="H74" s="71"/>
      <c r="I74" s="74"/>
      <c r="J74" s="97"/>
      <c r="K74" s="71"/>
      <c r="L74" s="71"/>
      <c r="M74" s="65"/>
      <c r="N74" s="65"/>
      <c r="O74" s="71"/>
      <c r="P74" s="65"/>
      <c r="Q74" s="65"/>
      <c r="R74" s="41"/>
      <c r="S74" s="72"/>
    </row>
    <row r="75" spans="1:19" x14ac:dyDescent="0.2">
      <c r="A75" s="57" t="s">
        <v>98</v>
      </c>
      <c r="B75" s="58"/>
      <c r="C75" s="71"/>
      <c r="D75" s="63">
        <v>3446974.9</v>
      </c>
      <c r="E75" s="58"/>
      <c r="F75" s="71"/>
      <c r="G75" s="63">
        <v>3366201.4</v>
      </c>
      <c r="H75" s="62"/>
      <c r="I75" s="63">
        <v>80773.5</v>
      </c>
      <c r="J75" s="97"/>
      <c r="K75" s="58" t="s">
        <v>99</v>
      </c>
      <c r="L75" s="58"/>
      <c r="M75" s="65"/>
      <c r="N75" s="63">
        <v>3446974.9</v>
      </c>
      <c r="O75" s="58"/>
      <c r="P75" s="65"/>
      <c r="Q75" s="63">
        <v>3366201.4</v>
      </c>
      <c r="R75" s="41"/>
      <c r="S75" s="66">
        <v>80773.5</v>
      </c>
    </row>
    <row r="76" spans="1:19" x14ac:dyDescent="0.2">
      <c r="A76" s="73"/>
      <c r="B76" s="71"/>
      <c r="C76" s="71"/>
      <c r="D76" s="65"/>
      <c r="E76" s="71"/>
      <c r="F76" s="71"/>
      <c r="G76" s="65"/>
      <c r="H76" s="71"/>
      <c r="I76" s="74"/>
      <c r="J76" s="97"/>
      <c r="K76" s="71"/>
      <c r="L76" s="71"/>
      <c r="M76" s="65"/>
      <c r="N76" s="65"/>
      <c r="O76" s="71"/>
      <c r="P76" s="65"/>
      <c r="Q76" s="65"/>
      <c r="R76" s="41"/>
      <c r="S76" s="72"/>
    </row>
    <row r="77" spans="1:19" x14ac:dyDescent="0.2">
      <c r="A77" s="57" t="s">
        <v>100</v>
      </c>
      <c r="B77" s="58"/>
      <c r="C77" s="71"/>
      <c r="D77" s="63">
        <v>4685296</v>
      </c>
      <c r="E77" s="58"/>
      <c r="F77" s="71"/>
      <c r="G77" s="63">
        <v>4530529.5999999996</v>
      </c>
      <c r="H77" s="62"/>
      <c r="I77" s="63">
        <v>154766.40000000037</v>
      </c>
      <c r="J77" s="97"/>
      <c r="K77" s="58" t="s">
        <v>101</v>
      </c>
      <c r="L77" s="58"/>
      <c r="M77" s="65"/>
      <c r="N77" s="63">
        <v>4685296</v>
      </c>
      <c r="O77" s="58"/>
      <c r="P77" s="65"/>
      <c r="Q77" s="63">
        <v>4530529.5999999996</v>
      </c>
      <c r="R77" s="41"/>
      <c r="S77" s="66">
        <v>154766.40000000037</v>
      </c>
    </row>
    <row r="78" spans="1:19" ht="15.75" customHeight="1" x14ac:dyDescent="0.2">
      <c r="A78" s="73"/>
      <c r="B78" s="71"/>
      <c r="C78" s="71"/>
      <c r="D78" s="71"/>
      <c r="E78" s="71"/>
      <c r="F78" s="71"/>
      <c r="G78" s="65"/>
      <c r="H78" s="71"/>
      <c r="I78" s="74"/>
      <c r="J78" s="97"/>
      <c r="K78" s="71"/>
      <c r="L78" s="71"/>
      <c r="M78" s="65"/>
      <c r="N78" s="65"/>
      <c r="O78" s="71"/>
      <c r="P78" s="65"/>
      <c r="Q78" s="65"/>
      <c r="R78" s="41"/>
      <c r="S78" s="72"/>
    </row>
    <row r="79" spans="1:19" x14ac:dyDescent="0.2">
      <c r="A79" s="57" t="s">
        <v>102</v>
      </c>
      <c r="B79" s="71"/>
      <c r="C79" s="71"/>
      <c r="D79" s="63">
        <v>8283278.9000000004</v>
      </c>
      <c r="E79" s="58"/>
      <c r="F79" s="71"/>
      <c r="G79" s="63">
        <v>8048500</v>
      </c>
      <c r="H79" s="62"/>
      <c r="I79" s="63">
        <v>234778.90000000037</v>
      </c>
      <c r="J79" s="97"/>
      <c r="K79" s="58" t="s">
        <v>102</v>
      </c>
      <c r="L79" s="58"/>
      <c r="M79" s="65"/>
      <c r="N79" s="63">
        <v>8283278.9000000004</v>
      </c>
      <c r="O79" s="58"/>
      <c r="P79" s="65"/>
      <c r="Q79" s="63">
        <v>8048500</v>
      </c>
      <c r="R79" s="41"/>
      <c r="S79" s="66">
        <v>234778.90000000037</v>
      </c>
    </row>
    <row r="80" spans="1:19" ht="15.75" thickBot="1" x14ac:dyDescent="0.25">
      <c r="A80" s="90"/>
      <c r="B80" s="91"/>
      <c r="C80" s="91"/>
      <c r="D80" s="91"/>
      <c r="E80" s="91"/>
      <c r="F80" s="91"/>
      <c r="G80" s="91"/>
      <c r="H80" s="91"/>
      <c r="I80" s="91"/>
      <c r="J80" s="99"/>
      <c r="K80" s="91"/>
      <c r="L80" s="91"/>
      <c r="M80" s="91"/>
      <c r="N80" s="91"/>
      <c r="O80" s="91"/>
      <c r="P80" s="91"/>
      <c r="Q80" s="91"/>
      <c r="R80" s="95"/>
      <c r="S80" s="100"/>
    </row>
    <row r="81" ht="15.75" thickTop="1" x14ac:dyDescent="0.2"/>
    <row r="84" ht="14.25" customHeight="1" x14ac:dyDescent="0.2"/>
    <row r="92" ht="16.5" customHeight="1" x14ac:dyDescent="0.2"/>
    <row r="93" ht="18" customHeight="1" x14ac:dyDescent="0.2"/>
    <row r="104" ht="13.5" customHeight="1" x14ac:dyDescent="0.2"/>
    <row r="105" ht="13.5" customHeight="1" x14ac:dyDescent="0.2"/>
    <row r="111" ht="9.75" customHeight="1" x14ac:dyDescent="0.2"/>
    <row r="112" ht="10.5" customHeight="1" x14ac:dyDescent="0.2"/>
    <row r="117" ht="9" customHeight="1" x14ac:dyDescent="0.2"/>
    <row r="118" ht="12.75" customHeight="1" x14ac:dyDescent="0.2"/>
    <row r="121" ht="9.75" customHeight="1" x14ac:dyDescent="0.2"/>
    <row r="122" ht="12.75" customHeight="1" x14ac:dyDescent="0.2"/>
    <row r="125" ht="12" customHeight="1" x14ac:dyDescent="0.2"/>
    <row r="126" ht="14.25" customHeight="1" x14ac:dyDescent="0.2"/>
    <row r="127" ht="11.1" customHeight="1" x14ac:dyDescent="0.2"/>
    <row r="131" ht="10.5" customHeight="1" x14ac:dyDescent="0.2"/>
    <row r="140" ht="6" customHeight="1" x14ac:dyDescent="0.2"/>
    <row r="146" ht="3.75" customHeight="1" x14ac:dyDescent="0.2"/>
    <row r="148" ht="3.75" customHeight="1" x14ac:dyDescent="0.2"/>
    <row r="150" ht="3.75" customHeight="1" x14ac:dyDescent="0.2"/>
    <row r="151" ht="18" customHeight="1" x14ac:dyDescent="0.2"/>
    <row r="152" ht="9.75" customHeight="1" x14ac:dyDescent="0.2"/>
    <row r="158" ht="9" customHeight="1" x14ac:dyDescent="0.2"/>
    <row r="159" ht="26.25" customHeight="1" x14ac:dyDescent="0.2"/>
  </sheetData>
  <sheetProtection sheet="1" objects="1" scenarios="1" selectLockedCells="1" selectUnlockedCells="1"/>
  <mergeCells count="5">
    <mergeCell ref="G1:J1"/>
    <mergeCell ref="M4:N4"/>
    <mergeCell ref="C10:D10"/>
    <mergeCell ref="M10:N10"/>
    <mergeCell ref="A68:S68"/>
  </mergeCells>
  <printOptions horizontalCentered="1" verticalCentered="1"/>
  <pageMargins left="0.23622047244094491" right="0.35433070866141736" top="0.19685039370078741" bottom="0.43307086614173229" header="0.15748031496062992" footer="0"/>
  <pageSetup scale="49" orientation="landscape" r:id="rId1"/>
  <headerFooter alignWithMargins="0">
    <oddFooter>&amp;LDirección de Contabilidad&amp;RPágina 2</oddFoot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6" transitionEvaluation="1">
    <pageSetUpPr fitToPage="1"/>
  </sheetPr>
  <dimension ref="A1:S184"/>
  <sheetViews>
    <sheetView showGridLines="0" topLeftCell="A16" zoomScale="75" workbookViewId="0">
      <selection activeCell="A30" sqref="A30"/>
    </sheetView>
  </sheetViews>
  <sheetFormatPr baseColWidth="10" defaultColWidth="12.6640625" defaultRowHeight="15" x14ac:dyDescent="0.2"/>
  <cols>
    <col min="1" max="1" width="50.5546875" style="105" customWidth="1"/>
    <col min="2" max="2" width="8.33203125" style="105" customWidth="1"/>
    <col min="3" max="3" width="11.21875" style="166" customWidth="1"/>
    <col min="4" max="4" width="3.33203125" style="166" customWidth="1"/>
    <col min="5" max="5" width="12.77734375" style="166" customWidth="1"/>
    <col min="6" max="6" width="3.109375" style="105" customWidth="1"/>
    <col min="7" max="7" width="7.77734375" style="105" customWidth="1"/>
    <col min="8" max="8" width="10.88671875" style="105" customWidth="1"/>
    <col min="9" max="9" width="3.6640625" style="105" customWidth="1"/>
    <col min="10" max="10" width="12.109375" style="105" customWidth="1"/>
    <col min="11" max="11" width="2.77734375" style="105" customWidth="1"/>
    <col min="12" max="12" width="12.6640625" style="105"/>
    <col min="13" max="13" width="1.5546875" style="105" customWidth="1"/>
    <col min="14" max="14" width="12.6640625" style="105"/>
    <col min="15" max="19" width="12.6640625" style="106"/>
    <col min="20" max="16384" width="12.6640625" style="105"/>
  </cols>
  <sheetData>
    <row r="1" spans="1:19" ht="17.100000000000001" customHeight="1" x14ac:dyDescent="0.2">
      <c r="A1" s="101"/>
      <c r="B1" s="101"/>
      <c r="C1" s="102"/>
      <c r="D1" s="102"/>
      <c r="E1" s="102"/>
      <c r="F1" s="103"/>
      <c r="G1" s="103"/>
      <c r="H1" s="103"/>
      <c r="I1" s="103"/>
      <c r="J1" s="103"/>
      <c r="K1" s="103"/>
      <c r="L1" s="103"/>
      <c r="M1" s="104"/>
    </row>
    <row r="2" spans="1:19" ht="12" customHeight="1" x14ac:dyDescent="0.2">
      <c r="A2" s="103"/>
      <c r="B2" s="103"/>
      <c r="C2" s="102"/>
      <c r="D2" s="102"/>
      <c r="E2" s="102"/>
      <c r="F2" s="103"/>
      <c r="G2" s="103"/>
      <c r="H2" s="103"/>
      <c r="I2" s="103"/>
      <c r="J2" s="103"/>
      <c r="K2" s="103"/>
      <c r="L2" s="103"/>
      <c r="M2" s="103"/>
    </row>
    <row r="3" spans="1:19" ht="20.25" x14ac:dyDescent="0.3">
      <c r="A3" s="107"/>
      <c r="B3" s="107"/>
      <c r="C3" s="108"/>
      <c r="D3" s="108"/>
      <c r="E3" s="108"/>
      <c r="F3" s="109"/>
      <c r="G3" s="109"/>
      <c r="H3" s="109"/>
      <c r="I3" s="109"/>
      <c r="J3" s="109"/>
      <c r="K3" s="109"/>
      <c r="L3" s="109"/>
      <c r="M3" s="109"/>
    </row>
    <row r="4" spans="1:19" s="113" customFormat="1" ht="23.25" x14ac:dyDescent="0.35">
      <c r="A4" s="110" t="s">
        <v>0</v>
      </c>
      <c r="B4" s="110"/>
      <c r="C4" s="111"/>
      <c r="D4" s="111"/>
      <c r="E4" s="111"/>
      <c r="F4" s="112"/>
      <c r="G4" s="112"/>
      <c r="H4" s="112"/>
      <c r="I4" s="112"/>
      <c r="J4" s="112"/>
      <c r="K4" s="112"/>
      <c r="L4" s="112"/>
      <c r="M4" s="112"/>
      <c r="O4" s="114"/>
      <c r="P4" s="114"/>
      <c r="Q4" s="114"/>
      <c r="R4" s="114"/>
      <c r="S4" s="114"/>
    </row>
    <row r="5" spans="1:19" s="113" customFormat="1" ht="23.25" x14ac:dyDescent="0.35">
      <c r="A5" s="110" t="s">
        <v>133</v>
      </c>
      <c r="B5" s="115"/>
      <c r="C5" s="111"/>
      <c r="D5" s="111"/>
      <c r="E5" s="111"/>
      <c r="F5" s="112"/>
      <c r="G5" s="112"/>
      <c r="H5" s="112"/>
      <c r="I5" s="112"/>
      <c r="J5" s="112"/>
      <c r="K5" s="112"/>
      <c r="L5" s="112"/>
      <c r="M5" s="112"/>
      <c r="O5" s="114"/>
      <c r="P5" s="114"/>
      <c r="Q5" s="114"/>
      <c r="R5" s="114"/>
      <c r="S5" s="114"/>
    </row>
    <row r="6" spans="1:19" ht="6.75" customHeight="1" x14ac:dyDescent="0.2">
      <c r="A6" s="116"/>
      <c r="B6" s="116"/>
      <c r="C6" s="117"/>
      <c r="D6" s="117"/>
      <c r="E6" s="117"/>
      <c r="F6" s="118"/>
      <c r="G6" s="118"/>
      <c r="H6" s="118"/>
      <c r="I6" s="118"/>
      <c r="J6" s="118"/>
      <c r="K6" s="119"/>
      <c r="L6" s="2"/>
      <c r="M6" s="106"/>
    </row>
    <row r="7" spans="1:19" ht="9" customHeight="1" x14ac:dyDescent="0.2">
      <c r="A7" s="116"/>
      <c r="B7" s="116"/>
      <c r="C7" s="117"/>
      <c r="D7" s="117"/>
      <c r="E7" s="117"/>
      <c r="F7" s="118"/>
      <c r="G7" s="118"/>
      <c r="H7" s="118"/>
      <c r="I7" s="118"/>
      <c r="J7" s="118"/>
      <c r="K7" s="119"/>
      <c r="L7" s="2"/>
      <c r="M7" s="106"/>
    </row>
    <row r="8" spans="1:19" ht="15.75" thickBot="1" x14ac:dyDescent="0.25">
      <c r="A8" s="120"/>
      <c r="B8" s="120"/>
      <c r="C8" s="121"/>
      <c r="D8" s="121"/>
      <c r="E8" s="121"/>
      <c r="F8" s="120"/>
      <c r="G8" s="120"/>
      <c r="H8" s="120"/>
      <c r="I8" s="120"/>
      <c r="J8" s="122"/>
      <c r="L8" s="122" t="s">
        <v>1</v>
      </c>
    </row>
    <row r="9" spans="1:19" ht="24" customHeight="1" thickTop="1" x14ac:dyDescent="0.2">
      <c r="A9" s="123"/>
      <c r="B9" s="124"/>
      <c r="C9" s="125" t="s">
        <v>2</v>
      </c>
      <c r="D9" s="126"/>
      <c r="E9" s="126"/>
      <c r="F9" s="127"/>
      <c r="G9" s="127"/>
      <c r="H9" s="127"/>
      <c r="I9" s="127"/>
      <c r="J9" s="127"/>
      <c r="K9" s="128"/>
      <c r="L9" s="128"/>
      <c r="M9" s="129"/>
    </row>
    <row r="10" spans="1:19" ht="8.25" customHeight="1" x14ac:dyDescent="0.2">
      <c r="A10" s="130"/>
      <c r="B10" s="131"/>
      <c r="C10" s="132"/>
      <c r="D10" s="132"/>
      <c r="E10" s="132"/>
      <c r="F10" s="131"/>
      <c r="G10" s="131"/>
      <c r="H10" s="131"/>
      <c r="I10" s="131"/>
      <c r="J10" s="131"/>
      <c r="K10" s="131"/>
      <c r="L10" s="131"/>
      <c r="M10" s="133"/>
    </row>
    <row r="11" spans="1:19" x14ac:dyDescent="0.2">
      <c r="A11" s="130"/>
      <c r="B11" s="134" t="s">
        <v>3</v>
      </c>
      <c r="C11" s="135">
        <v>41518</v>
      </c>
      <c r="D11" s="136" t="s">
        <v>4</v>
      </c>
      <c r="E11" s="137">
        <v>41547</v>
      </c>
      <c r="F11" s="131"/>
      <c r="G11" s="134" t="s">
        <v>3</v>
      </c>
      <c r="H11" s="135">
        <v>41487</v>
      </c>
      <c r="I11" s="136" t="s">
        <v>4</v>
      </c>
      <c r="J11" s="137">
        <v>41517</v>
      </c>
      <c r="K11" s="131"/>
      <c r="L11" s="138" t="s">
        <v>111</v>
      </c>
      <c r="M11" s="133"/>
    </row>
    <row r="12" spans="1:19" s="147" customFormat="1" ht="11.25" customHeight="1" x14ac:dyDescent="0.25">
      <c r="A12" s="139"/>
      <c r="B12" s="140"/>
      <c r="C12" s="141" t="s">
        <v>5</v>
      </c>
      <c r="D12" s="142"/>
      <c r="E12" s="143" t="s">
        <v>5</v>
      </c>
      <c r="F12" s="140"/>
      <c r="G12" s="140"/>
      <c r="H12" s="144" t="s">
        <v>5</v>
      </c>
      <c r="I12" s="140"/>
      <c r="J12" s="145" t="s">
        <v>5</v>
      </c>
      <c r="K12" s="140"/>
      <c r="L12" s="140"/>
      <c r="M12" s="146"/>
      <c r="O12" s="148"/>
      <c r="P12" s="148"/>
      <c r="Q12" s="148"/>
      <c r="R12" s="148"/>
      <c r="S12" s="148"/>
    </row>
    <row r="13" spans="1:19" x14ac:dyDescent="0.2">
      <c r="A13" s="130"/>
      <c r="B13" s="131"/>
      <c r="C13" s="132"/>
      <c r="D13" s="132"/>
      <c r="E13" s="132"/>
      <c r="F13" s="131"/>
      <c r="G13" s="131"/>
      <c r="H13" s="131"/>
      <c r="I13" s="131"/>
      <c r="J13" s="131"/>
      <c r="K13" s="131"/>
      <c r="L13" s="131"/>
      <c r="M13" s="133"/>
    </row>
    <row r="14" spans="1:19" x14ac:dyDescent="0.2">
      <c r="A14" s="149" t="s">
        <v>6</v>
      </c>
      <c r="B14" s="150"/>
      <c r="C14" s="1"/>
      <c r="D14" s="1"/>
      <c r="E14" s="151">
        <v>28505.5</v>
      </c>
      <c r="F14" s="1"/>
      <c r="G14" s="1"/>
      <c r="H14" s="1"/>
      <c r="I14" s="1"/>
      <c r="J14" s="151">
        <v>30316.799999999996</v>
      </c>
      <c r="K14" s="131"/>
      <c r="L14" s="151">
        <v>-1811.2999999999956</v>
      </c>
      <c r="M14" s="152"/>
      <c r="O14" s="1"/>
      <c r="P14" s="2"/>
      <c r="Q14" s="1"/>
      <c r="R14" s="2"/>
      <c r="S14" s="2"/>
    </row>
    <row r="15" spans="1:19" x14ac:dyDescent="0.2">
      <c r="A15" s="149" t="s">
        <v>7</v>
      </c>
      <c r="B15" s="150"/>
      <c r="C15" s="2">
        <v>26728.7</v>
      </c>
      <c r="D15" s="1"/>
      <c r="E15" s="1"/>
      <c r="F15" s="1"/>
      <c r="G15" s="1"/>
      <c r="H15" s="2">
        <v>28106.6</v>
      </c>
      <c r="I15" s="1"/>
      <c r="J15" s="1"/>
      <c r="K15" s="131"/>
      <c r="L15" s="2">
        <v>-1377.8999999999978</v>
      </c>
      <c r="M15" s="152"/>
      <c r="O15" s="2"/>
      <c r="P15" s="1"/>
      <c r="Q15" s="2"/>
      <c r="R15" s="1"/>
      <c r="S15" s="2"/>
    </row>
    <row r="16" spans="1:19" x14ac:dyDescent="0.2">
      <c r="A16" s="149" t="s">
        <v>112</v>
      </c>
      <c r="B16" s="150"/>
      <c r="C16" s="2">
        <v>315.8</v>
      </c>
      <c r="D16" s="1"/>
      <c r="E16" s="1"/>
      <c r="F16" s="1"/>
      <c r="G16" s="1"/>
      <c r="H16" s="2">
        <v>315.60000000000002</v>
      </c>
      <c r="I16" s="1"/>
      <c r="J16" s="1"/>
      <c r="K16" s="131"/>
      <c r="L16" s="2">
        <v>0.19999999999998863</v>
      </c>
      <c r="M16" s="152"/>
      <c r="O16" s="2"/>
      <c r="P16" s="1"/>
      <c r="Q16" s="2"/>
      <c r="R16" s="1"/>
      <c r="S16" s="2"/>
    </row>
    <row r="17" spans="1:19" x14ac:dyDescent="0.2">
      <c r="A17" s="149" t="s">
        <v>10</v>
      </c>
      <c r="B17" s="150"/>
      <c r="C17" s="2">
        <v>1514.9</v>
      </c>
      <c r="D17" s="1"/>
      <c r="E17" s="1"/>
      <c r="F17" s="1"/>
      <c r="G17" s="1"/>
      <c r="H17" s="2">
        <v>1628</v>
      </c>
      <c r="I17" s="1"/>
      <c r="J17" s="1"/>
      <c r="K17" s="131"/>
      <c r="L17" s="2">
        <v>-113.09999999999991</v>
      </c>
      <c r="M17" s="152"/>
      <c r="O17" s="2"/>
      <c r="P17" s="1"/>
      <c r="Q17" s="2"/>
      <c r="R17" s="1"/>
      <c r="S17" s="2"/>
    </row>
    <row r="18" spans="1:19" x14ac:dyDescent="0.2">
      <c r="A18" s="149" t="s">
        <v>8</v>
      </c>
      <c r="B18" s="150"/>
      <c r="C18" s="2">
        <v>-53.9</v>
      </c>
      <c r="D18" s="1"/>
      <c r="E18" s="1"/>
      <c r="F18" s="1"/>
      <c r="G18" s="1"/>
      <c r="H18" s="1">
        <v>266.60000000000002</v>
      </c>
      <c r="I18" s="1"/>
      <c r="J18" s="1"/>
      <c r="K18" s="131"/>
      <c r="L18" s="2">
        <v>-320.5</v>
      </c>
      <c r="M18" s="152"/>
      <c r="O18" s="2"/>
      <c r="P18" s="1"/>
      <c r="Q18" s="2"/>
      <c r="R18" s="1"/>
      <c r="S18" s="2"/>
    </row>
    <row r="19" spans="1:19" x14ac:dyDescent="0.2">
      <c r="A19" s="130"/>
      <c r="B19" s="131"/>
      <c r="C19" s="1"/>
      <c r="D19" s="1"/>
      <c r="E19" s="1"/>
      <c r="F19" s="1"/>
      <c r="G19" s="1"/>
      <c r="I19" s="1"/>
      <c r="J19" s="1"/>
      <c r="K19" s="131"/>
      <c r="L19" s="2"/>
      <c r="M19" s="152"/>
      <c r="O19" s="1"/>
      <c r="P19" s="1"/>
      <c r="Q19" s="1"/>
      <c r="R19" s="1"/>
      <c r="S19" s="2"/>
    </row>
    <row r="20" spans="1:19" x14ac:dyDescent="0.2">
      <c r="A20" s="149" t="s">
        <v>9</v>
      </c>
      <c r="B20" s="150"/>
      <c r="C20" s="1"/>
      <c r="D20" s="1"/>
      <c r="E20" s="151">
        <v>3864</v>
      </c>
      <c r="F20" s="1"/>
      <c r="G20" s="1"/>
      <c r="H20" s="1"/>
      <c r="I20" s="1"/>
      <c r="J20" s="151">
        <v>4123.2</v>
      </c>
      <c r="K20" s="131"/>
      <c r="L20" s="151">
        <v>-259.19999999999982</v>
      </c>
      <c r="M20" s="152"/>
      <c r="O20" s="1"/>
      <c r="P20" s="2"/>
      <c r="Q20" s="1"/>
      <c r="R20" s="2"/>
      <c r="S20" s="2"/>
    </row>
    <row r="21" spans="1:19" x14ac:dyDescent="0.2">
      <c r="A21" s="149" t="s">
        <v>113</v>
      </c>
      <c r="B21" s="150"/>
      <c r="C21" s="2">
        <v>3783.6</v>
      </c>
      <c r="D21" s="1"/>
      <c r="E21" s="1"/>
      <c r="F21" s="1"/>
      <c r="G21" s="1"/>
      <c r="H21" s="2">
        <v>3860</v>
      </c>
      <c r="I21" s="1"/>
      <c r="J21" s="1"/>
      <c r="K21" s="131"/>
      <c r="L21" s="2">
        <v>-76.400000000000091</v>
      </c>
      <c r="M21" s="152"/>
      <c r="O21" s="2"/>
      <c r="P21" s="1"/>
      <c r="Q21" s="2"/>
      <c r="R21" s="1"/>
      <c r="S21" s="2"/>
    </row>
    <row r="22" spans="1:19" x14ac:dyDescent="0.2">
      <c r="A22" s="149" t="s">
        <v>10</v>
      </c>
      <c r="B22" s="150"/>
      <c r="C22" s="2">
        <v>13</v>
      </c>
      <c r="D22" s="1"/>
      <c r="E22" s="1"/>
      <c r="F22" s="1"/>
      <c r="G22" s="1"/>
      <c r="H22" s="2">
        <v>12.6</v>
      </c>
      <c r="I22" s="1"/>
      <c r="J22" s="1"/>
      <c r="K22" s="131"/>
      <c r="L22" s="2">
        <v>0.40000000000000036</v>
      </c>
      <c r="M22" s="152"/>
      <c r="O22" s="2"/>
      <c r="P22" s="1"/>
      <c r="Q22" s="2"/>
      <c r="R22" s="1"/>
      <c r="S22" s="2"/>
    </row>
    <row r="23" spans="1:19" x14ac:dyDescent="0.2">
      <c r="A23" s="149" t="s">
        <v>8</v>
      </c>
      <c r="B23" s="150"/>
      <c r="C23" s="2">
        <v>67.400000000000006</v>
      </c>
      <c r="D23" s="1"/>
      <c r="E23" s="1"/>
      <c r="F23" s="1"/>
      <c r="G23" s="1"/>
      <c r="H23" s="1">
        <v>250.6</v>
      </c>
      <c r="I23" s="1"/>
      <c r="J23" s="1"/>
      <c r="K23" s="131"/>
      <c r="L23" s="2">
        <v>-183.2</v>
      </c>
      <c r="M23" s="152"/>
      <c r="O23" s="2"/>
      <c r="P23" s="1"/>
      <c r="Q23" s="2"/>
      <c r="R23" s="1"/>
      <c r="S23" s="2"/>
    </row>
    <row r="24" spans="1:19" x14ac:dyDescent="0.2">
      <c r="A24" s="130"/>
      <c r="B24" s="131"/>
      <c r="C24" s="1"/>
      <c r="D24" s="1"/>
      <c r="E24" s="1"/>
      <c r="F24" s="1"/>
      <c r="G24" s="1"/>
      <c r="I24" s="1"/>
      <c r="J24" s="1"/>
      <c r="K24" s="131"/>
      <c r="L24" s="2"/>
      <c r="M24" s="152"/>
      <c r="O24" s="1"/>
      <c r="P24" s="1"/>
      <c r="Q24" s="1"/>
      <c r="R24" s="1"/>
      <c r="S24" s="2"/>
    </row>
    <row r="25" spans="1:19" s="156" customFormat="1" ht="15.75" x14ac:dyDescent="0.25">
      <c r="A25" s="153" t="s">
        <v>11</v>
      </c>
      <c r="B25" s="154"/>
      <c r="C25" s="3"/>
      <c r="D25" s="3"/>
      <c r="E25" s="155">
        <v>24641.5</v>
      </c>
      <c r="F25" s="3"/>
      <c r="G25" s="3"/>
      <c r="H25" s="3"/>
      <c r="I25" s="3"/>
      <c r="J25" s="155">
        <v>26193.599999999995</v>
      </c>
      <c r="K25" s="138"/>
      <c r="L25" s="155">
        <v>-1552.0999999999949</v>
      </c>
      <c r="M25" s="152"/>
      <c r="O25" s="3"/>
      <c r="P25" s="4"/>
      <c r="Q25" s="3"/>
      <c r="R25" s="4"/>
      <c r="S25" s="4"/>
    </row>
    <row r="26" spans="1:19" x14ac:dyDescent="0.2">
      <c r="A26" s="130"/>
      <c r="B26" s="131"/>
      <c r="C26" s="1"/>
      <c r="D26" s="1"/>
      <c r="E26" s="1"/>
      <c r="F26" s="1"/>
      <c r="G26" s="1"/>
      <c r="H26" s="1"/>
      <c r="I26" s="1"/>
      <c r="J26" s="1"/>
      <c r="K26" s="131"/>
      <c r="L26" s="2"/>
      <c r="M26" s="152"/>
      <c r="O26" s="1"/>
      <c r="P26" s="1"/>
      <c r="Q26" s="1"/>
      <c r="R26" s="1"/>
      <c r="S26" s="2"/>
    </row>
    <row r="27" spans="1:19" x14ac:dyDescent="0.2">
      <c r="A27" s="149" t="s">
        <v>12</v>
      </c>
      <c r="B27" s="150"/>
      <c r="C27" s="1"/>
      <c r="D27" s="1"/>
      <c r="E27" s="151">
        <v>-3604.7</v>
      </c>
      <c r="F27" s="1"/>
      <c r="G27" s="1"/>
      <c r="H27" s="1"/>
      <c r="I27" s="1"/>
      <c r="J27" s="151">
        <v>-3688.2000000000003</v>
      </c>
      <c r="K27" s="131"/>
      <c r="L27" s="151">
        <v>83.500000000000455</v>
      </c>
      <c r="M27" s="152"/>
      <c r="O27" s="1"/>
      <c r="P27" s="2"/>
      <c r="Q27" s="1"/>
      <c r="R27" s="2"/>
      <c r="S27" s="2"/>
    </row>
    <row r="28" spans="1:19" x14ac:dyDescent="0.2">
      <c r="A28" s="130"/>
      <c r="B28" s="131"/>
      <c r="C28" s="1"/>
      <c r="D28" s="1"/>
      <c r="E28" s="1"/>
      <c r="F28" s="1"/>
      <c r="G28" s="1"/>
      <c r="H28" s="1"/>
      <c r="I28" s="1"/>
      <c r="J28" s="1"/>
      <c r="K28" s="131"/>
      <c r="L28" s="2"/>
      <c r="M28" s="152"/>
      <c r="O28" s="1"/>
      <c r="P28" s="1"/>
      <c r="Q28" s="1"/>
      <c r="R28" s="1"/>
      <c r="S28" s="2"/>
    </row>
    <row r="29" spans="1:19" x14ac:dyDescent="0.2">
      <c r="A29" s="149" t="s">
        <v>13</v>
      </c>
      <c r="B29" s="150"/>
      <c r="C29" s="1"/>
      <c r="D29" s="1"/>
      <c r="E29" s="151">
        <v>14.3</v>
      </c>
      <c r="F29" s="1"/>
      <c r="G29" s="1"/>
      <c r="H29" s="1"/>
      <c r="I29" s="1"/>
      <c r="J29" s="151">
        <v>10.7</v>
      </c>
      <c r="K29" s="131"/>
      <c r="L29" s="151">
        <v>3.6000000000000014</v>
      </c>
      <c r="M29" s="152"/>
      <c r="O29" s="1"/>
      <c r="P29" s="2"/>
      <c r="Q29" s="1"/>
      <c r="R29" s="2"/>
      <c r="S29" s="2"/>
    </row>
    <row r="30" spans="1:19" x14ac:dyDescent="0.2">
      <c r="A30" s="192" t="s">
        <v>135</v>
      </c>
      <c r="B30" s="150"/>
      <c r="C30" s="2">
        <v>14.3</v>
      </c>
      <c r="D30" s="1"/>
      <c r="E30" s="1"/>
      <c r="F30" s="1"/>
      <c r="G30" s="1"/>
      <c r="H30" s="1">
        <v>10.7</v>
      </c>
      <c r="I30" s="1"/>
      <c r="J30" s="1"/>
      <c r="K30" s="131"/>
      <c r="L30" s="2">
        <f>+C30-H30</f>
        <v>3.6000000000000014</v>
      </c>
      <c r="M30" s="152"/>
      <c r="O30" s="2"/>
      <c r="P30" s="1"/>
      <c r="Q30" s="2"/>
      <c r="R30" s="1"/>
      <c r="S30" s="2"/>
    </row>
    <row r="31" spans="1:19" x14ac:dyDescent="0.2">
      <c r="A31" s="149" t="s">
        <v>15</v>
      </c>
      <c r="B31" s="150"/>
      <c r="C31" s="2">
        <v>0</v>
      </c>
      <c r="D31" s="1"/>
      <c r="E31" s="1"/>
      <c r="F31" s="1"/>
      <c r="G31" s="1"/>
      <c r="H31" s="1">
        <v>0</v>
      </c>
      <c r="I31" s="1"/>
      <c r="J31" s="1"/>
      <c r="K31" s="131"/>
      <c r="L31" s="2">
        <f>+C31-H31</f>
        <v>0</v>
      </c>
      <c r="M31" s="152"/>
      <c r="O31" s="2"/>
      <c r="P31" s="1"/>
      <c r="Q31" s="2"/>
      <c r="R31" s="1"/>
      <c r="S31" s="2"/>
    </row>
    <row r="32" spans="1:19" x14ac:dyDescent="0.2">
      <c r="A32" s="130"/>
      <c r="B32" s="131"/>
      <c r="C32" s="1"/>
      <c r="D32" s="1"/>
      <c r="E32" s="1"/>
      <c r="F32" s="1"/>
      <c r="G32" s="1"/>
      <c r="I32" s="1"/>
      <c r="J32" s="1"/>
      <c r="K32" s="131"/>
      <c r="L32" s="2"/>
      <c r="M32" s="152"/>
      <c r="O32" s="1"/>
      <c r="P32" s="1"/>
      <c r="Q32" s="1"/>
      <c r="R32" s="1"/>
      <c r="S32" s="2"/>
    </row>
    <row r="33" spans="1:19" x14ac:dyDescent="0.2">
      <c r="A33" s="149" t="s">
        <v>16</v>
      </c>
      <c r="B33" s="150"/>
      <c r="C33" s="1"/>
      <c r="D33" s="1"/>
      <c r="E33" s="151">
        <v>3619</v>
      </c>
      <c r="F33" s="1"/>
      <c r="G33" s="1"/>
      <c r="H33" s="1"/>
      <c r="I33" s="1"/>
      <c r="J33" s="151">
        <v>3698.9</v>
      </c>
      <c r="K33" s="131"/>
      <c r="L33" s="151">
        <v>-79.900000000000091</v>
      </c>
      <c r="M33" s="152"/>
      <c r="O33" s="1"/>
      <c r="P33" s="2"/>
      <c r="Q33" s="1"/>
      <c r="R33" s="2"/>
      <c r="S33" s="2"/>
    </row>
    <row r="34" spans="1:19" x14ac:dyDescent="0.2">
      <c r="A34" s="149" t="s">
        <v>17</v>
      </c>
      <c r="B34" s="150"/>
      <c r="C34" s="2">
        <v>1097</v>
      </c>
      <c r="D34" s="1"/>
      <c r="E34" s="1"/>
      <c r="F34" s="1"/>
      <c r="G34" s="1"/>
      <c r="H34" s="2">
        <v>1083.5</v>
      </c>
      <c r="I34" s="1"/>
      <c r="J34" s="1"/>
      <c r="K34" s="131"/>
      <c r="L34" s="2">
        <v>13.5</v>
      </c>
      <c r="M34" s="152"/>
      <c r="O34" s="2"/>
      <c r="P34" s="1"/>
      <c r="Q34" s="2"/>
      <c r="R34" s="1"/>
      <c r="S34" s="2"/>
    </row>
    <row r="35" spans="1:19" x14ac:dyDescent="0.2">
      <c r="A35" s="149" t="s">
        <v>15</v>
      </c>
      <c r="B35" s="150"/>
      <c r="C35" s="2">
        <v>2522</v>
      </c>
      <c r="D35" s="1"/>
      <c r="E35" s="1"/>
      <c r="F35" s="1"/>
      <c r="G35" s="1"/>
      <c r="H35" s="1">
        <v>2615.4</v>
      </c>
      <c r="I35" s="1"/>
      <c r="J35" s="1"/>
      <c r="K35" s="131"/>
      <c r="L35" s="2">
        <v>-93.400000000000091</v>
      </c>
      <c r="M35" s="152"/>
      <c r="O35" s="2"/>
      <c r="P35" s="1"/>
      <c r="Q35" s="2"/>
      <c r="R35" s="1"/>
      <c r="S35" s="2"/>
    </row>
    <row r="36" spans="1:19" ht="14.25" customHeight="1" x14ac:dyDescent="0.2">
      <c r="A36" s="130"/>
      <c r="B36" s="131"/>
      <c r="C36" s="1"/>
      <c r="D36" s="1"/>
      <c r="E36" s="1"/>
      <c r="F36" s="1"/>
      <c r="G36" s="1"/>
      <c r="I36" s="1"/>
      <c r="J36" s="1"/>
      <c r="K36" s="131"/>
      <c r="L36" s="2"/>
      <c r="M36" s="152"/>
      <c r="O36" s="1"/>
      <c r="P36" s="1"/>
      <c r="Q36" s="1"/>
      <c r="R36" s="1"/>
      <c r="S36" s="2"/>
    </row>
    <row r="37" spans="1:19" ht="13.5" customHeight="1" x14ac:dyDescent="0.2">
      <c r="A37" s="149" t="s">
        <v>18</v>
      </c>
      <c r="B37" s="150"/>
      <c r="C37" s="1"/>
      <c r="D37" s="1"/>
      <c r="E37" s="1"/>
      <c r="F37" s="1"/>
      <c r="G37" s="1"/>
      <c r="H37" s="1"/>
      <c r="I37" s="1"/>
      <c r="J37" s="1"/>
      <c r="K37" s="131"/>
      <c r="L37" s="2"/>
      <c r="M37" s="152"/>
      <c r="O37" s="1"/>
      <c r="P37" s="1"/>
      <c r="Q37" s="1"/>
      <c r="R37" s="1"/>
      <c r="S37" s="2"/>
    </row>
    <row r="38" spans="1:19" x14ac:dyDescent="0.2">
      <c r="A38" s="149" t="s">
        <v>19</v>
      </c>
      <c r="B38" s="150"/>
      <c r="C38" s="1"/>
      <c r="D38" s="1"/>
      <c r="E38" s="151">
        <v>21036.799999999999</v>
      </c>
      <c r="F38" s="1"/>
      <c r="G38" s="1"/>
      <c r="H38" s="1"/>
      <c r="I38" s="1"/>
      <c r="J38" s="151">
        <v>22505.399999999994</v>
      </c>
      <c r="K38" s="131"/>
      <c r="L38" s="151">
        <v>-1468.5999999999949</v>
      </c>
      <c r="M38" s="152"/>
      <c r="O38" s="1"/>
      <c r="P38" s="2"/>
      <c r="Q38" s="1"/>
      <c r="R38" s="2"/>
      <c r="S38" s="2"/>
    </row>
    <row r="39" spans="1:19" ht="6" customHeight="1" x14ac:dyDescent="0.2">
      <c r="A39" s="130"/>
      <c r="B39" s="131"/>
      <c r="C39" s="1"/>
      <c r="D39" s="1"/>
      <c r="E39" s="1"/>
      <c r="F39" s="1"/>
      <c r="G39" s="1"/>
      <c r="H39" s="1"/>
      <c r="I39" s="1"/>
      <c r="J39" s="1"/>
      <c r="K39" s="131"/>
      <c r="L39" s="2"/>
      <c r="M39" s="152"/>
      <c r="O39" s="1"/>
      <c r="P39" s="1"/>
      <c r="Q39" s="1"/>
      <c r="R39" s="1"/>
      <c r="S39" s="2"/>
    </row>
    <row r="40" spans="1:19" x14ac:dyDescent="0.2">
      <c r="A40" s="149" t="s">
        <v>20</v>
      </c>
      <c r="B40" s="150"/>
      <c r="C40" s="1"/>
      <c r="D40" s="1"/>
      <c r="E40" s="2">
        <v>14066.900000000001</v>
      </c>
      <c r="F40" s="1"/>
      <c r="G40" s="1"/>
      <c r="H40" s="1"/>
      <c r="I40" s="1"/>
      <c r="J40" s="2">
        <v>15514.800000000001</v>
      </c>
      <c r="K40" s="131"/>
      <c r="L40" s="2">
        <v>-1447.8999999999996</v>
      </c>
      <c r="M40" s="152"/>
      <c r="O40" s="1"/>
      <c r="P40" s="2"/>
      <c r="Q40" s="1"/>
      <c r="R40" s="2"/>
      <c r="S40" s="2"/>
    </row>
    <row r="41" spans="1:19" x14ac:dyDescent="0.2">
      <c r="A41" s="149" t="s">
        <v>21</v>
      </c>
      <c r="B41" s="150"/>
      <c r="C41" s="2">
        <v>13727.6</v>
      </c>
      <c r="D41" s="1"/>
      <c r="E41" s="1"/>
      <c r="F41" s="1"/>
      <c r="G41" s="1"/>
      <c r="H41" s="2">
        <v>15310.7</v>
      </c>
      <c r="I41" s="1"/>
      <c r="J41" s="1"/>
      <c r="K41" s="131"/>
      <c r="L41" s="2">
        <v>-1583.1000000000004</v>
      </c>
      <c r="M41" s="152"/>
      <c r="O41" s="2"/>
      <c r="P41" s="1"/>
      <c r="Q41" s="2"/>
      <c r="R41" s="1"/>
      <c r="S41" s="2"/>
    </row>
    <row r="42" spans="1:19" x14ac:dyDescent="0.2">
      <c r="A42" s="157" t="s">
        <v>22</v>
      </c>
      <c r="B42" s="158"/>
      <c r="C42" s="2">
        <v>224.2</v>
      </c>
      <c r="D42" s="1"/>
      <c r="E42" s="1"/>
      <c r="F42" s="1"/>
      <c r="G42" s="1"/>
      <c r="H42" s="2">
        <v>171.6</v>
      </c>
      <c r="I42" s="1"/>
      <c r="J42" s="1"/>
      <c r="K42" s="131"/>
      <c r="L42" s="2">
        <v>52.599999999999994</v>
      </c>
      <c r="M42" s="152"/>
      <c r="O42" s="2"/>
      <c r="P42" s="1"/>
      <c r="Q42" s="2"/>
      <c r="R42" s="1"/>
      <c r="S42" s="2"/>
    </row>
    <row r="43" spans="1:19" x14ac:dyDescent="0.2">
      <c r="A43" s="149" t="s">
        <v>24</v>
      </c>
      <c r="B43" s="150"/>
      <c r="C43" s="2">
        <v>115.10000000000001</v>
      </c>
      <c r="D43" s="1"/>
      <c r="E43" s="1"/>
      <c r="F43" s="1"/>
      <c r="G43" s="1"/>
      <c r="H43" s="1">
        <v>32.5</v>
      </c>
      <c r="I43" s="1"/>
      <c r="J43" s="1"/>
      <c r="K43" s="131"/>
      <c r="L43" s="2">
        <v>82.600000000000009</v>
      </c>
      <c r="M43" s="152"/>
      <c r="O43" s="2"/>
      <c r="P43" s="1"/>
      <c r="Q43" s="2"/>
      <c r="R43" s="1"/>
      <c r="S43" s="2"/>
    </row>
    <row r="44" spans="1:19" ht="15" customHeight="1" x14ac:dyDescent="0.2">
      <c r="A44" s="130"/>
      <c r="B44" s="131"/>
      <c r="C44" s="1"/>
      <c r="D44" s="1"/>
      <c r="E44" s="1"/>
      <c r="F44" s="1"/>
      <c r="G44" s="1"/>
      <c r="I44" s="1"/>
      <c r="J44" s="1"/>
      <c r="K44" s="131"/>
      <c r="L44" s="2"/>
      <c r="M44" s="152"/>
      <c r="O44" s="1"/>
      <c r="P44" s="1"/>
      <c r="Q44" s="1"/>
      <c r="R44" s="1"/>
      <c r="S44" s="2"/>
    </row>
    <row r="45" spans="1:19" x14ac:dyDescent="0.2">
      <c r="A45" s="149" t="s">
        <v>25</v>
      </c>
      <c r="B45" s="150"/>
      <c r="C45" s="1"/>
      <c r="D45" s="1"/>
      <c r="E45" s="151">
        <v>79.8</v>
      </c>
      <c r="F45" s="1"/>
      <c r="G45" s="1"/>
      <c r="H45" s="1"/>
      <c r="I45" s="1"/>
      <c r="J45" s="151">
        <v>77.599999999999994</v>
      </c>
      <c r="K45" s="131"/>
      <c r="L45" s="151">
        <v>2.2000000000000028</v>
      </c>
      <c r="M45" s="152"/>
      <c r="O45" s="1"/>
      <c r="P45" s="2"/>
      <c r="Q45" s="1"/>
      <c r="R45" s="2"/>
      <c r="S45" s="2"/>
    </row>
    <row r="46" spans="1:19" ht="7.5" customHeight="1" x14ac:dyDescent="0.2">
      <c r="A46" s="149" t="s">
        <v>26</v>
      </c>
      <c r="B46" s="150"/>
      <c r="C46" s="1"/>
      <c r="D46" s="1"/>
      <c r="E46" s="1"/>
      <c r="F46" s="1"/>
      <c r="G46" s="1"/>
      <c r="H46" s="1"/>
      <c r="I46" s="1"/>
      <c r="J46" s="1"/>
      <c r="K46" s="131"/>
      <c r="L46" s="2"/>
      <c r="M46" s="152"/>
      <c r="O46" s="1"/>
      <c r="P46" s="1"/>
      <c r="Q46" s="1"/>
      <c r="R46" s="1"/>
      <c r="S46" s="2"/>
    </row>
    <row r="47" spans="1:19" x14ac:dyDescent="0.2">
      <c r="A47" s="149" t="s">
        <v>27</v>
      </c>
      <c r="B47" s="150"/>
      <c r="C47" s="1"/>
      <c r="D47" s="1"/>
      <c r="E47" s="151">
        <v>84.5</v>
      </c>
      <c r="F47" s="1"/>
      <c r="G47" s="1"/>
      <c r="H47" s="1"/>
      <c r="I47" s="1"/>
      <c r="J47" s="151">
        <v>87.8</v>
      </c>
      <c r="K47" s="131"/>
      <c r="L47" s="151">
        <v>-3.2999999999999972</v>
      </c>
      <c r="M47" s="152"/>
      <c r="O47" s="1"/>
      <c r="P47" s="2"/>
      <c r="Q47" s="1"/>
      <c r="R47" s="2"/>
      <c r="S47" s="2"/>
    </row>
    <row r="48" spans="1:19" ht="6" customHeight="1" x14ac:dyDescent="0.2">
      <c r="A48" s="130"/>
      <c r="B48" s="131"/>
      <c r="C48" s="1"/>
      <c r="D48" s="1"/>
      <c r="E48" s="1"/>
      <c r="F48" s="1"/>
      <c r="G48" s="1"/>
      <c r="H48" s="1"/>
      <c r="I48" s="1"/>
      <c r="J48" s="1"/>
      <c r="K48" s="131"/>
      <c r="L48" s="2"/>
      <c r="M48" s="152"/>
      <c r="O48" s="1"/>
      <c r="P48" s="1"/>
      <c r="Q48" s="1"/>
      <c r="R48" s="1"/>
      <c r="S48" s="2"/>
    </row>
    <row r="49" spans="1:19" s="156" customFormat="1" ht="15.75" x14ac:dyDescent="0.25">
      <c r="A49" s="153" t="s">
        <v>28</v>
      </c>
      <c r="B49" s="154"/>
      <c r="C49" s="3"/>
      <c r="D49" s="3"/>
      <c r="E49" s="155">
        <v>6805.5999999999976</v>
      </c>
      <c r="F49" s="3"/>
      <c r="G49" s="3"/>
      <c r="H49" s="3"/>
      <c r="I49" s="3"/>
      <c r="J49" s="155">
        <v>6825.1999999999925</v>
      </c>
      <c r="K49" s="138"/>
      <c r="L49" s="155">
        <v>-19.599999999994907</v>
      </c>
      <c r="M49" s="152"/>
      <c r="O49" s="3"/>
      <c r="P49" s="4"/>
      <c r="Q49" s="3"/>
      <c r="R49" s="4"/>
      <c r="S49" s="4"/>
    </row>
    <row r="50" spans="1:19" ht="9.75" customHeight="1" x14ac:dyDescent="0.2">
      <c r="A50" s="130"/>
      <c r="B50" s="131"/>
      <c r="C50" s="1"/>
      <c r="D50" s="1"/>
      <c r="E50" s="1"/>
      <c r="F50" s="1"/>
      <c r="G50" s="1"/>
      <c r="H50" s="1"/>
      <c r="I50" s="1"/>
      <c r="J50" s="1"/>
      <c r="K50" s="131"/>
      <c r="L50" s="2"/>
      <c r="M50" s="152"/>
      <c r="O50" s="1"/>
      <c r="P50" s="1"/>
      <c r="Q50" s="1"/>
      <c r="R50" s="1"/>
      <c r="S50" s="2"/>
    </row>
    <row r="51" spans="1:19" x14ac:dyDescent="0.2">
      <c r="A51" s="149" t="s">
        <v>29</v>
      </c>
      <c r="B51" s="150"/>
      <c r="C51" s="1"/>
      <c r="D51" s="1"/>
      <c r="E51" s="151">
        <v>1651.7</v>
      </c>
      <c r="F51" s="1"/>
      <c r="G51" s="1"/>
      <c r="H51" s="1"/>
      <c r="I51" s="1"/>
      <c r="J51" s="151">
        <v>1715.4</v>
      </c>
      <c r="K51" s="131"/>
      <c r="L51" s="151">
        <v>-63.700000000000045</v>
      </c>
      <c r="M51" s="152"/>
      <c r="O51" s="1"/>
      <c r="P51" s="2"/>
      <c r="Q51" s="1"/>
      <c r="R51" s="2"/>
      <c r="S51" s="2"/>
    </row>
    <row r="52" spans="1:19" x14ac:dyDescent="0.2">
      <c r="A52" s="149" t="s">
        <v>30</v>
      </c>
      <c r="B52" s="150"/>
      <c r="C52" s="2">
        <v>1651.7</v>
      </c>
      <c r="D52" s="1"/>
      <c r="E52" s="1"/>
      <c r="F52" s="1"/>
      <c r="G52" s="1"/>
      <c r="H52" s="1">
        <v>1715.4</v>
      </c>
      <c r="I52" s="1"/>
      <c r="J52" s="1"/>
      <c r="K52" s="131"/>
      <c r="L52" s="2">
        <v>-63.700000000000045</v>
      </c>
      <c r="M52" s="152"/>
      <c r="O52" s="2"/>
      <c r="P52" s="1"/>
      <c r="Q52" s="2"/>
      <c r="R52" s="1"/>
      <c r="S52" s="2"/>
    </row>
    <row r="53" spans="1:19" ht="9.75" customHeight="1" x14ac:dyDescent="0.2">
      <c r="A53" s="130"/>
      <c r="B53" s="131"/>
      <c r="C53" s="1"/>
      <c r="D53" s="1"/>
      <c r="E53" s="1"/>
      <c r="F53" s="1"/>
      <c r="G53" s="1"/>
      <c r="I53" s="1"/>
      <c r="J53" s="1"/>
      <c r="K53" s="131"/>
      <c r="L53" s="2"/>
      <c r="M53" s="152"/>
      <c r="O53" s="1"/>
      <c r="P53" s="1"/>
      <c r="Q53" s="1"/>
      <c r="R53" s="1"/>
      <c r="S53" s="2"/>
    </row>
    <row r="54" spans="1:19" x14ac:dyDescent="0.2">
      <c r="A54" s="149" t="s">
        <v>31</v>
      </c>
      <c r="B54" s="150"/>
      <c r="C54" s="1"/>
      <c r="D54" s="1"/>
      <c r="E54" s="151">
        <v>19.2</v>
      </c>
      <c r="F54" s="1"/>
      <c r="G54" s="1"/>
      <c r="H54" s="1"/>
      <c r="I54" s="1"/>
      <c r="J54" s="151">
        <v>1507.7</v>
      </c>
      <c r="K54" s="131"/>
      <c r="L54" s="151">
        <v>-1488.5</v>
      </c>
      <c r="M54" s="152"/>
      <c r="O54" s="1"/>
      <c r="P54" s="2"/>
      <c r="Q54" s="1"/>
      <c r="R54" s="2"/>
      <c r="S54" s="2"/>
    </row>
    <row r="55" spans="1:19" x14ac:dyDescent="0.2">
      <c r="A55" s="149" t="s">
        <v>32</v>
      </c>
      <c r="B55" s="150"/>
      <c r="C55" s="2">
        <v>19.2</v>
      </c>
      <c r="D55" s="1"/>
      <c r="E55" s="1"/>
      <c r="F55" s="1"/>
      <c r="G55" s="1"/>
      <c r="H55" s="1">
        <v>1507.7</v>
      </c>
      <c r="I55" s="1"/>
      <c r="J55" s="1"/>
      <c r="K55" s="131"/>
      <c r="L55" s="2">
        <v>-1488.5</v>
      </c>
      <c r="M55" s="152"/>
      <c r="O55" s="2"/>
      <c r="P55" s="1"/>
      <c r="Q55" s="2"/>
      <c r="R55" s="1"/>
      <c r="S55" s="2"/>
    </row>
    <row r="56" spans="1:19" x14ac:dyDescent="0.2">
      <c r="A56" s="130"/>
      <c r="B56" s="131"/>
      <c r="C56" s="1"/>
      <c r="D56" s="1"/>
      <c r="E56" s="1"/>
      <c r="F56" s="1"/>
      <c r="G56" s="1"/>
      <c r="I56" s="1"/>
      <c r="J56" s="1"/>
      <c r="K56" s="131"/>
      <c r="L56" s="2"/>
      <c r="M56" s="152"/>
      <c r="O56" s="1"/>
      <c r="P56" s="1"/>
      <c r="Q56" s="1"/>
      <c r="R56" s="1"/>
      <c r="S56" s="2"/>
    </row>
    <row r="57" spans="1:19" s="156" customFormat="1" ht="15.75" x14ac:dyDescent="0.25">
      <c r="A57" s="153" t="s">
        <v>33</v>
      </c>
      <c r="B57" s="154"/>
      <c r="C57" s="1"/>
      <c r="D57" s="1"/>
      <c r="E57" s="155">
        <v>1632.5</v>
      </c>
      <c r="F57" s="3"/>
      <c r="G57" s="3"/>
      <c r="H57" s="1"/>
      <c r="I57" s="1"/>
      <c r="J57" s="155">
        <v>207.70000000000005</v>
      </c>
      <c r="K57" s="138"/>
      <c r="L57" s="155">
        <v>1424.8</v>
      </c>
      <c r="M57" s="152"/>
      <c r="O57" s="1"/>
      <c r="P57" s="4"/>
      <c r="Q57" s="3"/>
      <c r="R57" s="4"/>
      <c r="S57" s="4"/>
    </row>
    <row r="58" spans="1:19" hidden="1" x14ac:dyDescent="0.2">
      <c r="A58" s="130"/>
      <c r="B58" s="131"/>
      <c r="C58" s="1"/>
      <c r="D58" s="1"/>
      <c r="E58" s="3"/>
      <c r="F58" s="1"/>
      <c r="G58" s="1"/>
      <c r="H58" s="1"/>
      <c r="I58" s="1"/>
      <c r="J58" s="3"/>
      <c r="K58" s="131"/>
      <c r="L58" s="2"/>
      <c r="M58" s="152"/>
      <c r="O58" s="1"/>
      <c r="P58" s="3"/>
      <c r="Q58" s="1"/>
      <c r="R58" s="1"/>
      <c r="S58" s="2"/>
    </row>
    <row r="59" spans="1:19" hidden="1" x14ac:dyDescent="0.2">
      <c r="A59" s="153" t="s">
        <v>109</v>
      </c>
      <c r="B59" s="150"/>
      <c r="C59" s="1"/>
      <c r="D59" s="1"/>
      <c r="E59" s="155">
        <v>1691.8999999999996</v>
      </c>
      <c r="F59" s="3"/>
      <c r="G59" s="3"/>
      <c r="H59" s="1"/>
      <c r="I59" s="1"/>
      <c r="J59" s="155">
        <v>1691.8999999999996</v>
      </c>
      <c r="K59" s="131"/>
      <c r="L59" s="155">
        <v>0</v>
      </c>
      <c r="M59" s="152"/>
      <c r="O59" s="1"/>
      <c r="P59" s="4"/>
      <c r="Q59" s="3"/>
      <c r="R59" s="4"/>
      <c r="S59" s="4"/>
    </row>
    <row r="60" spans="1:19" x14ac:dyDescent="0.2">
      <c r="A60" s="130"/>
      <c r="B60" s="131"/>
      <c r="C60" s="1"/>
      <c r="D60" s="1"/>
      <c r="E60" s="3"/>
      <c r="F60" s="1"/>
      <c r="G60" s="1"/>
      <c r="H60" s="1"/>
      <c r="I60" s="1"/>
      <c r="J60" s="3"/>
      <c r="K60" s="131"/>
      <c r="L60" s="2"/>
      <c r="M60" s="152"/>
      <c r="O60" s="1"/>
      <c r="P60" s="3"/>
      <c r="Q60" s="1"/>
      <c r="R60" s="1"/>
      <c r="S60" s="2"/>
    </row>
    <row r="61" spans="1:19" x14ac:dyDescent="0.2">
      <c r="A61" s="153" t="s">
        <v>110</v>
      </c>
      <c r="B61" s="150"/>
      <c r="C61" s="1"/>
      <c r="D61" s="1"/>
      <c r="E61" s="155">
        <v>8438.0999999999985</v>
      </c>
      <c r="F61" s="3"/>
      <c r="G61" s="3"/>
      <c r="H61" s="1"/>
      <c r="I61" s="1"/>
      <c r="J61" s="155">
        <v>7032.8999999999924</v>
      </c>
      <c r="K61" s="138"/>
      <c r="L61" s="155">
        <v>1405.2000000000062</v>
      </c>
      <c r="M61" s="152"/>
      <c r="O61" s="1"/>
      <c r="P61" s="4"/>
      <c r="Q61" s="3"/>
      <c r="R61" s="4"/>
      <c r="S61" s="4"/>
    </row>
    <row r="62" spans="1:19" ht="15.75" thickBot="1" x14ac:dyDescent="0.25">
      <c r="A62" s="159"/>
      <c r="B62" s="160"/>
      <c r="C62" s="161"/>
      <c r="D62" s="161"/>
      <c r="E62" s="161"/>
      <c r="F62" s="161"/>
      <c r="G62" s="161"/>
      <c r="H62" s="161"/>
      <c r="I62" s="161"/>
      <c r="J62" s="162"/>
      <c r="K62" s="163"/>
      <c r="L62" s="164"/>
      <c r="M62" s="165"/>
      <c r="N62" s="175"/>
    </row>
    <row r="63" spans="1:19" ht="15.75" thickTop="1" x14ac:dyDescent="0.2">
      <c r="L63" s="2"/>
      <c r="M63" s="2"/>
    </row>
    <row r="64" spans="1:19" x14ac:dyDescent="0.2">
      <c r="L64" s="2"/>
      <c r="M64" s="2"/>
    </row>
    <row r="65" spans="3:19" x14ac:dyDescent="0.2">
      <c r="C65" s="105"/>
      <c r="D65" s="105"/>
      <c r="E65" s="105"/>
      <c r="L65" s="2"/>
      <c r="M65" s="2"/>
      <c r="O65" s="105"/>
      <c r="P65" s="105"/>
      <c r="Q65" s="105"/>
      <c r="R65" s="105"/>
      <c r="S65" s="105"/>
    </row>
    <row r="66" spans="3:19" x14ac:dyDescent="0.2">
      <c r="C66" s="105"/>
      <c r="D66" s="105"/>
      <c r="E66" s="105"/>
      <c r="L66" s="2"/>
      <c r="M66" s="2"/>
      <c r="O66" s="105"/>
      <c r="P66" s="105"/>
      <c r="Q66" s="105"/>
      <c r="R66" s="105"/>
      <c r="S66" s="105"/>
    </row>
    <row r="67" spans="3:19" x14ac:dyDescent="0.2">
      <c r="C67" s="105"/>
      <c r="D67" s="105"/>
      <c r="E67" s="105"/>
      <c r="L67" s="2"/>
      <c r="M67" s="2"/>
      <c r="O67" s="105"/>
      <c r="P67" s="105"/>
      <c r="Q67" s="105"/>
      <c r="R67" s="105"/>
      <c r="S67" s="105"/>
    </row>
    <row r="68" spans="3:19" x14ac:dyDescent="0.2">
      <c r="C68" s="105"/>
      <c r="D68" s="105"/>
      <c r="E68" s="105"/>
      <c r="L68" s="2"/>
      <c r="M68" s="2"/>
      <c r="O68" s="105"/>
      <c r="P68" s="105"/>
      <c r="Q68" s="105"/>
      <c r="R68" s="105"/>
      <c r="S68" s="105"/>
    </row>
    <row r="69" spans="3:19" x14ac:dyDescent="0.2">
      <c r="C69" s="105"/>
      <c r="D69" s="105"/>
      <c r="E69" s="105"/>
      <c r="L69" s="2"/>
      <c r="M69" s="2"/>
      <c r="O69" s="105"/>
      <c r="P69" s="105"/>
      <c r="Q69" s="105"/>
      <c r="R69" s="105"/>
      <c r="S69" s="105"/>
    </row>
    <row r="70" spans="3:19" x14ac:dyDescent="0.2">
      <c r="C70" s="105"/>
      <c r="D70" s="105"/>
      <c r="E70" s="105"/>
      <c r="L70" s="2"/>
      <c r="M70" s="2"/>
      <c r="O70" s="105"/>
      <c r="P70" s="105"/>
      <c r="Q70" s="105"/>
      <c r="R70" s="105"/>
      <c r="S70" s="105"/>
    </row>
    <row r="71" spans="3:19" x14ac:dyDescent="0.2">
      <c r="C71" s="105"/>
      <c r="D71" s="105"/>
      <c r="E71" s="105"/>
      <c r="L71" s="2"/>
      <c r="M71" s="2"/>
      <c r="O71" s="105"/>
      <c r="P71" s="105"/>
      <c r="Q71" s="105"/>
      <c r="R71" s="105"/>
      <c r="S71" s="105"/>
    </row>
    <row r="72" spans="3:19" x14ac:dyDescent="0.2">
      <c r="C72" s="105"/>
      <c r="D72" s="105"/>
      <c r="E72" s="105"/>
      <c r="L72" s="2"/>
      <c r="M72" s="2"/>
      <c r="O72" s="105"/>
      <c r="P72" s="105"/>
      <c r="Q72" s="105"/>
      <c r="R72" s="105"/>
      <c r="S72" s="105"/>
    </row>
    <row r="73" spans="3:19" x14ac:dyDescent="0.2">
      <c r="C73" s="105"/>
      <c r="D73" s="105"/>
      <c r="E73" s="105"/>
      <c r="L73" s="2"/>
      <c r="M73" s="2"/>
      <c r="O73" s="105"/>
      <c r="P73" s="105"/>
      <c r="Q73" s="105"/>
      <c r="R73" s="105"/>
      <c r="S73" s="105"/>
    </row>
    <row r="74" spans="3:19" x14ac:dyDescent="0.2">
      <c r="C74" s="105"/>
      <c r="D74" s="105"/>
      <c r="E74" s="105"/>
      <c r="L74" s="2"/>
      <c r="M74" s="2"/>
      <c r="O74" s="105"/>
      <c r="P74" s="105"/>
      <c r="Q74" s="105"/>
      <c r="R74" s="105"/>
      <c r="S74" s="105"/>
    </row>
    <row r="75" spans="3:19" x14ac:dyDescent="0.2">
      <c r="C75" s="105"/>
      <c r="D75" s="105"/>
      <c r="E75" s="105"/>
      <c r="L75" s="2"/>
      <c r="M75" s="2"/>
      <c r="O75" s="105"/>
      <c r="P75" s="105"/>
      <c r="Q75" s="105"/>
      <c r="R75" s="105"/>
      <c r="S75" s="105"/>
    </row>
    <row r="76" spans="3:19" x14ac:dyDescent="0.2">
      <c r="C76" s="105"/>
      <c r="D76" s="105"/>
      <c r="E76" s="105"/>
      <c r="L76" s="2"/>
      <c r="M76" s="2"/>
      <c r="O76" s="105"/>
      <c r="P76" s="105"/>
      <c r="Q76" s="105"/>
      <c r="R76" s="105"/>
      <c r="S76" s="105"/>
    </row>
    <row r="77" spans="3:19" x14ac:dyDescent="0.2">
      <c r="C77" s="105"/>
      <c r="D77" s="105"/>
      <c r="E77" s="105"/>
      <c r="L77" s="2"/>
      <c r="M77" s="2"/>
      <c r="O77" s="105"/>
      <c r="P77" s="105"/>
      <c r="Q77" s="105"/>
      <c r="R77" s="105"/>
      <c r="S77" s="105"/>
    </row>
    <row r="78" spans="3:19" x14ac:dyDescent="0.2">
      <c r="C78" s="105"/>
      <c r="D78" s="105"/>
      <c r="E78" s="105"/>
      <c r="L78" s="2"/>
      <c r="M78" s="2"/>
      <c r="O78" s="105"/>
      <c r="P78" s="105"/>
      <c r="Q78" s="105"/>
      <c r="R78" s="105"/>
      <c r="S78" s="105"/>
    </row>
    <row r="79" spans="3:19" x14ac:dyDescent="0.2">
      <c r="C79" s="105"/>
      <c r="D79" s="105"/>
      <c r="E79" s="105"/>
      <c r="L79" s="2"/>
      <c r="M79" s="2"/>
      <c r="O79" s="105"/>
      <c r="P79" s="105"/>
      <c r="Q79" s="105"/>
      <c r="R79" s="105"/>
      <c r="S79" s="105"/>
    </row>
    <row r="80" spans="3:19" x14ac:dyDescent="0.2">
      <c r="C80" s="105"/>
      <c r="D80" s="105"/>
      <c r="E80" s="105"/>
      <c r="L80" s="2"/>
      <c r="M80" s="2"/>
      <c r="O80" s="105"/>
      <c r="P80" s="105"/>
      <c r="Q80" s="105"/>
      <c r="R80" s="105"/>
      <c r="S80" s="105"/>
    </row>
    <row r="81" spans="3:19" x14ac:dyDescent="0.2">
      <c r="C81" s="105"/>
      <c r="D81" s="105"/>
      <c r="E81" s="105"/>
      <c r="L81" s="2"/>
      <c r="M81" s="2"/>
      <c r="O81" s="105"/>
      <c r="P81" s="105"/>
      <c r="Q81" s="105"/>
      <c r="R81" s="105"/>
      <c r="S81" s="105"/>
    </row>
    <row r="82" spans="3:19" x14ac:dyDescent="0.2">
      <c r="C82" s="105"/>
      <c r="D82" s="105"/>
      <c r="E82" s="105"/>
      <c r="L82" s="2"/>
      <c r="M82" s="2"/>
      <c r="O82" s="105"/>
      <c r="P82" s="105"/>
      <c r="Q82" s="105"/>
      <c r="R82" s="105"/>
      <c r="S82" s="105"/>
    </row>
    <row r="83" spans="3:19" x14ac:dyDescent="0.2">
      <c r="C83" s="105"/>
      <c r="D83" s="105"/>
      <c r="E83" s="105"/>
      <c r="L83" s="2"/>
      <c r="M83" s="2"/>
      <c r="O83" s="105"/>
      <c r="P83" s="105"/>
      <c r="Q83" s="105"/>
      <c r="R83" s="105"/>
      <c r="S83" s="105"/>
    </row>
    <row r="84" spans="3:19" x14ac:dyDescent="0.2">
      <c r="C84" s="105"/>
      <c r="D84" s="105"/>
      <c r="E84" s="105"/>
      <c r="L84" s="2"/>
      <c r="M84" s="2"/>
      <c r="O84" s="105"/>
      <c r="P84" s="105"/>
      <c r="Q84" s="105"/>
      <c r="R84" s="105"/>
      <c r="S84" s="105"/>
    </row>
    <row r="85" spans="3:19" x14ac:dyDescent="0.2">
      <c r="C85" s="105"/>
      <c r="D85" s="105"/>
      <c r="E85" s="105"/>
      <c r="L85" s="2"/>
      <c r="M85" s="2"/>
      <c r="O85" s="105"/>
      <c r="P85" s="105"/>
      <c r="Q85" s="105"/>
      <c r="R85" s="105"/>
      <c r="S85" s="105"/>
    </row>
    <row r="86" spans="3:19" x14ac:dyDescent="0.2">
      <c r="C86" s="105"/>
      <c r="D86" s="105"/>
      <c r="E86" s="105"/>
      <c r="L86" s="2"/>
      <c r="M86" s="2"/>
      <c r="O86" s="105"/>
      <c r="P86" s="105"/>
      <c r="Q86" s="105"/>
      <c r="R86" s="105"/>
      <c r="S86" s="105"/>
    </row>
    <row r="87" spans="3:19" x14ac:dyDescent="0.2">
      <c r="C87" s="105"/>
      <c r="D87" s="105"/>
      <c r="E87" s="105"/>
      <c r="L87" s="2"/>
      <c r="M87" s="2"/>
      <c r="O87" s="105"/>
      <c r="P87" s="105"/>
      <c r="Q87" s="105"/>
      <c r="R87" s="105"/>
      <c r="S87" s="105"/>
    </row>
    <row r="88" spans="3:19" x14ac:dyDescent="0.2">
      <c r="C88" s="105"/>
      <c r="D88" s="105"/>
      <c r="E88" s="105"/>
      <c r="L88" s="2"/>
      <c r="M88" s="2"/>
      <c r="O88" s="105"/>
      <c r="P88" s="105"/>
      <c r="Q88" s="105"/>
      <c r="R88" s="105"/>
      <c r="S88" s="105"/>
    </row>
    <row r="89" spans="3:19" x14ac:dyDescent="0.2">
      <c r="C89" s="105"/>
      <c r="D89" s="105"/>
      <c r="E89" s="105"/>
      <c r="L89" s="2"/>
      <c r="M89" s="2"/>
      <c r="O89" s="105"/>
      <c r="P89" s="105"/>
      <c r="Q89" s="105"/>
      <c r="R89" s="105"/>
      <c r="S89" s="105"/>
    </row>
    <row r="90" spans="3:19" x14ac:dyDescent="0.2">
      <c r="C90" s="105"/>
      <c r="D90" s="105"/>
      <c r="E90" s="105"/>
      <c r="L90" s="2"/>
      <c r="M90" s="2"/>
      <c r="O90" s="105"/>
      <c r="P90" s="105"/>
      <c r="Q90" s="105"/>
      <c r="R90" s="105"/>
      <c r="S90" s="105"/>
    </row>
    <row r="91" spans="3:19" x14ac:dyDescent="0.2">
      <c r="C91" s="105"/>
      <c r="D91" s="105"/>
      <c r="E91" s="105"/>
      <c r="L91" s="2"/>
      <c r="M91" s="2"/>
      <c r="O91" s="105"/>
      <c r="P91" s="105"/>
      <c r="Q91" s="105"/>
      <c r="R91" s="105"/>
      <c r="S91" s="105"/>
    </row>
    <row r="92" spans="3:19" x14ac:dyDescent="0.2">
      <c r="C92" s="105"/>
      <c r="D92" s="105"/>
      <c r="E92" s="105"/>
      <c r="L92" s="2"/>
      <c r="M92" s="2"/>
      <c r="O92" s="105"/>
      <c r="P92" s="105"/>
      <c r="Q92" s="105"/>
      <c r="R92" s="105"/>
      <c r="S92" s="105"/>
    </row>
    <row r="93" spans="3:19" x14ac:dyDescent="0.2">
      <c r="C93" s="105"/>
      <c r="D93" s="105"/>
      <c r="E93" s="105"/>
      <c r="L93" s="2"/>
      <c r="M93" s="2"/>
      <c r="O93" s="105"/>
      <c r="P93" s="105"/>
      <c r="Q93" s="105"/>
      <c r="R93" s="105"/>
      <c r="S93" s="105"/>
    </row>
    <row r="94" spans="3:19" x14ac:dyDescent="0.2">
      <c r="C94" s="105"/>
      <c r="D94" s="105"/>
      <c r="E94" s="105"/>
      <c r="L94" s="2"/>
      <c r="M94" s="2"/>
      <c r="O94" s="105"/>
      <c r="P94" s="105"/>
      <c r="Q94" s="105"/>
      <c r="R94" s="105"/>
      <c r="S94" s="105"/>
    </row>
    <row r="95" spans="3:19" x14ac:dyDescent="0.2">
      <c r="C95" s="105"/>
      <c r="D95" s="105"/>
      <c r="E95" s="105"/>
      <c r="L95" s="2"/>
      <c r="M95" s="2"/>
      <c r="O95" s="105"/>
      <c r="P95" s="105"/>
      <c r="Q95" s="105"/>
      <c r="R95" s="105"/>
      <c r="S95" s="105"/>
    </row>
    <row r="96" spans="3:19" x14ac:dyDescent="0.2">
      <c r="C96" s="105"/>
      <c r="D96" s="105"/>
      <c r="E96" s="105"/>
      <c r="L96" s="2"/>
      <c r="M96" s="2"/>
      <c r="O96" s="105"/>
      <c r="P96" s="105"/>
      <c r="Q96" s="105"/>
      <c r="R96" s="105"/>
      <c r="S96" s="105"/>
    </row>
    <row r="97" spans="3:19" x14ac:dyDescent="0.2">
      <c r="C97" s="105"/>
      <c r="D97" s="105"/>
      <c r="E97" s="105"/>
      <c r="L97" s="2"/>
      <c r="M97" s="2"/>
      <c r="O97" s="105"/>
      <c r="P97" s="105"/>
      <c r="Q97" s="105"/>
      <c r="R97" s="105"/>
      <c r="S97" s="105"/>
    </row>
    <row r="98" spans="3:19" x14ac:dyDescent="0.2">
      <c r="C98" s="105"/>
      <c r="D98" s="105"/>
      <c r="E98" s="105"/>
      <c r="L98" s="2"/>
      <c r="M98" s="2"/>
      <c r="O98" s="105"/>
      <c r="P98" s="105"/>
      <c r="Q98" s="105"/>
      <c r="R98" s="105"/>
      <c r="S98" s="105"/>
    </row>
    <row r="99" spans="3:19" x14ac:dyDescent="0.2">
      <c r="C99" s="105"/>
      <c r="D99" s="105"/>
      <c r="E99" s="105"/>
      <c r="L99" s="2"/>
      <c r="M99" s="2"/>
      <c r="O99" s="105"/>
      <c r="P99" s="105"/>
      <c r="Q99" s="105"/>
      <c r="R99" s="105"/>
      <c r="S99" s="105"/>
    </row>
    <row r="100" spans="3:19" x14ac:dyDescent="0.2">
      <c r="C100" s="105"/>
      <c r="D100" s="105"/>
      <c r="E100" s="105"/>
      <c r="L100" s="2"/>
      <c r="M100" s="2"/>
      <c r="O100" s="105"/>
      <c r="P100" s="105"/>
      <c r="Q100" s="105"/>
      <c r="R100" s="105"/>
      <c r="S100" s="105"/>
    </row>
    <row r="101" spans="3:19" x14ac:dyDescent="0.2">
      <c r="C101" s="105"/>
      <c r="D101" s="105"/>
      <c r="E101" s="105"/>
      <c r="L101" s="2"/>
      <c r="M101" s="2"/>
      <c r="O101" s="105"/>
      <c r="P101" s="105"/>
      <c r="Q101" s="105"/>
      <c r="R101" s="105"/>
      <c r="S101" s="105"/>
    </row>
    <row r="102" spans="3:19" x14ac:dyDescent="0.2">
      <c r="C102" s="105"/>
      <c r="D102" s="105"/>
      <c r="E102" s="105"/>
      <c r="L102" s="2"/>
      <c r="M102" s="2"/>
      <c r="O102" s="105"/>
      <c r="P102" s="105"/>
      <c r="Q102" s="105"/>
      <c r="R102" s="105"/>
      <c r="S102" s="105"/>
    </row>
    <row r="103" spans="3:19" x14ac:dyDescent="0.2">
      <c r="C103" s="105"/>
      <c r="D103" s="105"/>
      <c r="E103" s="105"/>
      <c r="L103" s="2"/>
      <c r="M103" s="2"/>
      <c r="O103" s="105"/>
      <c r="P103" s="105"/>
      <c r="Q103" s="105"/>
      <c r="R103" s="105"/>
      <c r="S103" s="105"/>
    </row>
    <row r="104" spans="3:19" x14ac:dyDescent="0.2">
      <c r="C104" s="105"/>
      <c r="D104" s="105"/>
      <c r="E104" s="105"/>
      <c r="L104" s="2"/>
      <c r="M104" s="2"/>
      <c r="O104" s="105"/>
      <c r="P104" s="105"/>
      <c r="Q104" s="105"/>
      <c r="R104" s="105"/>
      <c r="S104" s="105"/>
    </row>
    <row r="105" spans="3:19" x14ac:dyDescent="0.2">
      <c r="C105" s="105"/>
      <c r="D105" s="105"/>
      <c r="E105" s="105"/>
      <c r="L105" s="2"/>
      <c r="M105" s="2"/>
      <c r="O105" s="105"/>
      <c r="P105" s="105"/>
      <c r="Q105" s="105"/>
      <c r="R105" s="105"/>
      <c r="S105" s="105"/>
    </row>
    <row r="106" spans="3:19" x14ac:dyDescent="0.2">
      <c r="C106" s="105"/>
      <c r="D106" s="105"/>
      <c r="E106" s="105"/>
      <c r="L106" s="2"/>
      <c r="M106" s="2"/>
      <c r="O106" s="105"/>
      <c r="P106" s="105"/>
      <c r="Q106" s="105"/>
      <c r="R106" s="105"/>
      <c r="S106" s="105"/>
    </row>
    <row r="107" spans="3:19" x14ac:dyDescent="0.2">
      <c r="C107" s="105"/>
      <c r="D107" s="105"/>
      <c r="E107" s="105"/>
      <c r="L107" s="2"/>
      <c r="M107" s="2"/>
      <c r="O107" s="105"/>
      <c r="P107" s="105"/>
      <c r="Q107" s="105"/>
      <c r="R107" s="105"/>
      <c r="S107" s="105"/>
    </row>
    <row r="108" spans="3:19" x14ac:dyDescent="0.2">
      <c r="C108" s="105"/>
      <c r="D108" s="105"/>
      <c r="E108" s="105"/>
      <c r="L108" s="2"/>
      <c r="M108" s="2"/>
      <c r="O108" s="105"/>
      <c r="P108" s="105"/>
      <c r="Q108" s="105"/>
      <c r="R108" s="105"/>
      <c r="S108" s="105"/>
    </row>
    <row r="109" spans="3:19" x14ac:dyDescent="0.2">
      <c r="C109" s="105"/>
      <c r="D109" s="105"/>
      <c r="E109" s="105"/>
      <c r="L109" s="2"/>
      <c r="M109" s="2"/>
      <c r="O109" s="105"/>
      <c r="P109" s="105"/>
      <c r="Q109" s="105"/>
      <c r="R109" s="105"/>
      <c r="S109" s="105"/>
    </row>
    <row r="110" spans="3:19" x14ac:dyDescent="0.2">
      <c r="C110" s="105"/>
      <c r="D110" s="105"/>
      <c r="E110" s="105"/>
      <c r="L110" s="2"/>
      <c r="M110" s="2"/>
      <c r="O110" s="105"/>
      <c r="P110" s="105"/>
      <c r="Q110" s="105"/>
      <c r="R110" s="105"/>
      <c r="S110" s="105"/>
    </row>
    <row r="111" spans="3:19" x14ac:dyDescent="0.2">
      <c r="C111" s="105"/>
      <c r="D111" s="105"/>
      <c r="E111" s="105"/>
      <c r="L111" s="2"/>
      <c r="M111" s="2"/>
      <c r="O111" s="105"/>
      <c r="P111" s="105"/>
      <c r="Q111" s="105"/>
      <c r="R111" s="105"/>
      <c r="S111" s="105"/>
    </row>
    <row r="112" spans="3:19" x14ac:dyDescent="0.2">
      <c r="C112" s="105"/>
      <c r="D112" s="105"/>
      <c r="E112" s="105"/>
      <c r="L112" s="2"/>
      <c r="M112" s="2"/>
      <c r="O112" s="105"/>
      <c r="P112" s="105"/>
      <c r="Q112" s="105"/>
      <c r="R112" s="105"/>
      <c r="S112" s="105"/>
    </row>
    <row r="113" spans="3:19" x14ac:dyDescent="0.2">
      <c r="C113" s="105"/>
      <c r="D113" s="105"/>
      <c r="E113" s="105"/>
      <c r="L113" s="2"/>
      <c r="M113" s="2"/>
      <c r="O113" s="105"/>
      <c r="P113" s="105"/>
      <c r="Q113" s="105"/>
      <c r="R113" s="105"/>
      <c r="S113" s="105"/>
    </row>
    <row r="114" spans="3:19" x14ac:dyDescent="0.2">
      <c r="C114" s="105"/>
      <c r="D114" s="105"/>
      <c r="E114" s="105"/>
      <c r="L114" s="2"/>
      <c r="M114" s="2"/>
      <c r="O114" s="105"/>
      <c r="P114" s="105"/>
      <c r="Q114" s="105"/>
      <c r="R114" s="105"/>
      <c r="S114" s="105"/>
    </row>
    <row r="115" spans="3:19" x14ac:dyDescent="0.2">
      <c r="C115" s="105"/>
      <c r="D115" s="105"/>
      <c r="E115" s="105"/>
      <c r="L115" s="2"/>
      <c r="M115" s="2"/>
      <c r="O115" s="105"/>
      <c r="P115" s="105"/>
      <c r="Q115" s="105"/>
      <c r="R115" s="105"/>
      <c r="S115" s="105"/>
    </row>
    <row r="116" spans="3:19" x14ac:dyDescent="0.2">
      <c r="C116" s="105"/>
      <c r="D116" s="105"/>
      <c r="E116" s="105"/>
      <c r="L116" s="2"/>
      <c r="M116" s="2"/>
      <c r="O116" s="105"/>
      <c r="P116" s="105"/>
      <c r="Q116" s="105"/>
      <c r="R116" s="105"/>
      <c r="S116" s="105"/>
    </row>
    <row r="117" spans="3:19" x14ac:dyDescent="0.2">
      <c r="C117" s="105"/>
      <c r="D117" s="105"/>
      <c r="E117" s="105"/>
      <c r="L117" s="2"/>
      <c r="M117" s="2"/>
      <c r="O117" s="105"/>
      <c r="P117" s="105"/>
      <c r="Q117" s="105"/>
      <c r="R117" s="105"/>
      <c r="S117" s="105"/>
    </row>
    <row r="118" spans="3:19" x14ac:dyDescent="0.2">
      <c r="C118" s="105"/>
      <c r="D118" s="105"/>
      <c r="E118" s="105"/>
      <c r="L118" s="2"/>
      <c r="M118" s="2"/>
      <c r="O118" s="105"/>
      <c r="P118" s="105"/>
      <c r="Q118" s="105"/>
      <c r="R118" s="105"/>
      <c r="S118" s="105"/>
    </row>
    <row r="119" spans="3:19" x14ac:dyDescent="0.2">
      <c r="C119" s="105"/>
      <c r="D119" s="105"/>
      <c r="E119" s="105"/>
      <c r="L119" s="2"/>
      <c r="M119" s="2"/>
      <c r="O119" s="105"/>
      <c r="P119" s="105"/>
      <c r="Q119" s="105"/>
      <c r="R119" s="105"/>
      <c r="S119" s="105"/>
    </row>
    <row r="120" spans="3:19" x14ac:dyDescent="0.2">
      <c r="C120" s="105"/>
      <c r="D120" s="105"/>
      <c r="E120" s="105"/>
      <c r="L120" s="2"/>
      <c r="M120" s="2"/>
      <c r="O120" s="105"/>
      <c r="P120" s="105"/>
      <c r="Q120" s="105"/>
      <c r="R120" s="105"/>
      <c r="S120" s="105"/>
    </row>
    <row r="121" spans="3:19" x14ac:dyDescent="0.2">
      <c r="C121" s="105"/>
      <c r="D121" s="105"/>
      <c r="E121" s="105"/>
      <c r="L121" s="2"/>
      <c r="M121" s="2"/>
      <c r="O121" s="105"/>
      <c r="P121" s="105"/>
      <c r="Q121" s="105"/>
      <c r="R121" s="105"/>
      <c r="S121" s="105"/>
    </row>
    <row r="122" spans="3:19" x14ac:dyDescent="0.2">
      <c r="C122" s="105"/>
      <c r="D122" s="105"/>
      <c r="E122" s="105"/>
      <c r="L122" s="2"/>
      <c r="M122" s="2"/>
      <c r="O122" s="105"/>
      <c r="P122" s="105"/>
      <c r="Q122" s="105"/>
      <c r="R122" s="105"/>
      <c r="S122" s="105"/>
    </row>
    <row r="123" spans="3:19" x14ac:dyDescent="0.2">
      <c r="C123" s="105"/>
      <c r="D123" s="105"/>
      <c r="E123" s="105"/>
      <c r="L123" s="2"/>
      <c r="M123" s="2"/>
      <c r="O123" s="105"/>
      <c r="P123" s="105"/>
      <c r="Q123" s="105"/>
      <c r="R123" s="105"/>
      <c r="S123" s="105"/>
    </row>
    <row r="124" spans="3:19" x14ac:dyDescent="0.2">
      <c r="C124" s="105"/>
      <c r="D124" s="105"/>
      <c r="E124" s="105"/>
      <c r="L124" s="2"/>
      <c r="M124" s="2"/>
      <c r="O124" s="105"/>
      <c r="P124" s="105"/>
      <c r="Q124" s="105"/>
      <c r="R124" s="105"/>
      <c r="S124" s="105"/>
    </row>
    <row r="125" spans="3:19" x14ac:dyDescent="0.2">
      <c r="C125" s="105"/>
      <c r="D125" s="105"/>
      <c r="E125" s="105"/>
      <c r="L125" s="2"/>
      <c r="M125" s="2"/>
      <c r="O125" s="105"/>
      <c r="P125" s="105"/>
      <c r="Q125" s="105"/>
      <c r="R125" s="105"/>
      <c r="S125" s="105"/>
    </row>
    <row r="126" spans="3:19" x14ac:dyDescent="0.2">
      <c r="C126" s="105"/>
      <c r="D126" s="105"/>
      <c r="E126" s="105"/>
      <c r="L126" s="2"/>
      <c r="M126" s="2"/>
      <c r="O126" s="105"/>
      <c r="P126" s="105"/>
      <c r="Q126" s="105"/>
      <c r="R126" s="105"/>
      <c r="S126" s="105"/>
    </row>
    <row r="127" spans="3:19" x14ac:dyDescent="0.2">
      <c r="C127" s="105"/>
      <c r="D127" s="105"/>
      <c r="E127" s="105"/>
      <c r="L127" s="2"/>
      <c r="M127" s="2"/>
      <c r="O127" s="105"/>
      <c r="P127" s="105"/>
      <c r="Q127" s="105"/>
      <c r="R127" s="105"/>
      <c r="S127" s="105"/>
    </row>
    <row r="128" spans="3:19" x14ac:dyDescent="0.2">
      <c r="C128" s="105"/>
      <c r="D128" s="105"/>
      <c r="E128" s="105"/>
      <c r="L128" s="2"/>
      <c r="M128" s="2"/>
      <c r="O128" s="105"/>
      <c r="P128" s="105"/>
      <c r="Q128" s="105"/>
      <c r="R128" s="105"/>
      <c r="S128" s="105"/>
    </row>
    <row r="129" spans="3:19" x14ac:dyDescent="0.2">
      <c r="C129" s="105"/>
      <c r="D129" s="105"/>
      <c r="E129" s="105"/>
      <c r="L129" s="2"/>
      <c r="M129" s="2"/>
      <c r="O129" s="105"/>
      <c r="P129" s="105"/>
      <c r="Q129" s="105"/>
      <c r="R129" s="105"/>
      <c r="S129" s="105"/>
    </row>
    <row r="130" spans="3:19" x14ac:dyDescent="0.2">
      <c r="C130" s="105"/>
      <c r="D130" s="105"/>
      <c r="E130" s="105"/>
      <c r="L130" s="2"/>
      <c r="M130" s="2"/>
      <c r="O130" s="105"/>
      <c r="P130" s="105"/>
      <c r="Q130" s="105"/>
      <c r="R130" s="105"/>
      <c r="S130" s="105"/>
    </row>
    <row r="131" spans="3:19" x14ac:dyDescent="0.2">
      <c r="C131" s="105"/>
      <c r="D131" s="105"/>
      <c r="E131" s="105"/>
      <c r="L131" s="2"/>
      <c r="M131" s="2"/>
      <c r="O131" s="105"/>
      <c r="P131" s="105"/>
      <c r="Q131" s="105"/>
      <c r="R131" s="105"/>
      <c r="S131" s="105"/>
    </row>
    <row r="132" spans="3:19" x14ac:dyDescent="0.2">
      <c r="C132" s="105"/>
      <c r="D132" s="105"/>
      <c r="E132" s="105"/>
      <c r="L132" s="2"/>
      <c r="M132" s="2"/>
      <c r="O132" s="105"/>
      <c r="P132" s="105"/>
      <c r="Q132" s="105"/>
      <c r="R132" s="105"/>
      <c r="S132" s="105"/>
    </row>
    <row r="133" spans="3:19" x14ac:dyDescent="0.2">
      <c r="C133" s="105"/>
      <c r="D133" s="105"/>
      <c r="E133" s="105"/>
      <c r="L133" s="2"/>
      <c r="M133" s="2"/>
      <c r="O133" s="105"/>
      <c r="P133" s="105"/>
      <c r="Q133" s="105"/>
      <c r="R133" s="105"/>
      <c r="S133" s="105"/>
    </row>
    <row r="134" spans="3:19" x14ac:dyDescent="0.2">
      <c r="C134" s="105"/>
      <c r="D134" s="105"/>
      <c r="E134" s="105"/>
      <c r="L134" s="2"/>
      <c r="M134" s="2"/>
      <c r="O134" s="105"/>
      <c r="P134" s="105"/>
      <c r="Q134" s="105"/>
      <c r="R134" s="105"/>
      <c r="S134" s="105"/>
    </row>
    <row r="135" spans="3:19" x14ac:dyDescent="0.2">
      <c r="C135" s="105"/>
      <c r="D135" s="105"/>
      <c r="E135" s="105"/>
      <c r="L135" s="2"/>
      <c r="M135" s="2"/>
      <c r="O135" s="105"/>
      <c r="P135" s="105"/>
      <c r="Q135" s="105"/>
      <c r="R135" s="105"/>
      <c r="S135" s="105"/>
    </row>
    <row r="136" spans="3:19" x14ac:dyDescent="0.2">
      <c r="C136" s="105"/>
      <c r="D136" s="105"/>
      <c r="E136" s="105"/>
      <c r="L136" s="2"/>
      <c r="M136" s="2"/>
      <c r="O136" s="105"/>
      <c r="P136" s="105"/>
      <c r="Q136" s="105"/>
      <c r="R136" s="105"/>
      <c r="S136" s="105"/>
    </row>
    <row r="137" spans="3:19" x14ac:dyDescent="0.2">
      <c r="C137" s="105"/>
      <c r="D137" s="105"/>
      <c r="E137" s="105"/>
      <c r="L137" s="2"/>
      <c r="M137" s="2"/>
      <c r="O137" s="105"/>
      <c r="P137" s="105"/>
      <c r="Q137" s="105"/>
      <c r="R137" s="105"/>
      <c r="S137" s="105"/>
    </row>
    <row r="138" spans="3:19" x14ac:dyDescent="0.2">
      <c r="C138" s="105"/>
      <c r="D138" s="105"/>
      <c r="E138" s="105"/>
      <c r="L138" s="2"/>
      <c r="M138" s="2"/>
      <c r="O138" s="105"/>
      <c r="P138" s="105"/>
      <c r="Q138" s="105"/>
      <c r="R138" s="105"/>
      <c r="S138" s="105"/>
    </row>
    <row r="139" spans="3:19" x14ac:dyDescent="0.2">
      <c r="C139" s="105"/>
      <c r="D139" s="105"/>
      <c r="E139" s="105"/>
      <c r="L139" s="2"/>
      <c r="M139" s="2"/>
      <c r="O139" s="105"/>
      <c r="P139" s="105"/>
      <c r="Q139" s="105"/>
      <c r="R139" s="105"/>
      <c r="S139" s="105"/>
    </row>
    <row r="140" spans="3:19" x14ac:dyDescent="0.2">
      <c r="C140" s="105"/>
      <c r="D140" s="105"/>
      <c r="E140" s="105"/>
      <c r="L140" s="2"/>
      <c r="M140" s="2"/>
      <c r="O140" s="105"/>
      <c r="P140" s="105"/>
      <c r="Q140" s="105"/>
      <c r="R140" s="105"/>
      <c r="S140" s="105"/>
    </row>
    <row r="141" spans="3:19" x14ac:dyDescent="0.2">
      <c r="C141" s="105"/>
      <c r="D141" s="105"/>
      <c r="E141" s="105"/>
      <c r="L141" s="2"/>
      <c r="M141" s="2"/>
      <c r="O141" s="105"/>
      <c r="P141" s="105"/>
      <c r="Q141" s="105"/>
      <c r="R141" s="105"/>
      <c r="S141" s="105"/>
    </row>
    <row r="142" spans="3:19" x14ac:dyDescent="0.2">
      <c r="C142" s="105"/>
      <c r="D142" s="105"/>
      <c r="E142" s="105"/>
      <c r="L142" s="2"/>
      <c r="M142" s="2"/>
      <c r="O142" s="105"/>
      <c r="P142" s="105"/>
      <c r="Q142" s="105"/>
      <c r="R142" s="105"/>
      <c r="S142" s="105"/>
    </row>
    <row r="143" spans="3:19" x14ac:dyDescent="0.2">
      <c r="C143" s="105"/>
      <c r="D143" s="105"/>
      <c r="E143" s="105"/>
      <c r="L143" s="2"/>
      <c r="M143" s="2"/>
      <c r="O143" s="105"/>
      <c r="P143" s="105"/>
      <c r="Q143" s="105"/>
      <c r="R143" s="105"/>
      <c r="S143" s="105"/>
    </row>
    <row r="144" spans="3:19" x14ac:dyDescent="0.2">
      <c r="C144" s="105"/>
      <c r="D144" s="105"/>
      <c r="E144" s="105"/>
      <c r="L144" s="2"/>
      <c r="M144" s="2"/>
      <c r="O144" s="105"/>
      <c r="P144" s="105"/>
      <c r="Q144" s="105"/>
      <c r="R144" s="105"/>
      <c r="S144" s="105"/>
    </row>
    <row r="145" spans="3:19" x14ac:dyDescent="0.2">
      <c r="C145" s="105"/>
      <c r="D145" s="105"/>
      <c r="E145" s="105"/>
      <c r="L145" s="2"/>
      <c r="M145" s="2"/>
      <c r="O145" s="105"/>
      <c r="P145" s="105"/>
      <c r="Q145" s="105"/>
      <c r="R145" s="105"/>
      <c r="S145" s="105"/>
    </row>
    <row r="146" spans="3:19" x14ac:dyDescent="0.2">
      <c r="C146" s="105"/>
      <c r="D146" s="105"/>
      <c r="E146" s="105"/>
      <c r="L146" s="2"/>
      <c r="M146" s="2"/>
      <c r="O146" s="105"/>
      <c r="P146" s="105"/>
      <c r="Q146" s="105"/>
      <c r="R146" s="105"/>
      <c r="S146" s="105"/>
    </row>
    <row r="147" spans="3:19" x14ac:dyDescent="0.2">
      <c r="C147" s="105"/>
      <c r="D147" s="105"/>
      <c r="E147" s="105"/>
      <c r="L147" s="2"/>
      <c r="M147" s="2"/>
      <c r="O147" s="105"/>
      <c r="P147" s="105"/>
      <c r="Q147" s="105"/>
      <c r="R147" s="105"/>
      <c r="S147" s="105"/>
    </row>
    <row r="148" spans="3:19" x14ac:dyDescent="0.2">
      <c r="C148" s="105"/>
      <c r="D148" s="105"/>
      <c r="E148" s="105"/>
      <c r="L148" s="2"/>
      <c r="M148" s="2"/>
      <c r="O148" s="105"/>
      <c r="P148" s="105"/>
      <c r="Q148" s="105"/>
      <c r="R148" s="105"/>
      <c r="S148" s="105"/>
    </row>
    <row r="149" spans="3:19" x14ac:dyDescent="0.2">
      <c r="C149" s="105"/>
      <c r="D149" s="105"/>
      <c r="E149" s="105"/>
      <c r="L149" s="2"/>
      <c r="M149" s="2"/>
      <c r="O149" s="105"/>
      <c r="P149" s="105"/>
      <c r="Q149" s="105"/>
      <c r="R149" s="105"/>
      <c r="S149" s="105"/>
    </row>
    <row r="150" spans="3:19" x14ac:dyDescent="0.2">
      <c r="C150" s="105"/>
      <c r="D150" s="105"/>
      <c r="E150" s="105"/>
      <c r="L150" s="2"/>
      <c r="M150" s="2"/>
      <c r="O150" s="105"/>
      <c r="P150" s="105"/>
      <c r="Q150" s="105"/>
      <c r="R150" s="105"/>
      <c r="S150" s="105"/>
    </row>
    <row r="151" spans="3:19" x14ac:dyDescent="0.2">
      <c r="C151" s="105"/>
      <c r="D151" s="105"/>
      <c r="E151" s="105"/>
      <c r="L151" s="2"/>
      <c r="M151" s="2"/>
      <c r="O151" s="105"/>
      <c r="P151" s="105"/>
      <c r="Q151" s="105"/>
      <c r="R151" s="105"/>
      <c r="S151" s="105"/>
    </row>
    <row r="152" spans="3:19" x14ac:dyDescent="0.2">
      <c r="C152" s="105"/>
      <c r="D152" s="105"/>
      <c r="E152" s="105"/>
      <c r="L152" s="2"/>
      <c r="M152" s="2"/>
      <c r="O152" s="105"/>
      <c r="P152" s="105"/>
      <c r="Q152" s="105"/>
      <c r="R152" s="105"/>
      <c r="S152" s="105"/>
    </row>
    <row r="153" spans="3:19" x14ac:dyDescent="0.2">
      <c r="C153" s="105"/>
      <c r="D153" s="105"/>
      <c r="E153" s="105"/>
      <c r="L153" s="2"/>
      <c r="M153" s="2"/>
      <c r="O153" s="105"/>
      <c r="P153" s="105"/>
      <c r="Q153" s="105"/>
      <c r="R153" s="105"/>
      <c r="S153" s="105"/>
    </row>
    <row r="154" spans="3:19" x14ac:dyDescent="0.2">
      <c r="C154" s="105"/>
      <c r="D154" s="105"/>
      <c r="E154" s="105"/>
      <c r="L154" s="2"/>
      <c r="M154" s="2"/>
      <c r="O154" s="105"/>
      <c r="P154" s="105"/>
      <c r="Q154" s="105"/>
      <c r="R154" s="105"/>
      <c r="S154" s="105"/>
    </row>
    <row r="155" spans="3:19" x14ac:dyDescent="0.2">
      <c r="C155" s="105"/>
      <c r="D155" s="105"/>
      <c r="E155" s="105"/>
      <c r="L155" s="2"/>
      <c r="M155" s="2"/>
      <c r="O155" s="105"/>
      <c r="P155" s="105"/>
      <c r="Q155" s="105"/>
      <c r="R155" s="105"/>
      <c r="S155" s="105"/>
    </row>
    <row r="156" spans="3:19" x14ac:dyDescent="0.2">
      <c r="C156" s="105"/>
      <c r="D156" s="105"/>
      <c r="E156" s="105"/>
      <c r="L156" s="2"/>
      <c r="M156" s="2"/>
      <c r="O156" s="105"/>
      <c r="P156" s="105"/>
      <c r="Q156" s="105"/>
      <c r="R156" s="105"/>
      <c r="S156" s="105"/>
    </row>
    <row r="157" spans="3:19" x14ac:dyDescent="0.2">
      <c r="C157" s="105"/>
      <c r="D157" s="105"/>
      <c r="E157" s="105"/>
      <c r="L157" s="2"/>
      <c r="M157" s="2"/>
      <c r="O157" s="105"/>
      <c r="P157" s="105"/>
      <c r="Q157" s="105"/>
      <c r="R157" s="105"/>
      <c r="S157" s="105"/>
    </row>
    <row r="158" spans="3:19" x14ac:dyDescent="0.2">
      <c r="C158" s="105"/>
      <c r="D158" s="105"/>
      <c r="E158" s="105"/>
      <c r="L158" s="2"/>
      <c r="M158" s="2"/>
      <c r="O158" s="105"/>
      <c r="P158" s="105"/>
      <c r="Q158" s="105"/>
      <c r="R158" s="105"/>
      <c r="S158" s="105"/>
    </row>
    <row r="159" spans="3:19" x14ac:dyDescent="0.2">
      <c r="C159" s="105"/>
      <c r="D159" s="105"/>
      <c r="E159" s="105"/>
      <c r="L159" s="2"/>
      <c r="M159" s="2"/>
      <c r="O159" s="105"/>
      <c r="P159" s="105"/>
      <c r="Q159" s="105"/>
      <c r="R159" s="105"/>
      <c r="S159" s="105"/>
    </row>
    <row r="160" spans="3:19" x14ac:dyDescent="0.2">
      <c r="C160" s="105"/>
      <c r="D160" s="105"/>
      <c r="E160" s="105"/>
      <c r="L160" s="2"/>
      <c r="M160" s="2"/>
      <c r="O160" s="105"/>
      <c r="P160" s="105"/>
      <c r="Q160" s="105"/>
      <c r="R160" s="105"/>
      <c r="S160" s="105"/>
    </row>
    <row r="161" spans="3:19" x14ac:dyDescent="0.2">
      <c r="C161" s="105"/>
      <c r="D161" s="105"/>
      <c r="E161" s="105"/>
      <c r="L161" s="2"/>
      <c r="M161" s="2"/>
      <c r="O161" s="105"/>
      <c r="P161" s="105"/>
      <c r="Q161" s="105"/>
      <c r="R161" s="105"/>
      <c r="S161" s="105"/>
    </row>
    <row r="162" spans="3:19" x14ac:dyDescent="0.2">
      <c r="C162" s="105"/>
      <c r="D162" s="105"/>
      <c r="E162" s="105"/>
      <c r="L162" s="2"/>
      <c r="M162" s="2"/>
      <c r="O162" s="105"/>
      <c r="P162" s="105"/>
      <c r="Q162" s="105"/>
      <c r="R162" s="105"/>
      <c r="S162" s="105"/>
    </row>
    <row r="163" spans="3:19" x14ac:dyDescent="0.2">
      <c r="C163" s="105"/>
      <c r="D163" s="105"/>
      <c r="E163" s="105"/>
      <c r="L163" s="2"/>
      <c r="M163" s="2"/>
      <c r="O163" s="105"/>
      <c r="P163" s="105"/>
      <c r="Q163" s="105"/>
      <c r="R163" s="105"/>
      <c r="S163" s="105"/>
    </row>
    <row r="164" spans="3:19" x14ac:dyDescent="0.2">
      <c r="C164" s="105"/>
      <c r="D164" s="105"/>
      <c r="E164" s="105"/>
      <c r="L164" s="2"/>
      <c r="M164" s="2"/>
      <c r="O164" s="105"/>
      <c r="P164" s="105"/>
      <c r="Q164" s="105"/>
      <c r="R164" s="105"/>
      <c r="S164" s="105"/>
    </row>
    <row r="165" spans="3:19" x14ac:dyDescent="0.2">
      <c r="C165" s="105"/>
      <c r="D165" s="105"/>
      <c r="E165" s="105"/>
      <c r="L165" s="2"/>
      <c r="M165" s="2"/>
      <c r="O165" s="105"/>
      <c r="P165" s="105"/>
      <c r="Q165" s="105"/>
      <c r="R165" s="105"/>
      <c r="S165" s="105"/>
    </row>
    <row r="166" spans="3:19" x14ac:dyDescent="0.2">
      <c r="C166" s="105"/>
      <c r="D166" s="105"/>
      <c r="E166" s="105"/>
      <c r="L166" s="2"/>
      <c r="M166" s="2"/>
      <c r="O166" s="105"/>
      <c r="P166" s="105"/>
      <c r="Q166" s="105"/>
      <c r="R166" s="105"/>
      <c r="S166" s="105"/>
    </row>
    <row r="167" spans="3:19" x14ac:dyDescent="0.2">
      <c r="C167" s="105"/>
      <c r="D167" s="105"/>
      <c r="E167" s="105"/>
      <c r="L167" s="2"/>
      <c r="M167" s="2"/>
      <c r="O167" s="105"/>
      <c r="P167" s="105"/>
      <c r="Q167" s="105"/>
      <c r="R167" s="105"/>
      <c r="S167" s="105"/>
    </row>
    <row r="168" spans="3:19" x14ac:dyDescent="0.2">
      <c r="C168" s="105"/>
      <c r="D168" s="105"/>
      <c r="E168" s="105"/>
      <c r="L168" s="2"/>
      <c r="M168" s="2"/>
      <c r="O168" s="105"/>
      <c r="P168" s="105"/>
      <c r="Q168" s="105"/>
      <c r="R168" s="105"/>
      <c r="S168" s="105"/>
    </row>
    <row r="169" spans="3:19" x14ac:dyDescent="0.2">
      <c r="C169" s="105"/>
      <c r="D169" s="105"/>
      <c r="E169" s="105"/>
      <c r="L169" s="2"/>
      <c r="M169" s="2"/>
      <c r="O169" s="105"/>
      <c r="P169" s="105"/>
      <c r="Q169" s="105"/>
      <c r="R169" s="105"/>
      <c r="S169" s="105"/>
    </row>
    <row r="170" spans="3:19" x14ac:dyDescent="0.2">
      <c r="C170" s="105"/>
      <c r="D170" s="105"/>
      <c r="E170" s="105"/>
      <c r="L170" s="2"/>
      <c r="M170" s="2"/>
      <c r="O170" s="105"/>
      <c r="P170" s="105"/>
      <c r="Q170" s="105"/>
      <c r="R170" s="105"/>
      <c r="S170" s="105"/>
    </row>
    <row r="171" spans="3:19" x14ac:dyDescent="0.2">
      <c r="C171" s="105"/>
      <c r="D171" s="105"/>
      <c r="E171" s="105"/>
      <c r="L171" s="2"/>
      <c r="M171" s="2"/>
      <c r="O171" s="105"/>
      <c r="P171" s="105"/>
      <c r="Q171" s="105"/>
      <c r="R171" s="105"/>
      <c r="S171" s="105"/>
    </row>
    <row r="172" spans="3:19" x14ac:dyDescent="0.2">
      <c r="C172" s="105"/>
      <c r="D172" s="105"/>
      <c r="E172" s="105"/>
      <c r="L172" s="2"/>
      <c r="M172" s="2"/>
      <c r="O172" s="105"/>
      <c r="P172" s="105"/>
      <c r="Q172" s="105"/>
      <c r="R172" s="105"/>
      <c r="S172" s="105"/>
    </row>
    <row r="173" spans="3:19" x14ac:dyDescent="0.2">
      <c r="C173" s="105"/>
      <c r="D173" s="105"/>
      <c r="E173" s="105"/>
      <c r="L173" s="2"/>
      <c r="M173" s="2"/>
      <c r="O173" s="105"/>
      <c r="P173" s="105"/>
      <c r="Q173" s="105"/>
      <c r="R173" s="105"/>
      <c r="S173" s="105"/>
    </row>
    <row r="174" spans="3:19" x14ac:dyDescent="0.2">
      <c r="C174" s="105"/>
      <c r="D174" s="105"/>
      <c r="E174" s="105"/>
      <c r="L174" s="2"/>
      <c r="M174" s="2"/>
      <c r="O174" s="105"/>
      <c r="P174" s="105"/>
      <c r="Q174" s="105"/>
      <c r="R174" s="105"/>
      <c r="S174" s="105"/>
    </row>
    <row r="175" spans="3:19" x14ac:dyDescent="0.2">
      <c r="C175" s="105"/>
      <c r="D175" s="105"/>
      <c r="E175" s="105"/>
      <c r="L175" s="2"/>
      <c r="M175" s="2"/>
      <c r="O175" s="105"/>
      <c r="P175" s="105"/>
      <c r="Q175" s="105"/>
      <c r="R175" s="105"/>
      <c r="S175" s="105"/>
    </row>
    <row r="176" spans="3:19" x14ac:dyDescent="0.2">
      <c r="C176" s="105"/>
      <c r="D176" s="105"/>
      <c r="E176" s="105"/>
      <c r="L176" s="2"/>
      <c r="M176" s="2"/>
      <c r="O176" s="105"/>
      <c r="P176" s="105"/>
      <c r="Q176" s="105"/>
      <c r="R176" s="105"/>
      <c r="S176" s="105"/>
    </row>
    <row r="177" spans="3:19" x14ac:dyDescent="0.2">
      <c r="C177" s="105"/>
      <c r="D177" s="105"/>
      <c r="E177" s="105"/>
      <c r="L177" s="2"/>
      <c r="M177" s="2"/>
      <c r="O177" s="105"/>
      <c r="P177" s="105"/>
      <c r="Q177" s="105"/>
      <c r="R177" s="105"/>
      <c r="S177" s="105"/>
    </row>
    <row r="178" spans="3:19" x14ac:dyDescent="0.2">
      <c r="C178" s="105"/>
      <c r="D178" s="105"/>
      <c r="E178" s="105"/>
      <c r="L178" s="2"/>
      <c r="M178" s="2"/>
      <c r="O178" s="105"/>
      <c r="P178" s="105"/>
      <c r="Q178" s="105"/>
      <c r="R178" s="105"/>
      <c r="S178" s="105"/>
    </row>
    <row r="179" spans="3:19" x14ac:dyDescent="0.2">
      <c r="C179" s="105"/>
      <c r="D179" s="105"/>
      <c r="E179" s="105"/>
      <c r="L179" s="2"/>
      <c r="M179" s="2"/>
      <c r="O179" s="105"/>
      <c r="P179" s="105"/>
      <c r="Q179" s="105"/>
      <c r="R179" s="105"/>
      <c r="S179" s="105"/>
    </row>
    <row r="180" spans="3:19" x14ac:dyDescent="0.2">
      <c r="C180" s="105"/>
      <c r="D180" s="105"/>
      <c r="E180" s="105"/>
      <c r="L180" s="2"/>
      <c r="M180" s="2"/>
      <c r="O180" s="105"/>
      <c r="P180" s="105"/>
      <c r="Q180" s="105"/>
      <c r="R180" s="105"/>
      <c r="S180" s="105"/>
    </row>
    <row r="181" spans="3:19" x14ac:dyDescent="0.2">
      <c r="C181" s="105"/>
      <c r="D181" s="105"/>
      <c r="E181" s="105"/>
      <c r="L181" s="2"/>
      <c r="M181" s="2"/>
      <c r="O181" s="105"/>
      <c r="P181" s="105"/>
      <c r="Q181" s="105"/>
      <c r="R181" s="105"/>
      <c r="S181" s="105"/>
    </row>
    <row r="182" spans="3:19" x14ac:dyDescent="0.2">
      <c r="C182" s="105"/>
      <c r="D182" s="105"/>
      <c r="E182" s="105"/>
      <c r="L182" s="2"/>
      <c r="M182" s="2"/>
      <c r="O182" s="105"/>
      <c r="P182" s="105"/>
      <c r="Q182" s="105"/>
      <c r="R182" s="105"/>
      <c r="S182" s="105"/>
    </row>
    <row r="183" spans="3:19" x14ac:dyDescent="0.2">
      <c r="C183" s="105"/>
      <c r="D183" s="105"/>
      <c r="E183" s="105"/>
      <c r="L183" s="2"/>
      <c r="M183" s="2"/>
      <c r="O183" s="105"/>
      <c r="P183" s="105"/>
      <c r="Q183" s="105"/>
      <c r="R183" s="105"/>
      <c r="S183" s="105"/>
    </row>
    <row r="184" spans="3:19" x14ac:dyDescent="0.2">
      <c r="C184" s="105"/>
      <c r="D184" s="105"/>
      <c r="E184" s="105"/>
      <c r="L184" s="2"/>
      <c r="M184" s="2"/>
      <c r="O184" s="105"/>
      <c r="P184" s="105"/>
      <c r="Q184" s="105"/>
      <c r="R184" s="105"/>
      <c r="S184" s="105"/>
    </row>
  </sheetData>
  <sheetProtection sheet="1" objects="1" scenarios="1" selectLockedCells="1" selectUnlockedCells="1"/>
  <printOptions horizontalCentered="1" verticalCentered="1"/>
  <pageMargins left="0.19685039370078741" right="0.19685039370078741" top="0.39370078740157483" bottom="0.39370078740157483" header="0.23622047244094491" footer="0"/>
  <pageSetup scale="67" orientation="landscape" r:id="rId1"/>
  <headerFooter alignWithMargins="0">
    <oddFooter>&amp;LDirección de Contabilidad&amp;RPágina 1</oddFooter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7" transitionEvaluation="1">
    <pageSetUpPr fitToPage="1"/>
  </sheetPr>
  <dimension ref="A1:S159"/>
  <sheetViews>
    <sheetView showGridLines="0" topLeftCell="A7" zoomScale="75" workbookViewId="0">
      <selection activeCell="D26" sqref="D26"/>
    </sheetView>
  </sheetViews>
  <sheetFormatPr baseColWidth="10" defaultColWidth="12.6640625" defaultRowHeight="15" x14ac:dyDescent="0.2"/>
  <cols>
    <col min="1" max="1" width="44.6640625" style="27" customWidth="1"/>
    <col min="2" max="2" width="7.88671875" style="27" customWidth="1"/>
    <col min="3" max="3" width="10.21875" style="27" customWidth="1"/>
    <col min="4" max="4" width="10" style="27" customWidth="1"/>
    <col min="5" max="5" width="5" style="27" customWidth="1"/>
    <col min="6" max="6" width="10.33203125" style="27" customWidth="1"/>
    <col min="7" max="7" width="11.21875" style="27" customWidth="1"/>
    <col min="8" max="8" width="1.88671875" style="27" customWidth="1"/>
    <col min="9" max="9" width="11.21875" style="27" customWidth="1"/>
    <col min="10" max="10" width="1.21875" style="27" customWidth="1"/>
    <col min="11" max="11" width="43.6640625" style="27" customWidth="1"/>
    <col min="12" max="12" width="1.88671875" style="27" customWidth="1"/>
    <col min="13" max="14" width="10" style="27" customWidth="1"/>
    <col min="15" max="15" width="3.44140625" style="27" customWidth="1"/>
    <col min="16" max="16" width="8.6640625" style="27" customWidth="1"/>
    <col min="17" max="17" width="10.33203125" style="27" customWidth="1"/>
    <col min="18" max="18" width="1.88671875" style="27" customWidth="1"/>
    <col min="19" max="19" width="12.5546875" style="27" customWidth="1"/>
    <col min="20" max="20" width="7.5546875" style="27" customWidth="1"/>
    <col min="21" max="21" width="5.77734375" style="27" customWidth="1"/>
    <col min="22" max="22" width="6.6640625" style="27" customWidth="1"/>
    <col min="23" max="16384" width="12.6640625" style="27"/>
  </cols>
  <sheetData>
    <row r="1" spans="1:19" s="9" customFormat="1" ht="19.5" customHeight="1" x14ac:dyDescent="0.25">
      <c r="A1" s="5"/>
      <c r="B1" s="5"/>
      <c r="C1" s="6"/>
      <c r="D1" s="6"/>
      <c r="E1" s="6"/>
      <c r="F1" s="7"/>
      <c r="G1" s="377"/>
      <c r="H1" s="377"/>
      <c r="I1" s="377"/>
      <c r="J1" s="377"/>
      <c r="K1" s="188"/>
      <c r="L1" s="6"/>
      <c r="M1" s="6"/>
      <c r="N1" s="6"/>
      <c r="O1" s="6"/>
      <c r="P1" s="6"/>
      <c r="Q1" s="6"/>
      <c r="R1" s="6"/>
      <c r="S1" s="6"/>
    </row>
    <row r="2" spans="1:19" s="13" customFormat="1" ht="23.25" x14ac:dyDescent="0.35">
      <c r="A2" s="10" t="s">
        <v>103</v>
      </c>
      <c r="B2" s="11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</row>
    <row r="3" spans="1:19" s="13" customFormat="1" ht="23.25" x14ac:dyDescent="0.35">
      <c r="A3" s="10" t="s">
        <v>133</v>
      </c>
      <c r="B3" s="14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</row>
    <row r="4" spans="1:19" s="13" customFormat="1" x14ac:dyDescent="0.2">
      <c r="A4" s="15"/>
      <c r="B4" s="16"/>
      <c r="C4" s="17"/>
      <c r="D4" s="17"/>
      <c r="E4" s="17"/>
      <c r="F4" s="17"/>
      <c r="G4" s="17"/>
      <c r="H4" s="17"/>
      <c r="I4" s="17"/>
      <c r="J4" s="15"/>
      <c r="K4" s="15"/>
      <c r="L4" s="18"/>
      <c r="M4" s="378"/>
      <c r="N4" s="378"/>
      <c r="S4" s="17"/>
    </row>
    <row r="5" spans="1:19" s="21" customFormat="1" ht="18" customHeight="1" x14ac:dyDescent="0.2">
      <c r="A5" s="19"/>
      <c r="B5" s="19"/>
      <c r="C5" s="20"/>
      <c r="D5" s="20"/>
      <c r="E5" s="20"/>
      <c r="F5" s="20"/>
      <c r="G5" s="20"/>
      <c r="H5" s="20"/>
      <c r="I5" s="20"/>
      <c r="L5" s="12"/>
    </row>
    <row r="6" spans="1:19" s="21" customFormat="1" ht="9.75" customHeight="1" x14ac:dyDescent="0.2">
      <c r="A6" s="19"/>
      <c r="B6" s="19"/>
      <c r="C6" s="20"/>
      <c r="D6" s="20"/>
      <c r="E6" s="20"/>
      <c r="F6" s="20"/>
      <c r="G6" s="20"/>
      <c r="H6" s="20"/>
      <c r="I6" s="20"/>
      <c r="L6" s="12"/>
    </row>
    <row r="7" spans="1:19" ht="13.5" customHeight="1" thickBot="1" x14ac:dyDescent="0.25">
      <c r="A7" s="22"/>
      <c r="B7" s="22"/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4"/>
      <c r="Q7" s="25"/>
      <c r="R7" s="26"/>
      <c r="S7" s="24" t="s">
        <v>35</v>
      </c>
    </row>
    <row r="8" spans="1:19" ht="15.75" thickTop="1" x14ac:dyDescent="0.2">
      <c r="A8" s="28" t="s">
        <v>36</v>
      </c>
      <c r="B8" s="29"/>
      <c r="C8" s="30"/>
      <c r="D8" s="30"/>
      <c r="E8" s="30"/>
      <c r="F8" s="30"/>
      <c r="G8" s="30"/>
      <c r="H8" s="30"/>
      <c r="I8" s="30"/>
      <c r="J8" s="31"/>
      <c r="K8" s="29" t="s">
        <v>37</v>
      </c>
      <c r="L8" s="29"/>
      <c r="M8" s="30"/>
      <c r="N8" s="30"/>
      <c r="O8" s="30"/>
      <c r="P8" s="30"/>
      <c r="Q8" s="30"/>
      <c r="R8" s="32"/>
      <c r="S8" s="33"/>
    </row>
    <row r="9" spans="1:19" x14ac:dyDescent="0.2">
      <c r="A9" s="34"/>
      <c r="B9" s="35"/>
      <c r="C9" s="36" t="s">
        <v>134</v>
      </c>
      <c r="D9" s="37"/>
      <c r="E9" s="35"/>
      <c r="F9" s="36" t="s">
        <v>132</v>
      </c>
      <c r="G9" s="37"/>
      <c r="H9" s="35"/>
      <c r="I9" s="38" t="s">
        <v>104</v>
      </c>
      <c r="J9" s="39"/>
      <c r="K9" s="35"/>
      <c r="L9" s="35"/>
      <c r="M9" s="36" t="s">
        <v>134</v>
      </c>
      <c r="N9" s="35"/>
      <c r="O9" s="35"/>
      <c r="P9" s="36" t="s">
        <v>132</v>
      </c>
      <c r="Q9" s="35"/>
      <c r="R9" s="41"/>
      <c r="S9" s="42" t="s">
        <v>104</v>
      </c>
    </row>
    <row r="10" spans="1:19" s="52" customFormat="1" ht="15.75" thickBot="1" x14ac:dyDescent="0.3">
      <c r="A10" s="43"/>
      <c r="B10" s="44"/>
      <c r="C10" s="379" t="s">
        <v>5</v>
      </c>
      <c r="D10" s="379"/>
      <c r="E10" s="45"/>
      <c r="F10" s="189" t="s">
        <v>5</v>
      </c>
      <c r="G10" s="47"/>
      <c r="H10" s="47"/>
      <c r="I10" s="47"/>
      <c r="J10" s="48"/>
      <c r="K10" s="44"/>
      <c r="L10" s="44"/>
      <c r="M10" s="379" t="s">
        <v>5</v>
      </c>
      <c r="N10" s="379"/>
      <c r="O10" s="45"/>
      <c r="P10" s="49" t="s">
        <v>5</v>
      </c>
      <c r="Q10" s="45"/>
      <c r="R10" s="50"/>
      <c r="S10" s="51"/>
    </row>
    <row r="11" spans="1:19" ht="8.25" customHeight="1" thickTop="1" x14ac:dyDescent="0.2">
      <c r="A11" s="34"/>
      <c r="B11" s="35"/>
      <c r="C11" s="35"/>
      <c r="D11" s="35"/>
      <c r="E11" s="35"/>
      <c r="F11" s="35"/>
      <c r="G11" s="35"/>
      <c r="H11" s="35"/>
      <c r="I11" s="53"/>
      <c r="J11" s="54"/>
      <c r="K11" s="35"/>
      <c r="L11" s="35"/>
      <c r="M11" s="35"/>
      <c r="N11" s="35"/>
      <c r="O11" s="35"/>
      <c r="P11" s="35"/>
      <c r="Q11" s="55"/>
      <c r="R11" s="41"/>
      <c r="S11" s="56"/>
    </row>
    <row r="12" spans="1:19" x14ac:dyDescent="0.2">
      <c r="A12" s="57" t="s">
        <v>38</v>
      </c>
      <c r="B12" s="58"/>
      <c r="C12" s="59"/>
      <c r="D12" s="60">
        <v>68643.100000000006</v>
      </c>
      <c r="E12" s="61"/>
      <c r="F12" s="59"/>
      <c r="G12" s="60">
        <v>83113</v>
      </c>
      <c r="H12" s="62"/>
      <c r="I12" s="63">
        <v>-14469.899999999994</v>
      </c>
      <c r="J12" s="64"/>
      <c r="K12" s="58" t="s">
        <v>39</v>
      </c>
      <c r="L12" s="58"/>
      <c r="M12" s="65"/>
      <c r="N12" s="63">
        <v>86180.800000000003</v>
      </c>
      <c r="O12" s="58"/>
      <c r="P12" s="65"/>
      <c r="Q12" s="63">
        <v>84834.5</v>
      </c>
      <c r="R12" s="41"/>
      <c r="S12" s="66">
        <v>1346.3000000000029</v>
      </c>
    </row>
    <row r="13" spans="1:19" x14ac:dyDescent="0.2">
      <c r="A13" s="67" t="s">
        <v>40</v>
      </c>
      <c r="B13" s="68"/>
      <c r="C13" s="59"/>
      <c r="D13" s="170">
        <v>-49.5</v>
      </c>
      <c r="E13" s="69"/>
      <c r="F13" s="59"/>
      <c r="G13" s="167">
        <v>-34.200000000000003</v>
      </c>
      <c r="H13" s="70"/>
      <c r="I13" s="63">
        <v>-15.299999999999997</v>
      </c>
      <c r="J13" s="64"/>
      <c r="K13" s="58" t="s">
        <v>44</v>
      </c>
      <c r="L13" s="58"/>
      <c r="M13" s="62">
        <v>86180.800000000003</v>
      </c>
      <c r="N13" s="65"/>
      <c r="O13" s="71"/>
      <c r="P13" s="62">
        <v>84834.5</v>
      </c>
      <c r="Q13" s="65"/>
      <c r="R13" s="41"/>
      <c r="S13" s="72">
        <v>1346.3000000000029</v>
      </c>
    </row>
    <row r="14" spans="1:19" x14ac:dyDescent="0.2">
      <c r="A14" s="73"/>
      <c r="B14" s="71"/>
      <c r="C14" s="59"/>
      <c r="D14" s="59"/>
      <c r="E14" s="59"/>
      <c r="F14" s="59"/>
      <c r="G14" s="59"/>
      <c r="H14" s="71"/>
      <c r="I14" s="74"/>
      <c r="J14" s="64"/>
      <c r="K14" s="58"/>
      <c r="L14" s="58"/>
      <c r="M14" s="75"/>
      <c r="N14" s="65"/>
      <c r="O14" s="71"/>
      <c r="P14" s="75"/>
      <c r="Q14" s="65"/>
      <c r="R14" s="41"/>
      <c r="S14" s="72"/>
    </row>
    <row r="15" spans="1:19" x14ac:dyDescent="0.2">
      <c r="A15" s="76" t="s">
        <v>41</v>
      </c>
      <c r="B15" s="77"/>
      <c r="C15" s="78"/>
      <c r="D15" s="79">
        <v>0</v>
      </c>
      <c r="E15" s="61"/>
      <c r="F15" s="78"/>
      <c r="G15" s="79">
        <v>0</v>
      </c>
      <c r="H15" s="80"/>
      <c r="I15" s="80">
        <v>0</v>
      </c>
      <c r="J15" s="81"/>
      <c r="K15" s="58" t="s">
        <v>47</v>
      </c>
      <c r="L15" s="58"/>
      <c r="M15" s="65"/>
      <c r="N15" s="63">
        <v>606841.1</v>
      </c>
      <c r="O15" s="58"/>
      <c r="P15" s="65"/>
      <c r="Q15" s="63">
        <v>606773.6</v>
      </c>
      <c r="R15" s="41"/>
      <c r="S15" s="66">
        <v>67.5</v>
      </c>
    </row>
    <row r="16" spans="1:19" x14ac:dyDescent="0.2">
      <c r="A16" s="73"/>
      <c r="B16" s="71"/>
      <c r="C16" s="59"/>
      <c r="D16" s="59"/>
      <c r="E16" s="59"/>
      <c r="F16" s="59"/>
      <c r="G16" s="59"/>
      <c r="H16" s="71"/>
      <c r="I16" s="74"/>
      <c r="J16" s="64"/>
      <c r="K16" s="58" t="s">
        <v>48</v>
      </c>
      <c r="L16" s="58"/>
      <c r="M16" s="62">
        <v>606841.1</v>
      </c>
      <c r="N16" s="65"/>
      <c r="O16" s="71"/>
      <c r="P16" s="62">
        <v>606773.6</v>
      </c>
      <c r="Q16" s="65"/>
      <c r="R16" s="41"/>
      <c r="S16" s="72">
        <v>67.5</v>
      </c>
    </row>
    <row r="17" spans="1:19" x14ac:dyDescent="0.2">
      <c r="A17" s="57" t="s">
        <v>42</v>
      </c>
      <c r="B17" s="58"/>
      <c r="C17" s="59"/>
      <c r="D17" s="82">
        <v>82916.100000000006</v>
      </c>
      <c r="E17" s="61"/>
      <c r="F17" s="59"/>
      <c r="G17" s="82">
        <v>82331.399999999994</v>
      </c>
      <c r="H17" s="62"/>
      <c r="I17" s="63">
        <v>584.70000000001164</v>
      </c>
      <c r="J17" s="64"/>
      <c r="K17" s="71"/>
      <c r="L17" s="71"/>
      <c r="M17" s="65"/>
      <c r="N17" s="65"/>
      <c r="O17" s="71"/>
      <c r="P17" s="65"/>
      <c r="Q17" s="65"/>
      <c r="R17" s="41"/>
      <c r="S17" s="72"/>
    </row>
    <row r="18" spans="1:19" x14ac:dyDescent="0.2">
      <c r="A18" s="57" t="s">
        <v>43</v>
      </c>
      <c r="B18" s="58"/>
      <c r="C18" s="83">
        <v>82916.100000000006</v>
      </c>
      <c r="D18" s="59"/>
      <c r="E18" s="59"/>
      <c r="F18" s="83">
        <v>82331.399999999994</v>
      </c>
      <c r="G18" s="59"/>
      <c r="H18" s="71"/>
      <c r="I18" s="74">
        <v>584.70000000001164</v>
      </c>
      <c r="J18" s="64"/>
      <c r="K18" s="58" t="s">
        <v>51</v>
      </c>
      <c r="L18" s="58"/>
      <c r="M18" s="65"/>
      <c r="N18" s="63">
        <v>27074.6</v>
      </c>
      <c r="O18" s="58"/>
      <c r="P18" s="65"/>
      <c r="Q18" s="63">
        <v>26027.800000000003</v>
      </c>
      <c r="R18" s="41"/>
      <c r="S18" s="66">
        <v>1046.7999999999956</v>
      </c>
    </row>
    <row r="19" spans="1:19" x14ac:dyDescent="0.2">
      <c r="A19" s="73"/>
      <c r="B19" s="71"/>
      <c r="C19" s="59"/>
      <c r="D19" s="59"/>
      <c r="E19" s="59"/>
      <c r="F19" s="59"/>
      <c r="G19" s="59"/>
      <c r="H19" s="71"/>
      <c r="I19" s="74"/>
      <c r="J19" s="64"/>
      <c r="K19" s="58" t="s">
        <v>53</v>
      </c>
      <c r="L19" s="58"/>
      <c r="M19" s="62">
        <v>19755.8</v>
      </c>
      <c r="N19" s="65"/>
      <c r="O19" s="71"/>
      <c r="P19" s="62">
        <v>15975.4</v>
      </c>
      <c r="Q19" s="65"/>
      <c r="R19" s="41"/>
      <c r="S19" s="72">
        <v>3780.3999999999996</v>
      </c>
    </row>
    <row r="20" spans="1:19" x14ac:dyDescent="0.2">
      <c r="A20" s="57" t="s">
        <v>108</v>
      </c>
      <c r="B20" s="58"/>
      <c r="C20" s="59"/>
      <c r="D20" s="82">
        <v>2489024.1</v>
      </c>
      <c r="E20" s="61"/>
      <c r="F20" s="59"/>
      <c r="G20" s="82">
        <v>2471008.0999999996</v>
      </c>
      <c r="H20" s="62"/>
      <c r="I20" s="63">
        <v>18016.000000000466</v>
      </c>
      <c r="J20" s="64"/>
      <c r="K20" s="58" t="s">
        <v>55</v>
      </c>
      <c r="L20" s="58"/>
      <c r="M20" s="62">
        <v>0</v>
      </c>
      <c r="N20" s="65"/>
      <c r="O20" s="71"/>
      <c r="P20" s="62">
        <v>0</v>
      </c>
      <c r="Q20" s="65"/>
      <c r="R20" s="41"/>
      <c r="S20" s="72">
        <v>0</v>
      </c>
    </row>
    <row r="21" spans="1:19" x14ac:dyDescent="0.2">
      <c r="A21" s="57"/>
      <c r="B21" s="58"/>
      <c r="C21" s="59"/>
      <c r="D21" s="59"/>
      <c r="E21" s="59"/>
      <c r="F21" s="59"/>
      <c r="G21" s="59"/>
      <c r="H21" s="71"/>
      <c r="I21" s="74"/>
      <c r="J21" s="64"/>
      <c r="K21" s="58" t="s">
        <v>57</v>
      </c>
      <c r="L21" s="58"/>
      <c r="M21" s="62">
        <v>7318.7999999999993</v>
      </c>
      <c r="N21" s="65"/>
      <c r="O21" s="71"/>
      <c r="P21" s="62">
        <v>10052.400000000001</v>
      </c>
      <c r="Q21" s="65"/>
      <c r="R21" s="41"/>
      <c r="S21" s="72">
        <v>-2733.6000000000022</v>
      </c>
    </row>
    <row r="22" spans="1:19" x14ac:dyDescent="0.2">
      <c r="A22" s="57" t="s">
        <v>107</v>
      </c>
      <c r="B22" s="58"/>
      <c r="C22" s="83">
        <v>2489024.1</v>
      </c>
      <c r="D22" s="59"/>
      <c r="E22" s="59"/>
      <c r="F22" s="83">
        <v>2471008.0999999996</v>
      </c>
      <c r="G22" s="59"/>
      <c r="H22" s="71"/>
      <c r="I22" s="74">
        <v>18016.000000000466</v>
      </c>
      <c r="J22" s="64"/>
      <c r="K22" s="71"/>
      <c r="L22" s="71"/>
      <c r="M22" s="65"/>
      <c r="N22" s="65"/>
      <c r="O22" s="71"/>
      <c r="P22" s="65"/>
      <c r="Q22" s="65"/>
      <c r="R22" s="41"/>
      <c r="S22" s="72"/>
    </row>
    <row r="23" spans="1:19" x14ac:dyDescent="0.2">
      <c r="A23" s="57" t="s">
        <v>49</v>
      </c>
      <c r="B23" s="58"/>
      <c r="C23" s="83">
        <v>2419008.9</v>
      </c>
      <c r="D23" s="59"/>
      <c r="E23" s="59"/>
      <c r="F23" s="83">
        <v>2432818.2999999998</v>
      </c>
      <c r="G23" s="59"/>
      <c r="H23" s="71"/>
      <c r="I23" s="74">
        <v>-13809.399999999907</v>
      </c>
      <c r="J23" s="64"/>
      <c r="K23" s="58" t="s">
        <v>58</v>
      </c>
      <c r="L23" s="58"/>
      <c r="M23" s="65"/>
      <c r="N23" s="63">
        <v>4298.8999999999996</v>
      </c>
      <c r="O23" s="58"/>
      <c r="P23" s="65"/>
      <c r="Q23" s="63">
        <v>4342</v>
      </c>
      <c r="R23" s="41"/>
      <c r="S23" s="66">
        <v>-43.100000000000364</v>
      </c>
    </row>
    <row r="24" spans="1:19" x14ac:dyDescent="0.2">
      <c r="A24" s="57" t="s">
        <v>50</v>
      </c>
      <c r="B24" s="58"/>
      <c r="C24" s="83">
        <v>102830.39999999999</v>
      </c>
      <c r="D24" s="59"/>
      <c r="E24" s="59"/>
      <c r="F24" s="83">
        <v>62340.9</v>
      </c>
      <c r="G24" s="59"/>
      <c r="H24" s="71"/>
      <c r="I24" s="74">
        <v>40489.499999999993</v>
      </c>
      <c r="J24" s="64"/>
      <c r="K24" s="71"/>
      <c r="L24" s="71"/>
      <c r="M24" s="65"/>
      <c r="N24" s="65"/>
      <c r="O24" s="71"/>
      <c r="P24" s="65"/>
      <c r="Q24" s="65"/>
      <c r="R24" s="41"/>
      <c r="S24" s="72"/>
    </row>
    <row r="25" spans="1:19" x14ac:dyDescent="0.2">
      <c r="A25" s="57" t="s">
        <v>52</v>
      </c>
      <c r="B25" s="58"/>
      <c r="C25" s="83">
        <v>42016</v>
      </c>
      <c r="D25" s="59"/>
      <c r="E25" s="59"/>
      <c r="F25" s="83">
        <v>45924.6</v>
      </c>
      <c r="G25" s="59"/>
      <c r="H25" s="71"/>
      <c r="I25" s="74">
        <v>-3908.5999999999985</v>
      </c>
      <c r="J25" s="64"/>
      <c r="K25" s="58" t="s">
        <v>59</v>
      </c>
      <c r="L25" s="58"/>
      <c r="M25" s="65"/>
      <c r="N25" s="63">
        <v>328121.8</v>
      </c>
      <c r="O25" s="58"/>
      <c r="P25" s="65"/>
      <c r="Q25" s="63">
        <v>346569.5</v>
      </c>
      <c r="R25" s="41"/>
      <c r="S25" s="66">
        <v>-18447.700000000012</v>
      </c>
    </row>
    <row r="26" spans="1:19" x14ac:dyDescent="0.2">
      <c r="A26" s="57" t="s">
        <v>54</v>
      </c>
      <c r="B26" s="58"/>
      <c r="C26" s="83">
        <v>74538.7</v>
      </c>
      <c r="D26" s="59"/>
      <c r="E26" s="59"/>
      <c r="F26" s="83">
        <v>73846.899999999994</v>
      </c>
      <c r="G26" s="59"/>
      <c r="H26" s="71"/>
      <c r="I26" s="74">
        <v>691.80000000000291</v>
      </c>
      <c r="J26" s="64"/>
      <c r="K26" s="58" t="s">
        <v>60</v>
      </c>
      <c r="L26" s="58"/>
      <c r="M26" s="62">
        <v>182.7</v>
      </c>
      <c r="N26" s="65"/>
      <c r="O26" s="71"/>
      <c r="P26" s="62">
        <v>261.3</v>
      </c>
      <c r="Q26" s="65"/>
      <c r="R26" s="41"/>
      <c r="S26" s="72">
        <v>-78.600000000000023</v>
      </c>
    </row>
    <row r="27" spans="1:19" x14ac:dyDescent="0.2">
      <c r="A27" s="57" t="s">
        <v>56</v>
      </c>
      <c r="B27" s="58"/>
      <c r="C27" s="83">
        <v>149756.70000000001</v>
      </c>
      <c r="D27" s="59"/>
      <c r="E27" s="59"/>
      <c r="F27" s="83">
        <v>148226.4</v>
      </c>
      <c r="G27" s="59"/>
      <c r="H27" s="71"/>
      <c r="I27" s="74">
        <v>1530.3000000000175</v>
      </c>
      <c r="J27" s="64"/>
      <c r="K27" s="58" t="s">
        <v>61</v>
      </c>
      <c r="L27" s="58"/>
      <c r="M27" s="62">
        <v>109315.8</v>
      </c>
      <c r="N27" s="65"/>
      <c r="O27" s="71"/>
      <c r="P27" s="62">
        <v>129567.3</v>
      </c>
      <c r="Q27" s="65"/>
      <c r="R27" s="41"/>
      <c r="S27" s="72">
        <v>-20251.5</v>
      </c>
    </row>
    <row r="28" spans="1:19" x14ac:dyDescent="0.2">
      <c r="A28" s="57" t="s">
        <v>46</v>
      </c>
      <c r="B28" s="58"/>
      <c r="C28" s="169">
        <v>-299126.59999999998</v>
      </c>
      <c r="D28" s="59"/>
      <c r="E28" s="59"/>
      <c r="F28" s="168">
        <v>-292149</v>
      </c>
      <c r="G28" s="59"/>
      <c r="H28" s="71"/>
      <c r="I28" s="74">
        <v>-6977.5999999999767</v>
      </c>
      <c r="J28" s="64"/>
      <c r="K28" s="58" t="s">
        <v>44</v>
      </c>
      <c r="L28" s="58"/>
      <c r="M28" s="62">
        <v>218623.3</v>
      </c>
      <c r="N28" s="65"/>
      <c r="O28" s="71"/>
      <c r="P28" s="62">
        <v>216740.9</v>
      </c>
      <c r="Q28" s="65"/>
      <c r="R28" s="41"/>
      <c r="S28" s="72">
        <v>1882.3999999999942</v>
      </c>
    </row>
    <row r="29" spans="1:19" x14ac:dyDescent="0.2">
      <c r="A29" s="57"/>
      <c r="B29" s="58"/>
      <c r="C29" s="59"/>
      <c r="D29" s="59"/>
      <c r="E29" s="59"/>
      <c r="F29" s="59"/>
      <c r="G29" s="59"/>
      <c r="H29" s="71"/>
      <c r="I29" s="74"/>
      <c r="J29" s="64"/>
      <c r="K29" s="71"/>
      <c r="L29" s="71"/>
      <c r="M29" s="65"/>
      <c r="N29" s="65"/>
      <c r="O29" s="71"/>
      <c r="P29" s="65"/>
      <c r="Q29" s="65"/>
      <c r="R29" s="41"/>
      <c r="S29" s="72"/>
    </row>
    <row r="30" spans="1:19" x14ac:dyDescent="0.2">
      <c r="A30" s="84" t="s">
        <v>106</v>
      </c>
      <c r="B30" s="85"/>
      <c r="C30" s="83">
        <v>0</v>
      </c>
      <c r="D30" s="59"/>
      <c r="E30" s="59"/>
      <c r="F30" s="83">
        <v>0</v>
      </c>
      <c r="G30" s="59"/>
      <c r="H30" s="71"/>
      <c r="I30" s="74">
        <v>0</v>
      </c>
      <c r="J30" s="64"/>
      <c r="K30" s="58" t="s">
        <v>63</v>
      </c>
      <c r="L30" s="58"/>
      <c r="M30" s="65"/>
      <c r="N30" s="63">
        <v>6920.3</v>
      </c>
      <c r="O30" s="58"/>
      <c r="P30" s="65"/>
      <c r="Q30" s="63">
        <v>6961.1</v>
      </c>
      <c r="R30" s="41"/>
      <c r="S30" s="66">
        <v>-40.800000000000182</v>
      </c>
    </row>
    <row r="31" spans="1:19" x14ac:dyDescent="0.2">
      <c r="A31" s="84" t="s">
        <v>49</v>
      </c>
      <c r="B31" s="85"/>
      <c r="C31" s="83">
        <v>0</v>
      </c>
      <c r="D31" s="59"/>
      <c r="E31" s="59"/>
      <c r="F31" s="83">
        <v>0</v>
      </c>
      <c r="G31" s="59"/>
      <c r="H31" s="71"/>
      <c r="I31" s="74">
        <v>0</v>
      </c>
      <c r="J31" s="64"/>
      <c r="K31" s="58" t="s">
        <v>65</v>
      </c>
      <c r="L31" s="58"/>
      <c r="M31" s="62">
        <v>1189.3</v>
      </c>
      <c r="N31" s="65"/>
      <c r="O31" s="71"/>
      <c r="P31" s="62">
        <v>1038.8</v>
      </c>
      <c r="Q31" s="65"/>
      <c r="R31" s="41"/>
      <c r="S31" s="72">
        <v>150.5</v>
      </c>
    </row>
    <row r="32" spans="1:19" x14ac:dyDescent="0.2">
      <c r="A32" s="84" t="s">
        <v>46</v>
      </c>
      <c r="B32" s="85"/>
      <c r="C32" s="168">
        <v>0</v>
      </c>
      <c r="D32" s="59"/>
      <c r="E32" s="86"/>
      <c r="F32" s="168">
        <v>0</v>
      </c>
      <c r="G32" s="59"/>
      <c r="H32" s="71"/>
      <c r="I32" s="74">
        <v>0</v>
      </c>
      <c r="J32" s="64"/>
      <c r="K32" s="58" t="s">
        <v>67</v>
      </c>
      <c r="L32" s="58"/>
      <c r="M32" s="62">
        <v>564.5</v>
      </c>
      <c r="N32" s="65"/>
      <c r="O32" s="71"/>
      <c r="P32" s="62">
        <v>792.8</v>
      </c>
      <c r="Q32" s="65"/>
      <c r="R32" s="41"/>
      <c r="S32" s="72">
        <v>-228.29999999999995</v>
      </c>
    </row>
    <row r="33" spans="1:19" x14ac:dyDescent="0.2">
      <c r="A33" s="57"/>
      <c r="B33" s="58"/>
      <c r="C33" s="59"/>
      <c r="D33" s="59"/>
      <c r="E33" s="59"/>
      <c r="F33" s="59"/>
      <c r="G33" s="59"/>
      <c r="H33" s="71"/>
      <c r="I33" s="74"/>
      <c r="J33" s="64"/>
      <c r="K33" s="58" t="s">
        <v>44</v>
      </c>
      <c r="L33" s="58"/>
      <c r="M33" s="62">
        <v>5166.5</v>
      </c>
      <c r="N33" s="65"/>
      <c r="O33" s="71"/>
      <c r="P33" s="62">
        <v>5129.5</v>
      </c>
      <c r="Q33" s="65"/>
      <c r="R33" s="41"/>
      <c r="S33" s="72">
        <v>37</v>
      </c>
    </row>
    <row r="34" spans="1:19" x14ac:dyDescent="0.2">
      <c r="A34" s="57" t="s">
        <v>62</v>
      </c>
      <c r="B34" s="58"/>
      <c r="C34" s="59"/>
      <c r="D34" s="167">
        <v>-47381.5</v>
      </c>
      <c r="E34" s="69"/>
      <c r="F34" s="59"/>
      <c r="G34" s="167">
        <v>-40631.599999999999</v>
      </c>
      <c r="H34" s="70"/>
      <c r="I34" s="63">
        <v>-6749.9000000000015</v>
      </c>
      <c r="J34" s="64"/>
      <c r="K34" s="87"/>
      <c r="L34" s="58"/>
      <c r="M34" s="65"/>
      <c r="N34" s="65"/>
      <c r="O34" s="58"/>
      <c r="P34" s="65"/>
      <c r="Q34" s="65"/>
      <c r="R34" s="41"/>
      <c r="S34" s="72"/>
    </row>
    <row r="35" spans="1:19" x14ac:dyDescent="0.2">
      <c r="A35" s="57"/>
      <c r="B35" s="58"/>
      <c r="C35" s="59"/>
      <c r="D35" s="59"/>
      <c r="E35" s="59"/>
      <c r="F35" s="59"/>
      <c r="G35" s="59"/>
      <c r="H35" s="71"/>
      <c r="I35" s="74"/>
      <c r="J35" s="64"/>
      <c r="K35" s="58" t="s">
        <v>68</v>
      </c>
      <c r="L35" s="58"/>
      <c r="M35" s="65"/>
      <c r="N35" s="63">
        <v>1059437.5</v>
      </c>
      <c r="O35" s="58"/>
      <c r="P35" s="65"/>
      <c r="Q35" s="63">
        <v>1075508.5</v>
      </c>
      <c r="R35" s="41"/>
      <c r="S35" s="66">
        <v>-16071</v>
      </c>
    </row>
    <row r="36" spans="1:19" ht="13.5" customHeight="1" x14ac:dyDescent="0.2">
      <c r="A36" s="57" t="s">
        <v>64</v>
      </c>
      <c r="B36" s="58"/>
      <c r="C36" s="59"/>
      <c r="D36" s="82">
        <v>13435.7</v>
      </c>
      <c r="E36" s="61"/>
      <c r="F36" s="59"/>
      <c r="G36" s="82">
        <v>20493.7</v>
      </c>
      <c r="H36" s="62"/>
      <c r="I36" s="63">
        <v>-7058</v>
      </c>
      <c r="J36" s="64"/>
      <c r="K36" s="71"/>
      <c r="L36" s="71"/>
      <c r="M36" s="65"/>
      <c r="N36" s="65"/>
      <c r="O36" s="71"/>
      <c r="P36" s="65"/>
      <c r="Q36" s="65"/>
      <c r="R36" s="41"/>
      <c r="S36" s="72"/>
    </row>
    <row r="37" spans="1:19" x14ac:dyDescent="0.2">
      <c r="A37" s="57" t="s">
        <v>66</v>
      </c>
      <c r="B37" s="58"/>
      <c r="C37" s="83">
        <v>5149</v>
      </c>
      <c r="D37" s="59"/>
      <c r="E37" s="59"/>
      <c r="F37" s="83">
        <v>4976.6000000000004</v>
      </c>
      <c r="G37" s="59"/>
      <c r="H37" s="71"/>
      <c r="I37" s="74">
        <v>172.39999999999964</v>
      </c>
      <c r="J37" s="64"/>
      <c r="K37" s="71"/>
      <c r="L37" s="71"/>
      <c r="M37" s="65"/>
      <c r="N37" s="65"/>
      <c r="O37" s="71"/>
      <c r="P37" s="65"/>
      <c r="Q37" s="65"/>
      <c r="R37" s="41"/>
      <c r="S37" s="72"/>
    </row>
    <row r="38" spans="1:19" x14ac:dyDescent="0.2">
      <c r="A38" s="84" t="s">
        <v>69</v>
      </c>
      <c r="B38" s="85"/>
      <c r="C38" s="83">
        <v>6600</v>
      </c>
      <c r="D38" s="59"/>
      <c r="E38" s="59"/>
      <c r="F38" s="83">
        <v>6620.6</v>
      </c>
      <c r="G38" s="59"/>
      <c r="H38" s="71"/>
      <c r="I38" s="74">
        <v>-20.600000000000364</v>
      </c>
      <c r="J38" s="64"/>
      <c r="K38" s="58" t="s">
        <v>70</v>
      </c>
      <c r="L38" s="58"/>
      <c r="M38" s="65"/>
      <c r="N38" s="63">
        <v>1059437.5</v>
      </c>
      <c r="O38" s="58"/>
      <c r="P38" s="65"/>
      <c r="Q38" s="63">
        <v>1075508.5</v>
      </c>
      <c r="R38" s="41"/>
      <c r="S38" s="66">
        <v>-16071</v>
      </c>
    </row>
    <row r="39" spans="1:19" x14ac:dyDescent="0.2">
      <c r="A39" s="176" t="s">
        <v>120</v>
      </c>
      <c r="B39" s="85"/>
      <c r="C39" s="83">
        <v>0</v>
      </c>
      <c r="D39" s="59"/>
      <c r="E39" s="59"/>
      <c r="F39" s="83">
        <v>0</v>
      </c>
      <c r="G39" s="59"/>
      <c r="H39" s="71"/>
      <c r="I39" s="74">
        <v>0</v>
      </c>
      <c r="J39" s="64"/>
      <c r="K39" s="58"/>
      <c r="L39" s="58"/>
      <c r="M39" s="65"/>
      <c r="N39" s="62"/>
      <c r="O39" s="58"/>
      <c r="P39" s="65"/>
      <c r="Q39" s="62"/>
      <c r="R39" s="41"/>
      <c r="S39" s="72"/>
    </row>
    <row r="40" spans="1:19" x14ac:dyDescent="0.2">
      <c r="A40" s="57" t="s">
        <v>24</v>
      </c>
      <c r="B40" s="58"/>
      <c r="C40" s="83">
        <v>11883.3</v>
      </c>
      <c r="D40" s="59"/>
      <c r="E40" s="59"/>
      <c r="F40" s="83">
        <v>18883.2</v>
      </c>
      <c r="G40" s="59"/>
      <c r="H40" s="71"/>
      <c r="I40" s="74">
        <v>-6999.9000000000015</v>
      </c>
      <c r="J40" s="64"/>
      <c r="K40" s="71"/>
      <c r="L40" s="71"/>
      <c r="M40" s="65"/>
      <c r="N40" s="65"/>
      <c r="O40" s="71"/>
      <c r="P40" s="65"/>
      <c r="Q40" s="65"/>
      <c r="R40" s="41"/>
      <c r="S40" s="72"/>
    </row>
    <row r="41" spans="1:19" x14ac:dyDescent="0.2">
      <c r="A41" s="57" t="s">
        <v>46</v>
      </c>
      <c r="B41" s="58"/>
      <c r="C41" s="169">
        <v>-10196.599999999999</v>
      </c>
      <c r="D41" s="59"/>
      <c r="E41" s="88"/>
      <c r="F41" s="168">
        <v>-9986.7000000000007</v>
      </c>
      <c r="G41" s="59"/>
      <c r="H41" s="71"/>
      <c r="I41" s="74">
        <v>-209.89999999999782</v>
      </c>
      <c r="J41" s="64"/>
      <c r="K41" s="71"/>
      <c r="L41" s="71"/>
      <c r="M41" s="65"/>
      <c r="N41" s="65"/>
      <c r="O41" s="71"/>
      <c r="P41" s="65"/>
      <c r="Q41" s="65"/>
      <c r="R41" s="41"/>
      <c r="S41" s="72"/>
    </row>
    <row r="42" spans="1:19" x14ac:dyDescent="0.2">
      <c r="A42" s="73"/>
      <c r="B42" s="71"/>
      <c r="C42" s="59"/>
      <c r="D42" s="59"/>
      <c r="E42" s="59"/>
      <c r="F42" s="59"/>
      <c r="G42" s="59"/>
      <c r="H42" s="71"/>
      <c r="I42" s="74"/>
      <c r="J42" s="64"/>
      <c r="K42" s="58" t="s">
        <v>71</v>
      </c>
      <c r="L42" s="58"/>
      <c r="M42" s="65"/>
      <c r="N42" s="63">
        <v>1590403.0000000002</v>
      </c>
      <c r="O42" s="58"/>
      <c r="P42" s="65"/>
      <c r="Q42" s="63">
        <v>1581964.9000000001</v>
      </c>
      <c r="R42" s="41"/>
      <c r="S42" s="66">
        <v>8438.1000000000931</v>
      </c>
    </row>
    <row r="43" spans="1:19" x14ac:dyDescent="0.2">
      <c r="A43" s="57" t="s">
        <v>105</v>
      </c>
      <c r="B43" s="58"/>
      <c r="C43" s="59"/>
      <c r="D43" s="82">
        <v>887.19999999999982</v>
      </c>
      <c r="E43" s="61"/>
      <c r="F43" s="59"/>
      <c r="G43" s="82">
        <v>986.99999999999977</v>
      </c>
      <c r="H43" s="62"/>
      <c r="I43" s="63">
        <v>-99.799999999999955</v>
      </c>
      <c r="J43" s="64"/>
      <c r="K43" s="71"/>
      <c r="L43" s="71"/>
      <c r="M43" s="65"/>
      <c r="N43" s="65"/>
      <c r="O43" s="71"/>
      <c r="P43" s="65"/>
      <c r="Q43" s="65"/>
      <c r="R43" s="41"/>
      <c r="S43" s="72"/>
    </row>
    <row r="44" spans="1:19" x14ac:dyDescent="0.2">
      <c r="A44" s="84" t="s">
        <v>73</v>
      </c>
      <c r="B44" s="85"/>
      <c r="C44" s="83">
        <v>2135.1999999999998</v>
      </c>
      <c r="D44" s="59"/>
      <c r="E44" s="59"/>
      <c r="F44" s="83">
        <v>2135.1999999999998</v>
      </c>
      <c r="G44" s="59"/>
      <c r="H44" s="71"/>
      <c r="I44" s="74">
        <v>0</v>
      </c>
      <c r="J44" s="64"/>
      <c r="K44" s="58" t="s">
        <v>72</v>
      </c>
      <c r="L44" s="58"/>
      <c r="M44" s="65"/>
      <c r="N44" s="63">
        <v>559957.30000000005</v>
      </c>
      <c r="O44" s="58"/>
      <c r="P44" s="65"/>
      <c r="Q44" s="63">
        <v>559957.30000000005</v>
      </c>
      <c r="R44" s="41"/>
      <c r="S44" s="66">
        <v>0</v>
      </c>
    </row>
    <row r="45" spans="1:19" x14ac:dyDescent="0.2">
      <c r="A45" s="57" t="s">
        <v>46</v>
      </c>
      <c r="B45" s="89"/>
      <c r="C45" s="169">
        <v>-1248</v>
      </c>
      <c r="D45" s="59"/>
      <c r="E45" s="88"/>
      <c r="F45" s="168">
        <v>-1148.2</v>
      </c>
      <c r="G45" s="59"/>
      <c r="H45" s="71"/>
      <c r="I45" s="74">
        <v>-99.799999999999955</v>
      </c>
      <c r="J45" s="64"/>
      <c r="K45" s="58" t="s">
        <v>74</v>
      </c>
      <c r="L45" s="58"/>
      <c r="M45" s="62">
        <v>559957.30000000005</v>
      </c>
      <c r="N45" s="65"/>
      <c r="O45" s="71"/>
      <c r="P45" s="62">
        <v>559957.30000000005</v>
      </c>
      <c r="Q45" s="65"/>
      <c r="R45" s="41"/>
      <c r="S45" s="72">
        <v>0</v>
      </c>
    </row>
    <row r="46" spans="1:19" x14ac:dyDescent="0.2">
      <c r="A46" s="73"/>
      <c r="B46" s="71"/>
      <c r="C46" s="59"/>
      <c r="D46" s="59"/>
      <c r="E46" s="59"/>
      <c r="F46" s="59"/>
      <c r="G46" s="59"/>
      <c r="H46" s="71"/>
      <c r="I46" s="74"/>
      <c r="J46" s="64"/>
      <c r="K46" s="71"/>
      <c r="L46" s="71"/>
      <c r="M46" s="65"/>
      <c r="N46" s="65"/>
      <c r="O46" s="71"/>
      <c r="P46" s="65"/>
      <c r="Q46" s="65"/>
      <c r="R46" s="41"/>
      <c r="S46" s="72"/>
    </row>
    <row r="47" spans="1:19" x14ac:dyDescent="0.2">
      <c r="A47" s="57" t="s">
        <v>75</v>
      </c>
      <c r="B47" s="58"/>
      <c r="C47" s="59"/>
      <c r="D47" s="82">
        <v>12920.4</v>
      </c>
      <c r="E47" s="61"/>
      <c r="F47" s="59"/>
      <c r="G47" s="82">
        <v>13002.799999999997</v>
      </c>
      <c r="H47" s="62"/>
      <c r="I47" s="63">
        <v>-82.399999999997817</v>
      </c>
      <c r="J47" s="64"/>
      <c r="K47" s="71"/>
      <c r="L47" s="71"/>
      <c r="M47" s="65"/>
      <c r="N47" s="65"/>
      <c r="O47" s="71"/>
      <c r="P47" s="65"/>
      <c r="Q47" s="65"/>
      <c r="R47" s="41"/>
      <c r="S47" s="72"/>
    </row>
    <row r="48" spans="1:19" x14ac:dyDescent="0.2">
      <c r="A48" s="57" t="s">
        <v>76</v>
      </c>
      <c r="B48" s="58"/>
      <c r="C48" s="83">
        <v>11116</v>
      </c>
      <c r="D48" s="59"/>
      <c r="E48" s="59"/>
      <c r="F48" s="83">
        <v>11116</v>
      </c>
      <c r="G48" s="59"/>
      <c r="H48" s="71"/>
      <c r="I48" s="74">
        <v>0</v>
      </c>
      <c r="J48" s="64"/>
      <c r="K48" s="58" t="s">
        <v>78</v>
      </c>
      <c r="L48" s="58"/>
      <c r="M48" s="65"/>
      <c r="N48" s="63">
        <v>175364.4</v>
      </c>
      <c r="O48" s="58"/>
      <c r="P48" s="65"/>
      <c r="Q48" s="63">
        <v>175364.4</v>
      </c>
      <c r="R48" s="41"/>
      <c r="S48" s="66">
        <v>0</v>
      </c>
    </row>
    <row r="49" spans="1:19" x14ac:dyDescent="0.2">
      <c r="A49" s="57" t="s">
        <v>77</v>
      </c>
      <c r="B49" s="58"/>
      <c r="C49" s="83">
        <v>3251.7</v>
      </c>
      <c r="D49" s="59"/>
      <c r="E49" s="59"/>
      <c r="F49" s="83">
        <v>3237.5</v>
      </c>
      <c r="G49" s="59"/>
      <c r="H49" s="71"/>
      <c r="I49" s="74">
        <v>14.199999999999818</v>
      </c>
      <c r="J49" s="64"/>
      <c r="K49" s="58" t="s">
        <v>80</v>
      </c>
      <c r="L49" s="58"/>
      <c r="M49" s="62">
        <v>175364.4</v>
      </c>
      <c r="N49" s="65"/>
      <c r="O49" s="71"/>
      <c r="P49" s="62">
        <v>175364.4</v>
      </c>
      <c r="Q49" s="65"/>
      <c r="R49" s="41"/>
      <c r="S49" s="72">
        <v>0</v>
      </c>
    </row>
    <row r="50" spans="1:19" x14ac:dyDescent="0.2">
      <c r="A50" s="57" t="s">
        <v>79</v>
      </c>
      <c r="B50" s="58"/>
      <c r="C50" s="83">
        <v>5066</v>
      </c>
      <c r="D50" s="59"/>
      <c r="E50" s="59"/>
      <c r="F50" s="83">
        <v>5066.6000000000004</v>
      </c>
      <c r="G50" s="59"/>
      <c r="H50" s="71"/>
      <c r="I50" s="74">
        <v>-0.6000000000003638</v>
      </c>
      <c r="J50" s="64"/>
      <c r="K50" s="71"/>
      <c r="L50" s="71"/>
      <c r="M50" s="65"/>
      <c r="N50" s="65"/>
      <c r="O50" s="71"/>
      <c r="P50" s="65"/>
      <c r="Q50" s="65"/>
      <c r="R50" s="41"/>
      <c r="S50" s="72"/>
    </row>
    <row r="51" spans="1:19" x14ac:dyDescent="0.2">
      <c r="A51" s="57" t="s">
        <v>24</v>
      </c>
      <c r="B51" s="58"/>
      <c r="C51" s="83">
        <v>447.5</v>
      </c>
      <c r="D51" s="59"/>
      <c r="E51" s="59"/>
      <c r="F51" s="83">
        <v>447.5</v>
      </c>
      <c r="G51" s="59"/>
      <c r="H51" s="71"/>
      <c r="I51" s="74">
        <v>0</v>
      </c>
      <c r="J51" s="64"/>
      <c r="K51" s="71"/>
      <c r="L51" s="71"/>
      <c r="M51" s="65"/>
      <c r="N51" s="65"/>
      <c r="O51" s="71"/>
      <c r="P51" s="65"/>
      <c r="Q51" s="65"/>
      <c r="R51" s="41"/>
      <c r="S51" s="72"/>
    </row>
    <row r="52" spans="1:19" x14ac:dyDescent="0.2">
      <c r="A52" s="57" t="s">
        <v>81</v>
      </c>
      <c r="B52" s="58"/>
      <c r="C52" s="169">
        <v>-6927.6</v>
      </c>
      <c r="D52" s="59"/>
      <c r="E52" s="88"/>
      <c r="F52" s="168">
        <v>-6831.6</v>
      </c>
      <c r="G52" s="59"/>
      <c r="H52" s="71"/>
      <c r="I52" s="74">
        <v>-96</v>
      </c>
      <c r="J52" s="64"/>
      <c r="K52" s="58" t="s">
        <v>83</v>
      </c>
      <c r="L52" s="58"/>
      <c r="M52" s="65"/>
      <c r="N52" s="63">
        <v>109551</v>
      </c>
      <c r="O52" s="58"/>
      <c r="P52" s="65"/>
      <c r="Q52" s="63">
        <v>109551</v>
      </c>
      <c r="R52" s="41"/>
      <c r="S52" s="66">
        <v>0</v>
      </c>
    </row>
    <row r="53" spans="1:19" x14ac:dyDescent="0.2">
      <c r="A53" s="57" t="s">
        <v>82</v>
      </c>
      <c r="B53" s="58"/>
      <c r="C53" s="169">
        <v>-33.200000000000003</v>
      </c>
      <c r="D53" s="59"/>
      <c r="E53" s="88"/>
      <c r="F53" s="168">
        <v>-33.200000000000003</v>
      </c>
      <c r="G53" s="59"/>
      <c r="H53" s="71"/>
      <c r="I53" s="74">
        <v>0</v>
      </c>
      <c r="J53" s="64"/>
      <c r="K53" s="71"/>
      <c r="L53" s="71"/>
      <c r="M53" s="65"/>
      <c r="N53" s="65"/>
      <c r="O53" s="71"/>
      <c r="P53" s="65"/>
      <c r="Q53" s="65"/>
      <c r="R53" s="41"/>
      <c r="S53" s="72"/>
    </row>
    <row r="54" spans="1:19" x14ac:dyDescent="0.2">
      <c r="A54" s="73" t="s">
        <v>26</v>
      </c>
      <c r="B54" s="71"/>
      <c r="C54" s="59"/>
      <c r="D54" s="59"/>
      <c r="E54" s="59"/>
      <c r="F54" s="59"/>
      <c r="G54" s="59"/>
      <c r="H54" s="71"/>
      <c r="I54" s="74"/>
      <c r="J54" s="64"/>
      <c r="K54" s="58" t="s">
        <v>85</v>
      </c>
      <c r="L54" s="58"/>
      <c r="M54" s="62">
        <v>7805.7</v>
      </c>
      <c r="N54" s="65"/>
      <c r="O54" s="71"/>
      <c r="P54" s="62">
        <v>7805.7</v>
      </c>
      <c r="Q54" s="65"/>
      <c r="R54" s="41"/>
      <c r="S54" s="72">
        <v>0</v>
      </c>
    </row>
    <row r="55" spans="1:19" x14ac:dyDescent="0.2">
      <c r="A55" s="57" t="s">
        <v>84</v>
      </c>
      <c r="B55" s="58"/>
      <c r="C55" s="59"/>
      <c r="D55" s="82">
        <v>21639.199999999997</v>
      </c>
      <c r="E55" s="61"/>
      <c r="F55" s="59"/>
      <c r="G55" s="82">
        <v>19397.500000000004</v>
      </c>
      <c r="H55" s="62"/>
      <c r="I55" s="63">
        <v>2241.6999999999935</v>
      </c>
      <c r="J55" s="64"/>
      <c r="K55" s="58" t="s">
        <v>87</v>
      </c>
      <c r="L55" s="58"/>
      <c r="M55" s="62">
        <v>100635.2</v>
      </c>
      <c r="N55" s="65"/>
      <c r="O55" s="71"/>
      <c r="P55" s="62">
        <v>100635.2</v>
      </c>
      <c r="Q55" s="65"/>
      <c r="R55" s="41"/>
      <c r="S55" s="72">
        <v>0</v>
      </c>
    </row>
    <row r="56" spans="1:19" x14ac:dyDescent="0.2">
      <c r="A56" s="57" t="s">
        <v>86</v>
      </c>
      <c r="B56" s="71"/>
      <c r="C56" s="83">
        <v>435.6</v>
      </c>
      <c r="D56" s="59"/>
      <c r="E56" s="59"/>
      <c r="F56" s="83">
        <v>556.5</v>
      </c>
      <c r="G56" s="59"/>
      <c r="H56" s="71"/>
      <c r="I56" s="74">
        <v>-120.89999999999998</v>
      </c>
      <c r="J56" s="64"/>
      <c r="K56" s="58" t="s">
        <v>44</v>
      </c>
      <c r="L56" s="58"/>
      <c r="M56" s="62">
        <v>1110.0999999999999</v>
      </c>
      <c r="N56" s="65"/>
      <c r="O56" s="71"/>
      <c r="P56" s="62">
        <v>1110.0999999999999</v>
      </c>
      <c r="Q56" s="65"/>
      <c r="R56" s="41"/>
      <c r="S56" s="72">
        <v>0</v>
      </c>
    </row>
    <row r="57" spans="1:19" x14ac:dyDescent="0.2">
      <c r="A57" s="57" t="s">
        <v>15</v>
      </c>
      <c r="B57" s="58"/>
      <c r="C57" s="83">
        <v>21204.699999999997</v>
      </c>
      <c r="D57" s="59"/>
      <c r="E57" s="59"/>
      <c r="F57" s="83">
        <v>18842.100000000002</v>
      </c>
      <c r="G57" s="59"/>
      <c r="H57" s="71"/>
      <c r="I57" s="74">
        <v>2362.5999999999949</v>
      </c>
      <c r="J57" s="64"/>
      <c r="K57" s="58"/>
      <c r="L57" s="58"/>
      <c r="M57" s="62"/>
      <c r="N57" s="65"/>
      <c r="O57" s="71"/>
      <c r="P57" s="62"/>
      <c r="Q57" s="65"/>
      <c r="R57" s="41"/>
      <c r="S57" s="72"/>
    </row>
    <row r="58" spans="1:19" x14ac:dyDescent="0.2">
      <c r="A58" s="57" t="s">
        <v>46</v>
      </c>
      <c r="B58" s="58"/>
      <c r="C58" s="169">
        <v>-1.1000000000000001</v>
      </c>
      <c r="D58" s="59"/>
      <c r="E58" s="88"/>
      <c r="F58" s="168">
        <v>-1.1000000000000001</v>
      </c>
      <c r="G58" s="59"/>
      <c r="H58" s="71"/>
      <c r="I58" s="74">
        <v>0</v>
      </c>
      <c r="J58" s="64"/>
      <c r="K58" s="58"/>
      <c r="L58" s="58"/>
      <c r="M58" s="62"/>
      <c r="N58" s="65"/>
      <c r="O58" s="71"/>
      <c r="P58" s="62"/>
      <c r="Q58" s="65"/>
      <c r="R58" s="41"/>
      <c r="S58" s="72"/>
    </row>
    <row r="59" spans="1:19" x14ac:dyDescent="0.2">
      <c r="A59" s="73"/>
      <c r="B59" s="71"/>
      <c r="C59" s="59"/>
      <c r="D59" s="59"/>
      <c r="E59" s="59"/>
      <c r="F59" s="59"/>
      <c r="G59" s="59"/>
      <c r="H59" s="71"/>
      <c r="I59" s="74"/>
      <c r="J59" s="64"/>
      <c r="K59" s="71"/>
      <c r="L59" s="71"/>
      <c r="M59" s="65"/>
      <c r="N59" s="65"/>
      <c r="O59" s="71"/>
      <c r="P59" s="65"/>
      <c r="Q59" s="65"/>
      <c r="R59" s="41"/>
      <c r="S59" s="72"/>
    </row>
    <row r="60" spans="1:19" x14ac:dyDescent="0.2">
      <c r="A60" s="57" t="s">
        <v>88</v>
      </c>
      <c r="B60" s="58"/>
      <c r="C60" s="59"/>
      <c r="D60" s="82">
        <v>7805.7</v>
      </c>
      <c r="E60" s="61"/>
      <c r="F60" s="59"/>
      <c r="G60" s="82">
        <v>7805.7</v>
      </c>
      <c r="H60" s="62"/>
      <c r="I60" s="63">
        <v>0</v>
      </c>
      <c r="J60" s="64"/>
      <c r="K60" s="58" t="s">
        <v>89</v>
      </c>
      <c r="L60" s="58"/>
      <c r="M60" s="65"/>
      <c r="N60" s="63">
        <v>610953</v>
      </c>
      <c r="O60" s="58"/>
      <c r="P60" s="65"/>
      <c r="Q60" s="63">
        <v>610953</v>
      </c>
      <c r="R60" s="41"/>
      <c r="S60" s="66">
        <v>0</v>
      </c>
    </row>
    <row r="61" spans="1:19" x14ac:dyDescent="0.2">
      <c r="A61" s="57" t="s">
        <v>45</v>
      </c>
      <c r="B61" s="58"/>
      <c r="C61" s="59"/>
      <c r="D61" s="59"/>
      <c r="E61" s="59"/>
      <c r="F61" s="59"/>
      <c r="G61" s="59"/>
      <c r="H61" s="71"/>
      <c r="I61" s="74"/>
      <c r="J61" s="64"/>
      <c r="K61" s="58"/>
      <c r="L61" s="58"/>
      <c r="M61" s="65"/>
      <c r="N61" s="75"/>
      <c r="O61" s="58"/>
      <c r="P61" s="65"/>
      <c r="Q61" s="75"/>
      <c r="R61" s="41"/>
      <c r="S61" s="72"/>
    </row>
    <row r="62" spans="1:19" x14ac:dyDescent="0.2">
      <c r="A62" s="57" t="s">
        <v>23</v>
      </c>
      <c r="B62" s="58"/>
      <c r="C62" s="83">
        <v>7805.7</v>
      </c>
      <c r="D62" s="59"/>
      <c r="E62" s="59"/>
      <c r="F62" s="83">
        <v>7805.7</v>
      </c>
      <c r="G62" s="59"/>
      <c r="H62" s="71"/>
      <c r="I62" s="74">
        <v>0</v>
      </c>
      <c r="J62" s="64"/>
      <c r="K62" s="58" t="s">
        <v>34</v>
      </c>
      <c r="L62" s="58"/>
      <c r="M62" s="65"/>
      <c r="N62" s="82">
        <v>134577.29999999999</v>
      </c>
      <c r="O62" s="58"/>
      <c r="P62" s="65"/>
      <c r="Q62" s="82">
        <v>126139.2</v>
      </c>
      <c r="R62" s="41"/>
      <c r="S62" s="66">
        <v>8438.0999999999913</v>
      </c>
    </row>
    <row r="63" spans="1:19" x14ac:dyDescent="0.2">
      <c r="A63" s="57" t="s">
        <v>26</v>
      </c>
      <c r="B63" s="58"/>
      <c r="C63" s="83"/>
      <c r="D63" s="59"/>
      <c r="E63" s="59"/>
      <c r="F63" s="83"/>
      <c r="G63" s="59"/>
      <c r="H63" s="71"/>
      <c r="I63" s="74"/>
      <c r="J63" s="64"/>
      <c r="K63" s="71"/>
      <c r="L63" s="71"/>
      <c r="M63" s="65"/>
      <c r="N63" s="65"/>
      <c r="O63" s="71"/>
      <c r="P63" s="65"/>
      <c r="Q63" s="65"/>
      <c r="R63" s="41"/>
      <c r="S63" s="72"/>
    </row>
    <row r="64" spans="1:19" x14ac:dyDescent="0.2">
      <c r="A64" s="73"/>
      <c r="B64" s="71"/>
      <c r="C64" s="59"/>
      <c r="D64" s="59"/>
      <c r="E64" s="59"/>
      <c r="F64" s="59"/>
      <c r="G64" s="59"/>
      <c r="H64" s="71"/>
      <c r="I64" s="74"/>
      <c r="J64" s="64"/>
      <c r="K64" s="58"/>
      <c r="L64" s="58"/>
      <c r="M64" s="65"/>
      <c r="N64" s="62"/>
      <c r="O64" s="58"/>
      <c r="P64" s="65"/>
      <c r="Q64" s="62"/>
      <c r="R64" s="41"/>
      <c r="S64" s="72"/>
    </row>
    <row r="65" spans="1:19" x14ac:dyDescent="0.2">
      <c r="A65" s="73"/>
      <c r="B65" s="71"/>
      <c r="C65" s="59"/>
      <c r="D65" s="59"/>
      <c r="E65" s="59"/>
      <c r="F65" s="59"/>
      <c r="G65" s="59"/>
      <c r="H65" s="71"/>
      <c r="I65" s="74"/>
      <c r="J65" s="64"/>
      <c r="K65" s="71"/>
      <c r="L65" s="71"/>
      <c r="M65" s="65"/>
      <c r="N65" s="65"/>
      <c r="O65" s="71"/>
      <c r="P65" s="65"/>
      <c r="Q65" s="65"/>
      <c r="R65" s="41"/>
      <c r="S65" s="72"/>
    </row>
    <row r="66" spans="1:19" x14ac:dyDescent="0.2">
      <c r="A66" s="57" t="s">
        <v>90</v>
      </c>
      <c r="B66" s="58"/>
      <c r="C66" s="59"/>
      <c r="D66" s="82">
        <v>2649840.5000000009</v>
      </c>
      <c r="E66" s="61"/>
      <c r="F66" s="59"/>
      <c r="G66" s="82">
        <v>2657473.4</v>
      </c>
      <c r="H66" s="62"/>
      <c r="I66" s="63">
        <v>-7632.8999999989755</v>
      </c>
      <c r="J66" s="64"/>
      <c r="K66" s="58" t="s">
        <v>91</v>
      </c>
      <c r="L66" s="58"/>
      <c r="M66" s="65"/>
      <c r="N66" s="63">
        <v>2649840.5</v>
      </c>
      <c r="O66" s="58"/>
      <c r="P66" s="65"/>
      <c r="Q66" s="63">
        <v>2657473.4000000004</v>
      </c>
      <c r="R66" s="41"/>
      <c r="S66" s="66">
        <v>-7632.9000000003725</v>
      </c>
    </row>
    <row r="67" spans="1:19" ht="15.75" thickBot="1" x14ac:dyDescent="0.25">
      <c r="A67" s="90"/>
      <c r="B67" s="91"/>
      <c r="C67" s="91"/>
      <c r="D67" s="91"/>
      <c r="E67" s="91"/>
      <c r="F67" s="91"/>
      <c r="G67" s="91"/>
      <c r="H67" s="91"/>
      <c r="I67" s="92"/>
      <c r="J67" s="93"/>
      <c r="K67" s="91"/>
      <c r="L67" s="91"/>
      <c r="M67" s="94"/>
      <c r="N67" s="94"/>
      <c r="O67" s="91"/>
      <c r="P67" s="94"/>
      <c r="Q67" s="94"/>
      <c r="R67" s="95"/>
      <c r="S67" s="96"/>
    </row>
    <row r="68" spans="1:19" ht="16.5" thickTop="1" x14ac:dyDescent="0.25">
      <c r="A68" s="374" t="s">
        <v>92</v>
      </c>
      <c r="B68" s="375"/>
      <c r="C68" s="375"/>
      <c r="D68" s="375"/>
      <c r="E68" s="375"/>
      <c r="F68" s="375"/>
      <c r="G68" s="375"/>
      <c r="H68" s="375"/>
      <c r="I68" s="375"/>
      <c r="J68" s="375"/>
      <c r="K68" s="375"/>
      <c r="L68" s="375"/>
      <c r="M68" s="375"/>
      <c r="N68" s="375"/>
      <c r="O68" s="375"/>
      <c r="P68" s="375"/>
      <c r="Q68" s="375"/>
      <c r="R68" s="375"/>
      <c r="S68" s="376"/>
    </row>
    <row r="69" spans="1:19" x14ac:dyDescent="0.2">
      <c r="A69" s="57" t="s">
        <v>93</v>
      </c>
      <c r="B69" s="58"/>
      <c r="C69" s="71"/>
      <c r="D69" s="63">
        <v>10581.3</v>
      </c>
      <c r="E69" s="58"/>
      <c r="F69" s="71"/>
      <c r="G69" s="63">
        <v>10579.5</v>
      </c>
      <c r="H69" s="62"/>
      <c r="I69" s="63">
        <v>1.7999999999992724</v>
      </c>
      <c r="J69" s="97"/>
      <c r="K69" s="58" t="s">
        <v>94</v>
      </c>
      <c r="L69" s="58"/>
      <c r="M69" s="65"/>
      <c r="N69" s="63">
        <v>10581.3</v>
      </c>
      <c r="O69" s="58"/>
      <c r="P69" s="65"/>
      <c r="Q69" s="63">
        <v>10579.5</v>
      </c>
      <c r="R69" s="41"/>
      <c r="S69" s="66">
        <v>1.7999999999992724</v>
      </c>
    </row>
    <row r="70" spans="1:19" x14ac:dyDescent="0.2">
      <c r="A70" s="73"/>
      <c r="B70" s="71"/>
      <c r="C70" s="71"/>
      <c r="D70" s="71"/>
      <c r="E70" s="71"/>
      <c r="F70" s="71"/>
      <c r="G70" s="65"/>
      <c r="H70" s="71"/>
      <c r="I70" s="74"/>
      <c r="J70" s="97"/>
      <c r="K70" s="58" t="s">
        <v>95</v>
      </c>
      <c r="L70" s="58"/>
      <c r="M70" s="62">
        <v>10581.3</v>
      </c>
      <c r="N70" s="65"/>
      <c r="O70" s="71"/>
      <c r="P70" s="62">
        <v>10579.5</v>
      </c>
      <c r="Q70" s="65"/>
      <c r="R70" s="41"/>
      <c r="S70" s="72">
        <v>1.7999999999992724</v>
      </c>
    </row>
    <row r="71" spans="1:19" x14ac:dyDescent="0.2">
      <c r="A71" s="73"/>
      <c r="B71" s="71"/>
      <c r="C71" s="71"/>
      <c r="D71" s="71"/>
      <c r="E71" s="71"/>
      <c r="F71" s="71"/>
      <c r="G71" s="65"/>
      <c r="H71" s="71"/>
      <c r="I71" s="74"/>
      <c r="J71" s="97"/>
      <c r="K71" s="71"/>
      <c r="L71" s="71"/>
      <c r="M71" s="65"/>
      <c r="N71" s="65"/>
      <c r="O71" s="71"/>
      <c r="P71" s="65"/>
      <c r="Q71" s="65"/>
      <c r="R71" s="41"/>
      <c r="S71" s="72"/>
    </row>
    <row r="72" spans="1:19" x14ac:dyDescent="0.2">
      <c r="A72" s="57" t="s">
        <v>96</v>
      </c>
      <c r="B72" s="58"/>
      <c r="C72" s="71"/>
      <c r="D72" s="63">
        <v>141807.9</v>
      </c>
      <c r="E72" s="58"/>
      <c r="F72" s="71"/>
      <c r="G72" s="63">
        <v>140428.5</v>
      </c>
      <c r="H72" s="62"/>
      <c r="I72" s="63">
        <v>1379.3999999999942</v>
      </c>
      <c r="J72" s="97"/>
      <c r="K72" s="58" t="s">
        <v>97</v>
      </c>
      <c r="L72" s="58"/>
      <c r="M72" s="65"/>
      <c r="N72" s="63">
        <v>141807.9</v>
      </c>
      <c r="O72" s="58"/>
      <c r="P72" s="65"/>
      <c r="Q72" s="63">
        <v>140428.5</v>
      </c>
      <c r="R72" s="41"/>
      <c r="S72" s="66">
        <v>1379.3999999999942</v>
      </c>
    </row>
    <row r="73" spans="1:19" x14ac:dyDescent="0.2">
      <c r="A73" s="57" t="s">
        <v>24</v>
      </c>
      <c r="B73" s="58"/>
      <c r="C73" s="83">
        <v>141807.9</v>
      </c>
      <c r="D73" s="71"/>
      <c r="E73" s="71"/>
      <c r="F73" s="62">
        <v>140428.5</v>
      </c>
      <c r="G73" s="65"/>
      <c r="H73" s="71"/>
      <c r="I73" s="74">
        <v>1379.3999999999942</v>
      </c>
      <c r="J73" s="97"/>
      <c r="K73" s="71"/>
      <c r="L73" s="71"/>
      <c r="M73" s="65"/>
      <c r="N73" s="65"/>
      <c r="O73" s="71"/>
      <c r="P73" s="65"/>
      <c r="Q73" s="65"/>
      <c r="R73" s="41"/>
      <c r="S73" s="72"/>
    </row>
    <row r="74" spans="1:19" x14ac:dyDescent="0.2">
      <c r="A74" s="73"/>
      <c r="B74" s="71"/>
      <c r="C74" s="71"/>
      <c r="D74" s="98"/>
      <c r="E74" s="71"/>
      <c r="F74" s="71"/>
      <c r="G74" s="65"/>
      <c r="H74" s="71"/>
      <c r="I74" s="74"/>
      <c r="J74" s="97"/>
      <c r="K74" s="71"/>
      <c r="L74" s="71"/>
      <c r="M74" s="65"/>
      <c r="N74" s="65"/>
      <c r="O74" s="71"/>
      <c r="P74" s="65"/>
      <c r="Q74" s="65"/>
      <c r="R74" s="41"/>
      <c r="S74" s="72"/>
    </row>
    <row r="75" spans="1:19" x14ac:dyDescent="0.2">
      <c r="A75" s="57" t="s">
        <v>98</v>
      </c>
      <c r="B75" s="58"/>
      <c r="C75" s="71"/>
      <c r="D75" s="63">
        <v>3469936.1</v>
      </c>
      <c r="E75" s="58"/>
      <c r="F75" s="71"/>
      <c r="G75" s="63">
        <v>3446974.9</v>
      </c>
      <c r="H75" s="62"/>
      <c r="I75" s="63">
        <v>22961.200000000186</v>
      </c>
      <c r="J75" s="97"/>
      <c r="K75" s="58" t="s">
        <v>99</v>
      </c>
      <c r="L75" s="58"/>
      <c r="M75" s="65"/>
      <c r="N75" s="63">
        <v>3469936.1</v>
      </c>
      <c r="O75" s="58"/>
      <c r="P75" s="65"/>
      <c r="Q75" s="63">
        <v>3446974.9</v>
      </c>
      <c r="R75" s="41"/>
      <c r="S75" s="66">
        <v>22961.200000000186</v>
      </c>
    </row>
    <row r="76" spans="1:19" x14ac:dyDescent="0.2">
      <c r="A76" s="73"/>
      <c r="B76" s="71"/>
      <c r="C76" s="71"/>
      <c r="D76" s="65"/>
      <c r="E76" s="71"/>
      <c r="F76" s="71"/>
      <c r="G76" s="65"/>
      <c r="H76" s="71"/>
      <c r="I76" s="74"/>
      <c r="J76" s="97"/>
      <c r="K76" s="71"/>
      <c r="L76" s="71"/>
      <c r="M76" s="65"/>
      <c r="N76" s="65"/>
      <c r="O76" s="71"/>
      <c r="P76" s="65"/>
      <c r="Q76" s="65"/>
      <c r="R76" s="41"/>
      <c r="S76" s="72"/>
    </row>
    <row r="77" spans="1:19" x14ac:dyDescent="0.2">
      <c r="A77" s="57" t="s">
        <v>100</v>
      </c>
      <c r="B77" s="58"/>
      <c r="C77" s="71"/>
      <c r="D77" s="63">
        <v>4734900.0999999996</v>
      </c>
      <c r="E77" s="58"/>
      <c r="F77" s="71"/>
      <c r="G77" s="63">
        <v>4685296</v>
      </c>
      <c r="H77" s="62"/>
      <c r="I77" s="63">
        <v>49604.099999999627</v>
      </c>
      <c r="J77" s="97"/>
      <c r="K77" s="58" t="s">
        <v>101</v>
      </c>
      <c r="L77" s="58"/>
      <c r="M77" s="65"/>
      <c r="N77" s="63">
        <v>4734900.0999999996</v>
      </c>
      <c r="O77" s="58"/>
      <c r="P77" s="65"/>
      <c r="Q77" s="63">
        <v>4685296</v>
      </c>
      <c r="R77" s="41"/>
      <c r="S77" s="66">
        <v>49604.099999999627</v>
      </c>
    </row>
    <row r="78" spans="1:19" ht="15.75" customHeight="1" x14ac:dyDescent="0.2">
      <c r="A78" s="73"/>
      <c r="B78" s="71"/>
      <c r="C78" s="71"/>
      <c r="D78" s="71"/>
      <c r="E78" s="71"/>
      <c r="F78" s="71"/>
      <c r="G78" s="65"/>
      <c r="H78" s="71"/>
      <c r="I78" s="74"/>
      <c r="J78" s="97"/>
      <c r="K78" s="71"/>
      <c r="L78" s="71"/>
      <c r="M78" s="65"/>
      <c r="N78" s="65"/>
      <c r="O78" s="71"/>
      <c r="P78" s="65"/>
      <c r="Q78" s="65"/>
      <c r="R78" s="41"/>
      <c r="S78" s="72"/>
    </row>
    <row r="79" spans="1:19" x14ac:dyDescent="0.2">
      <c r="A79" s="57" t="s">
        <v>102</v>
      </c>
      <c r="B79" s="71"/>
      <c r="C79" s="71"/>
      <c r="D79" s="63">
        <v>8357225.4000000004</v>
      </c>
      <c r="E79" s="58"/>
      <c r="F79" s="71"/>
      <c r="G79" s="63">
        <v>8283278.9000000004</v>
      </c>
      <c r="H79" s="62"/>
      <c r="I79" s="63">
        <v>73946.5</v>
      </c>
      <c r="J79" s="97"/>
      <c r="K79" s="58" t="s">
        <v>102</v>
      </c>
      <c r="L79" s="58"/>
      <c r="M79" s="65"/>
      <c r="N79" s="63">
        <v>8357225.4000000004</v>
      </c>
      <c r="O79" s="58"/>
      <c r="P79" s="65"/>
      <c r="Q79" s="63">
        <v>8283278.9000000004</v>
      </c>
      <c r="R79" s="41"/>
      <c r="S79" s="66">
        <v>73946.5</v>
      </c>
    </row>
    <row r="80" spans="1:19" ht="15.75" thickBot="1" x14ac:dyDescent="0.25">
      <c r="A80" s="90"/>
      <c r="B80" s="91"/>
      <c r="C80" s="91"/>
      <c r="D80" s="91"/>
      <c r="E80" s="91"/>
      <c r="F80" s="91"/>
      <c r="G80" s="91"/>
      <c r="H80" s="91"/>
      <c r="I80" s="91"/>
      <c r="J80" s="99"/>
      <c r="K80" s="91"/>
      <c r="L80" s="91"/>
      <c r="M80" s="91"/>
      <c r="N80" s="91"/>
      <c r="O80" s="91"/>
      <c r="P80" s="91"/>
      <c r="Q80" s="91"/>
      <c r="R80" s="95"/>
      <c r="S80" s="100"/>
    </row>
    <row r="81" ht="15.75" thickTop="1" x14ac:dyDescent="0.2"/>
    <row r="84" ht="14.25" customHeight="1" x14ac:dyDescent="0.2"/>
    <row r="92" ht="16.5" customHeight="1" x14ac:dyDescent="0.2"/>
    <row r="93" ht="18" customHeight="1" x14ac:dyDescent="0.2"/>
    <row r="104" ht="13.5" customHeight="1" x14ac:dyDescent="0.2"/>
    <row r="105" ht="13.5" customHeight="1" x14ac:dyDescent="0.2"/>
    <row r="111" ht="9.75" customHeight="1" x14ac:dyDescent="0.2"/>
    <row r="112" ht="10.5" customHeight="1" x14ac:dyDescent="0.2"/>
    <row r="117" ht="9" customHeight="1" x14ac:dyDescent="0.2"/>
    <row r="118" ht="12.75" customHeight="1" x14ac:dyDescent="0.2"/>
    <row r="121" ht="9.75" customHeight="1" x14ac:dyDescent="0.2"/>
    <row r="122" ht="12.75" customHeight="1" x14ac:dyDescent="0.2"/>
    <row r="125" ht="12" customHeight="1" x14ac:dyDescent="0.2"/>
    <row r="126" ht="14.25" customHeight="1" x14ac:dyDescent="0.2"/>
    <row r="127" ht="11.1" customHeight="1" x14ac:dyDescent="0.2"/>
    <row r="131" ht="10.5" customHeight="1" x14ac:dyDescent="0.2"/>
    <row r="140" ht="6" customHeight="1" x14ac:dyDescent="0.2"/>
    <row r="146" ht="3.75" customHeight="1" x14ac:dyDescent="0.2"/>
    <row r="148" ht="3.75" customHeight="1" x14ac:dyDescent="0.2"/>
    <row r="150" ht="3.75" customHeight="1" x14ac:dyDescent="0.2"/>
    <row r="151" ht="18" customHeight="1" x14ac:dyDescent="0.2"/>
    <row r="152" ht="9.75" customHeight="1" x14ac:dyDescent="0.2"/>
    <row r="158" ht="9" customHeight="1" x14ac:dyDescent="0.2"/>
    <row r="159" ht="26.25" customHeight="1" x14ac:dyDescent="0.2"/>
  </sheetData>
  <sheetProtection sheet="1" objects="1" scenarios="1" selectLockedCells="1" selectUnlockedCells="1"/>
  <mergeCells count="5">
    <mergeCell ref="G1:J1"/>
    <mergeCell ref="M4:N4"/>
    <mergeCell ref="C10:D10"/>
    <mergeCell ref="M10:N10"/>
    <mergeCell ref="A68:S68"/>
  </mergeCells>
  <printOptions horizontalCentered="1" verticalCentered="1"/>
  <pageMargins left="0.23622047244094491" right="0.35433070866141736" top="0.19685039370078741" bottom="0.43307086614173229" header="0.15748031496062992" footer="0"/>
  <pageSetup scale="49" orientation="landscape" r:id="rId1"/>
  <headerFooter alignWithMargins="0">
    <oddFooter>&amp;LDirección de Contabilidad&amp;RPágina 2</oddFooter>
  </headerFooter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>
    <pageSetUpPr fitToPage="1"/>
  </sheetPr>
  <dimension ref="A1:S184"/>
  <sheetViews>
    <sheetView showGridLines="0" zoomScale="75" workbookViewId="0">
      <selection sqref="A1:XFD1048576"/>
    </sheetView>
  </sheetViews>
  <sheetFormatPr baseColWidth="10" defaultColWidth="12.6640625" defaultRowHeight="15" x14ac:dyDescent="0.2"/>
  <cols>
    <col min="1" max="1" width="50.5546875" style="105" customWidth="1"/>
    <col min="2" max="2" width="8.33203125" style="105" customWidth="1"/>
    <col min="3" max="3" width="11.21875" style="166" customWidth="1"/>
    <col min="4" max="4" width="3.33203125" style="166" customWidth="1"/>
    <col min="5" max="5" width="12.77734375" style="166" customWidth="1"/>
    <col min="6" max="6" width="3.109375" style="105" customWidth="1"/>
    <col min="7" max="7" width="7.77734375" style="105" customWidth="1"/>
    <col min="8" max="8" width="10.88671875" style="105" customWidth="1"/>
    <col min="9" max="9" width="3.6640625" style="105" customWidth="1"/>
    <col min="10" max="10" width="12.109375" style="105" customWidth="1"/>
    <col min="11" max="11" width="2.77734375" style="105" customWidth="1"/>
    <col min="12" max="12" width="12.6640625" style="105"/>
    <col min="13" max="13" width="1.5546875" style="105" customWidth="1"/>
    <col min="14" max="14" width="12.6640625" style="105"/>
    <col min="15" max="19" width="12.6640625" style="106"/>
    <col min="20" max="16384" width="12.6640625" style="105"/>
  </cols>
  <sheetData>
    <row r="1" spans="1:19" ht="17.100000000000001" customHeight="1" x14ac:dyDescent="0.2">
      <c r="A1" s="101"/>
      <c r="B1" s="101"/>
      <c r="C1" s="102"/>
      <c r="D1" s="102"/>
      <c r="E1" s="102"/>
      <c r="F1" s="103"/>
      <c r="G1" s="103"/>
      <c r="H1" s="103"/>
      <c r="I1" s="103"/>
      <c r="J1" s="103"/>
      <c r="K1" s="103"/>
      <c r="L1" s="103"/>
      <c r="M1" s="104"/>
    </row>
    <row r="2" spans="1:19" ht="12" customHeight="1" x14ac:dyDescent="0.2">
      <c r="A2" s="103"/>
      <c r="B2" s="103"/>
      <c r="C2" s="102"/>
      <c r="D2" s="102"/>
      <c r="E2" s="102"/>
      <c r="F2" s="103"/>
      <c r="G2" s="103"/>
      <c r="H2" s="103"/>
      <c r="I2" s="103"/>
      <c r="J2" s="103"/>
      <c r="K2" s="103"/>
      <c r="L2" s="103"/>
      <c r="M2" s="103"/>
    </row>
    <row r="3" spans="1:19" ht="20.25" x14ac:dyDescent="0.3">
      <c r="A3" s="107"/>
      <c r="B3" s="107"/>
      <c r="C3" s="108"/>
      <c r="D3" s="108"/>
      <c r="E3" s="108"/>
      <c r="F3" s="109"/>
      <c r="G3" s="109"/>
      <c r="H3" s="109"/>
      <c r="I3" s="109"/>
      <c r="J3" s="109"/>
      <c r="K3" s="109"/>
      <c r="L3" s="109"/>
      <c r="M3" s="109"/>
    </row>
    <row r="4" spans="1:19" s="113" customFormat="1" ht="23.25" x14ac:dyDescent="0.35">
      <c r="A4" s="110" t="s">
        <v>0</v>
      </c>
      <c r="B4" s="110"/>
      <c r="C4" s="111"/>
      <c r="D4" s="111"/>
      <c r="E4" s="111"/>
      <c r="F4" s="112"/>
      <c r="G4" s="112"/>
      <c r="H4" s="112"/>
      <c r="I4" s="112"/>
      <c r="J4" s="112"/>
      <c r="K4" s="112"/>
      <c r="L4" s="112"/>
      <c r="M4" s="112"/>
      <c r="O4" s="114"/>
      <c r="P4" s="114"/>
      <c r="Q4" s="114"/>
      <c r="R4" s="114"/>
      <c r="S4" s="114"/>
    </row>
    <row r="5" spans="1:19" s="113" customFormat="1" ht="23.25" x14ac:dyDescent="0.35">
      <c r="A5" s="110" t="s">
        <v>136</v>
      </c>
      <c r="B5" s="115"/>
      <c r="C5" s="111"/>
      <c r="D5" s="111"/>
      <c r="E5" s="111"/>
      <c r="F5" s="112"/>
      <c r="G5" s="112"/>
      <c r="H5" s="112"/>
      <c r="I5" s="112"/>
      <c r="J5" s="112"/>
      <c r="K5" s="112"/>
      <c r="L5" s="112"/>
      <c r="M5" s="112"/>
      <c r="O5" s="114"/>
      <c r="P5" s="114"/>
      <c r="Q5" s="114"/>
      <c r="R5" s="114"/>
      <c r="S5" s="114"/>
    </row>
    <row r="6" spans="1:19" ht="6.75" customHeight="1" x14ac:dyDescent="0.2">
      <c r="A6" s="116"/>
      <c r="B6" s="116"/>
      <c r="C6" s="117"/>
      <c r="D6" s="117"/>
      <c r="E6" s="117"/>
      <c r="F6" s="118"/>
      <c r="G6" s="118"/>
      <c r="H6" s="118"/>
      <c r="I6" s="118"/>
      <c r="J6" s="118"/>
      <c r="K6" s="119"/>
      <c r="L6" s="2"/>
      <c r="M6" s="106"/>
    </row>
    <row r="7" spans="1:19" ht="9" customHeight="1" x14ac:dyDescent="0.2">
      <c r="A7" s="116"/>
      <c r="B7" s="116"/>
      <c r="C7" s="117"/>
      <c r="D7" s="117"/>
      <c r="E7" s="117"/>
      <c r="F7" s="118"/>
      <c r="G7" s="118"/>
      <c r="H7" s="118"/>
      <c r="I7" s="118"/>
      <c r="J7" s="118"/>
      <c r="K7" s="119"/>
      <c r="L7" s="2"/>
      <c r="M7" s="106"/>
    </row>
    <row r="8" spans="1:19" ht="15.75" thickBot="1" x14ac:dyDescent="0.25">
      <c r="A8" s="120"/>
      <c r="B8" s="120"/>
      <c r="C8" s="121"/>
      <c r="D8" s="121"/>
      <c r="E8" s="121"/>
      <c r="F8" s="120"/>
      <c r="G8" s="120"/>
      <c r="H8" s="120"/>
      <c r="I8" s="120"/>
      <c r="J8" s="122"/>
      <c r="L8" s="122" t="s">
        <v>1</v>
      </c>
    </row>
    <row r="9" spans="1:19" ht="24" customHeight="1" thickTop="1" x14ac:dyDescent="0.2">
      <c r="A9" s="123"/>
      <c r="B9" s="124"/>
      <c r="C9" s="125" t="s">
        <v>2</v>
      </c>
      <c r="D9" s="126"/>
      <c r="E9" s="126"/>
      <c r="F9" s="127"/>
      <c r="G9" s="127"/>
      <c r="H9" s="127"/>
      <c r="I9" s="127"/>
      <c r="J9" s="127"/>
      <c r="K9" s="128"/>
      <c r="L9" s="128"/>
      <c r="M9" s="129"/>
    </row>
    <row r="10" spans="1:19" ht="8.25" customHeight="1" x14ac:dyDescent="0.2">
      <c r="A10" s="130"/>
      <c r="B10" s="131"/>
      <c r="C10" s="132"/>
      <c r="D10" s="132"/>
      <c r="E10" s="132"/>
      <c r="F10" s="131"/>
      <c r="G10" s="131"/>
      <c r="H10" s="131"/>
      <c r="I10" s="131"/>
      <c r="J10" s="131"/>
      <c r="K10" s="131"/>
      <c r="L10" s="131"/>
      <c r="M10" s="133"/>
    </row>
    <row r="11" spans="1:19" x14ac:dyDescent="0.2">
      <c r="A11" s="130"/>
      <c r="B11" s="134" t="s">
        <v>3</v>
      </c>
      <c r="C11" s="135">
        <v>41548</v>
      </c>
      <c r="D11" s="136" t="s">
        <v>4</v>
      </c>
      <c r="E11" s="137">
        <v>41578</v>
      </c>
      <c r="F11" s="131"/>
      <c r="G11" s="134" t="s">
        <v>3</v>
      </c>
      <c r="H11" s="135">
        <v>41518</v>
      </c>
      <c r="I11" s="136" t="s">
        <v>4</v>
      </c>
      <c r="J11" s="137">
        <v>41547</v>
      </c>
      <c r="K11" s="131"/>
      <c r="L11" s="138" t="s">
        <v>111</v>
      </c>
      <c r="M11" s="133"/>
    </row>
    <row r="12" spans="1:19" s="147" customFormat="1" ht="11.25" customHeight="1" x14ac:dyDescent="0.25">
      <c r="A12" s="139"/>
      <c r="B12" s="140"/>
      <c r="C12" s="141" t="s">
        <v>5</v>
      </c>
      <c r="D12" s="142"/>
      <c r="E12" s="143" t="s">
        <v>5</v>
      </c>
      <c r="F12" s="140"/>
      <c r="G12" s="140"/>
      <c r="H12" s="144" t="s">
        <v>5</v>
      </c>
      <c r="I12" s="140"/>
      <c r="J12" s="145" t="s">
        <v>5</v>
      </c>
      <c r="K12" s="140"/>
      <c r="L12" s="140"/>
      <c r="M12" s="146"/>
      <c r="O12" s="148"/>
      <c r="P12" s="148"/>
      <c r="Q12" s="148"/>
      <c r="R12" s="148"/>
      <c r="S12" s="148"/>
    </row>
    <row r="13" spans="1:19" x14ac:dyDescent="0.2">
      <c r="A13" s="130"/>
      <c r="B13" s="131"/>
      <c r="C13" s="132"/>
      <c r="D13" s="132"/>
      <c r="E13" s="132"/>
      <c r="F13" s="131"/>
      <c r="G13" s="131"/>
      <c r="H13" s="131"/>
      <c r="I13" s="131"/>
      <c r="J13" s="131"/>
      <c r="K13" s="131"/>
      <c r="L13" s="131"/>
      <c r="M13" s="133"/>
    </row>
    <row r="14" spans="1:19" x14ac:dyDescent="0.2">
      <c r="A14" s="149" t="s">
        <v>6</v>
      </c>
      <c r="B14" s="150"/>
      <c r="C14" s="1"/>
      <c r="D14" s="1"/>
      <c r="E14" s="151">
        <v>30836.7</v>
      </c>
      <c r="F14" s="1"/>
      <c r="G14" s="1"/>
      <c r="H14" s="1"/>
      <c r="I14" s="1"/>
      <c r="J14" s="151">
        <v>28505.5</v>
      </c>
      <c r="K14" s="131"/>
      <c r="L14" s="151">
        <v>2331.2000000000007</v>
      </c>
      <c r="M14" s="152"/>
      <c r="O14" s="1"/>
      <c r="P14" s="2"/>
      <c r="Q14" s="1"/>
      <c r="R14" s="2"/>
      <c r="S14" s="2"/>
    </row>
    <row r="15" spans="1:19" x14ac:dyDescent="0.2">
      <c r="A15" s="149" t="s">
        <v>7</v>
      </c>
      <c r="B15" s="150"/>
      <c r="C15" s="2">
        <v>29077.600000000002</v>
      </c>
      <c r="D15" s="1"/>
      <c r="E15" s="1"/>
      <c r="F15" s="1"/>
      <c r="G15" s="1"/>
      <c r="H15" s="2">
        <v>26728.7</v>
      </c>
      <c r="I15" s="1"/>
      <c r="J15" s="1"/>
      <c r="K15" s="131"/>
      <c r="L15" s="2">
        <v>2348.9000000000015</v>
      </c>
      <c r="M15" s="152"/>
      <c r="O15" s="2"/>
      <c r="P15" s="1"/>
      <c r="Q15" s="2"/>
      <c r="R15" s="1"/>
      <c r="S15" s="2"/>
    </row>
    <row r="16" spans="1:19" x14ac:dyDescent="0.2">
      <c r="A16" s="149" t="s">
        <v>112</v>
      </c>
      <c r="B16" s="150"/>
      <c r="C16" s="2">
        <v>326.60000000000002</v>
      </c>
      <c r="D16" s="1"/>
      <c r="E16" s="1"/>
      <c r="F16" s="1"/>
      <c r="G16" s="1"/>
      <c r="H16" s="2">
        <v>315.8</v>
      </c>
      <c r="I16" s="1"/>
      <c r="J16" s="1"/>
      <c r="K16" s="131"/>
      <c r="L16" s="2">
        <v>10.800000000000011</v>
      </c>
      <c r="M16" s="152"/>
      <c r="O16" s="2"/>
      <c r="P16" s="1"/>
      <c r="Q16" s="2"/>
      <c r="R16" s="1"/>
      <c r="S16" s="2"/>
    </row>
    <row r="17" spans="1:19" x14ac:dyDescent="0.2">
      <c r="A17" s="149" t="s">
        <v>10</v>
      </c>
      <c r="B17" s="150"/>
      <c r="C17" s="2">
        <v>1442.8</v>
      </c>
      <c r="D17" s="1"/>
      <c r="E17" s="1"/>
      <c r="F17" s="1"/>
      <c r="G17" s="1"/>
      <c r="H17" s="2">
        <v>1514.9</v>
      </c>
      <c r="I17" s="1"/>
      <c r="J17" s="1"/>
      <c r="K17" s="131"/>
      <c r="L17" s="2">
        <v>-72.100000000000136</v>
      </c>
      <c r="M17" s="152"/>
      <c r="O17" s="2"/>
      <c r="P17" s="1"/>
      <c r="Q17" s="2"/>
      <c r="R17" s="1"/>
      <c r="S17" s="2"/>
    </row>
    <row r="18" spans="1:19" x14ac:dyDescent="0.2">
      <c r="A18" s="149" t="s">
        <v>8</v>
      </c>
      <c r="B18" s="150"/>
      <c r="C18" s="2">
        <v>-10.3</v>
      </c>
      <c r="D18" s="1"/>
      <c r="E18" s="1"/>
      <c r="F18" s="1"/>
      <c r="G18" s="1"/>
      <c r="H18" s="1">
        <v>-53.9</v>
      </c>
      <c r="I18" s="1"/>
      <c r="J18" s="1"/>
      <c r="K18" s="131"/>
      <c r="L18" s="2">
        <v>43.599999999999994</v>
      </c>
      <c r="M18" s="152"/>
      <c r="O18" s="2"/>
      <c r="P18" s="1"/>
      <c r="Q18" s="2"/>
      <c r="R18" s="1"/>
      <c r="S18" s="2"/>
    </row>
    <row r="19" spans="1:19" x14ac:dyDescent="0.2">
      <c r="A19" s="130"/>
      <c r="B19" s="131"/>
      <c r="C19" s="1"/>
      <c r="D19" s="1"/>
      <c r="E19" s="1"/>
      <c r="F19" s="1"/>
      <c r="G19" s="1"/>
      <c r="I19" s="1"/>
      <c r="J19" s="1"/>
      <c r="K19" s="131"/>
      <c r="L19" s="2"/>
      <c r="M19" s="152"/>
      <c r="O19" s="1"/>
      <c r="P19" s="1"/>
      <c r="Q19" s="1"/>
      <c r="R19" s="1"/>
      <c r="S19" s="2"/>
    </row>
    <row r="20" spans="1:19" x14ac:dyDescent="0.2">
      <c r="A20" s="149" t="s">
        <v>9</v>
      </c>
      <c r="B20" s="150"/>
      <c r="C20" s="1"/>
      <c r="D20" s="1"/>
      <c r="E20" s="151">
        <v>3886.5</v>
      </c>
      <c r="F20" s="1"/>
      <c r="G20" s="1"/>
      <c r="H20" s="1"/>
      <c r="I20" s="1"/>
      <c r="J20" s="151">
        <v>3864</v>
      </c>
      <c r="K20" s="131"/>
      <c r="L20" s="151">
        <v>22.5</v>
      </c>
      <c r="M20" s="152"/>
      <c r="O20" s="1"/>
      <c r="P20" s="2"/>
      <c r="Q20" s="1"/>
      <c r="R20" s="2"/>
      <c r="S20" s="2"/>
    </row>
    <row r="21" spans="1:19" x14ac:dyDescent="0.2">
      <c r="A21" s="149" t="s">
        <v>113</v>
      </c>
      <c r="B21" s="150"/>
      <c r="C21" s="2">
        <v>3869.9</v>
      </c>
      <c r="D21" s="1"/>
      <c r="E21" s="1"/>
      <c r="F21" s="1"/>
      <c r="G21" s="1"/>
      <c r="H21" s="2">
        <v>3783.6</v>
      </c>
      <c r="I21" s="1"/>
      <c r="J21" s="1"/>
      <c r="K21" s="131"/>
      <c r="L21" s="2">
        <v>86.300000000000182</v>
      </c>
      <c r="M21" s="152"/>
      <c r="O21" s="2"/>
      <c r="P21" s="1"/>
      <c r="Q21" s="2"/>
      <c r="R21" s="1"/>
      <c r="S21" s="2"/>
    </row>
    <row r="22" spans="1:19" x14ac:dyDescent="0.2">
      <c r="A22" s="149" t="s">
        <v>10</v>
      </c>
      <c r="B22" s="150"/>
      <c r="C22" s="2">
        <v>16.600000000000001</v>
      </c>
      <c r="D22" s="1"/>
      <c r="E22" s="1"/>
      <c r="F22" s="1"/>
      <c r="G22" s="1"/>
      <c r="H22" s="2">
        <v>13</v>
      </c>
      <c r="I22" s="1"/>
      <c r="J22" s="1"/>
      <c r="K22" s="131"/>
      <c r="L22" s="2">
        <v>3.6000000000000014</v>
      </c>
      <c r="M22" s="152"/>
      <c r="O22" s="2"/>
      <c r="P22" s="1"/>
      <c r="Q22" s="2"/>
      <c r="R22" s="1"/>
      <c r="S22" s="2"/>
    </row>
    <row r="23" spans="1:19" x14ac:dyDescent="0.2">
      <c r="A23" s="149" t="s">
        <v>8</v>
      </c>
      <c r="B23" s="150"/>
      <c r="C23" s="2">
        <v>0</v>
      </c>
      <c r="D23" s="1"/>
      <c r="E23" s="1"/>
      <c r="F23" s="1"/>
      <c r="G23" s="1"/>
      <c r="H23" s="1">
        <v>67.400000000000006</v>
      </c>
      <c r="I23" s="1"/>
      <c r="J23" s="1"/>
      <c r="K23" s="131"/>
      <c r="L23" s="2">
        <v>-67.400000000000006</v>
      </c>
      <c r="M23" s="152"/>
      <c r="O23" s="2"/>
      <c r="P23" s="1"/>
      <c r="Q23" s="2"/>
      <c r="R23" s="1"/>
      <c r="S23" s="2"/>
    </row>
    <row r="24" spans="1:19" x14ac:dyDescent="0.2">
      <c r="A24" s="130"/>
      <c r="B24" s="131"/>
      <c r="C24" s="1"/>
      <c r="D24" s="1"/>
      <c r="E24" s="1"/>
      <c r="F24" s="1"/>
      <c r="G24" s="1"/>
      <c r="I24" s="1"/>
      <c r="J24" s="1"/>
      <c r="K24" s="131"/>
      <c r="L24" s="2"/>
      <c r="M24" s="152"/>
      <c r="O24" s="1"/>
      <c r="P24" s="1"/>
      <c r="Q24" s="1"/>
      <c r="R24" s="1"/>
      <c r="S24" s="2"/>
    </row>
    <row r="25" spans="1:19" s="156" customFormat="1" ht="15.75" x14ac:dyDescent="0.25">
      <c r="A25" s="153" t="s">
        <v>11</v>
      </c>
      <c r="B25" s="154"/>
      <c r="C25" s="3"/>
      <c r="D25" s="3"/>
      <c r="E25" s="155">
        <v>26950.2</v>
      </c>
      <c r="F25" s="3"/>
      <c r="G25" s="3"/>
      <c r="H25" s="3"/>
      <c r="I25" s="3"/>
      <c r="J25" s="155">
        <v>24641.5</v>
      </c>
      <c r="K25" s="138"/>
      <c r="L25" s="155">
        <v>2308.7000000000007</v>
      </c>
      <c r="M25" s="152"/>
      <c r="O25" s="3"/>
      <c r="P25" s="4"/>
      <c r="Q25" s="3"/>
      <c r="R25" s="4"/>
      <c r="S25" s="4"/>
    </row>
    <row r="26" spans="1:19" x14ac:dyDescent="0.2">
      <c r="A26" s="130"/>
      <c r="B26" s="131"/>
      <c r="C26" s="1"/>
      <c r="D26" s="1"/>
      <c r="E26" s="1"/>
      <c r="F26" s="1"/>
      <c r="G26" s="1"/>
      <c r="H26" s="1"/>
      <c r="I26" s="1"/>
      <c r="J26" s="1"/>
      <c r="K26" s="131"/>
      <c r="L26" s="2"/>
      <c r="M26" s="152"/>
      <c r="O26" s="1"/>
      <c r="P26" s="1"/>
      <c r="Q26" s="1"/>
      <c r="R26" s="1"/>
      <c r="S26" s="2"/>
    </row>
    <row r="27" spans="1:19" x14ac:dyDescent="0.2">
      <c r="A27" s="149" t="s">
        <v>12</v>
      </c>
      <c r="B27" s="150"/>
      <c r="C27" s="1"/>
      <c r="D27" s="1"/>
      <c r="E27" s="151">
        <v>-4042.7</v>
      </c>
      <c r="F27" s="1"/>
      <c r="G27" s="1"/>
      <c r="H27" s="1"/>
      <c r="I27" s="1"/>
      <c r="J27" s="151">
        <v>-3604.7</v>
      </c>
      <c r="K27" s="131"/>
      <c r="L27" s="151">
        <v>-438</v>
      </c>
      <c r="M27" s="152"/>
      <c r="O27" s="1"/>
      <c r="P27" s="2"/>
      <c r="Q27" s="1"/>
      <c r="R27" s="2"/>
      <c r="S27" s="2"/>
    </row>
    <row r="28" spans="1:19" x14ac:dyDescent="0.2">
      <c r="A28" s="130"/>
      <c r="B28" s="131"/>
      <c r="C28" s="1"/>
      <c r="D28" s="1"/>
      <c r="E28" s="1"/>
      <c r="F28" s="1"/>
      <c r="G28" s="1"/>
      <c r="H28" s="1"/>
      <c r="I28" s="1"/>
      <c r="J28" s="1"/>
      <c r="K28" s="131"/>
      <c r="L28" s="2"/>
      <c r="M28" s="152"/>
      <c r="O28" s="1"/>
      <c r="P28" s="1"/>
      <c r="Q28" s="1"/>
      <c r="R28" s="1"/>
      <c r="S28" s="2"/>
    </row>
    <row r="29" spans="1:19" x14ac:dyDescent="0.2">
      <c r="A29" s="149" t="s">
        <v>13</v>
      </c>
      <c r="B29" s="150"/>
      <c r="C29" s="1"/>
      <c r="D29" s="1"/>
      <c r="E29" s="151">
        <v>0</v>
      </c>
      <c r="F29" s="1"/>
      <c r="G29" s="1"/>
      <c r="H29" s="1"/>
      <c r="I29" s="1"/>
      <c r="J29" s="151">
        <v>14.3</v>
      </c>
      <c r="K29" s="131"/>
      <c r="L29" s="151">
        <v>-14.3</v>
      </c>
      <c r="M29" s="152"/>
      <c r="O29" s="1"/>
      <c r="P29" s="2"/>
      <c r="Q29" s="1"/>
      <c r="R29" s="2"/>
      <c r="S29" s="2"/>
    </row>
    <row r="30" spans="1:19" x14ac:dyDescent="0.2">
      <c r="A30" s="192" t="s">
        <v>135</v>
      </c>
      <c r="B30" s="150"/>
      <c r="C30" s="2">
        <v>0</v>
      </c>
      <c r="D30" s="1"/>
      <c r="E30" s="1"/>
      <c r="F30" s="1"/>
      <c r="G30" s="1"/>
      <c r="H30" s="1">
        <v>14.3</v>
      </c>
      <c r="I30" s="1"/>
      <c r="J30" s="1"/>
      <c r="K30" s="131"/>
      <c r="L30" s="2">
        <v>-14.3</v>
      </c>
      <c r="M30" s="152"/>
      <c r="O30" s="2"/>
      <c r="P30" s="1"/>
      <c r="Q30" s="2"/>
      <c r="R30" s="1"/>
      <c r="S30" s="2"/>
    </row>
    <row r="31" spans="1:19" x14ac:dyDescent="0.2">
      <c r="A31" s="149" t="s">
        <v>15</v>
      </c>
      <c r="B31" s="150"/>
      <c r="C31" s="2">
        <v>0</v>
      </c>
      <c r="D31" s="1"/>
      <c r="E31" s="1"/>
      <c r="F31" s="1"/>
      <c r="G31" s="1"/>
      <c r="H31" s="1">
        <v>0</v>
      </c>
      <c r="I31" s="1"/>
      <c r="J31" s="1"/>
      <c r="K31" s="131"/>
      <c r="L31" s="2">
        <v>0</v>
      </c>
      <c r="M31" s="152"/>
      <c r="O31" s="2"/>
      <c r="P31" s="1"/>
      <c r="Q31" s="2"/>
      <c r="R31" s="1"/>
      <c r="S31" s="2"/>
    </row>
    <row r="32" spans="1:19" x14ac:dyDescent="0.2">
      <c r="A32" s="130"/>
      <c r="B32" s="131"/>
      <c r="C32" s="1"/>
      <c r="D32" s="1"/>
      <c r="E32" s="1"/>
      <c r="F32" s="1"/>
      <c r="G32" s="1"/>
      <c r="I32" s="1"/>
      <c r="J32" s="1"/>
      <c r="K32" s="131"/>
      <c r="L32" s="2"/>
      <c r="M32" s="152"/>
      <c r="O32" s="1"/>
      <c r="P32" s="1"/>
      <c r="Q32" s="1"/>
      <c r="R32" s="1"/>
      <c r="S32" s="2"/>
    </row>
    <row r="33" spans="1:19" x14ac:dyDescent="0.2">
      <c r="A33" s="149" t="s">
        <v>16</v>
      </c>
      <c r="B33" s="150"/>
      <c r="C33" s="1"/>
      <c r="D33" s="1"/>
      <c r="E33" s="151">
        <v>4042.7</v>
      </c>
      <c r="F33" s="1"/>
      <c r="G33" s="1"/>
      <c r="H33" s="1"/>
      <c r="I33" s="1"/>
      <c r="J33" s="151">
        <v>3619</v>
      </c>
      <c r="K33" s="131"/>
      <c r="L33" s="151">
        <v>423.69999999999982</v>
      </c>
      <c r="M33" s="152"/>
      <c r="O33" s="1"/>
      <c r="P33" s="2"/>
      <c r="Q33" s="1"/>
      <c r="R33" s="2"/>
      <c r="S33" s="2"/>
    </row>
    <row r="34" spans="1:19" x14ac:dyDescent="0.2">
      <c r="A34" s="149" t="s">
        <v>17</v>
      </c>
      <c r="B34" s="150"/>
      <c r="C34" s="2">
        <v>1063.7</v>
      </c>
      <c r="D34" s="1"/>
      <c r="E34" s="1"/>
      <c r="F34" s="1"/>
      <c r="G34" s="1"/>
      <c r="H34" s="2">
        <v>1097</v>
      </c>
      <c r="I34" s="1"/>
      <c r="J34" s="1"/>
      <c r="K34" s="131"/>
      <c r="L34" s="2">
        <v>-33.299999999999955</v>
      </c>
      <c r="M34" s="152"/>
      <c r="O34" s="2"/>
      <c r="P34" s="1"/>
      <c r="Q34" s="2"/>
      <c r="R34" s="1"/>
      <c r="S34" s="2"/>
    </row>
    <row r="35" spans="1:19" x14ac:dyDescent="0.2">
      <c r="A35" s="149" t="s">
        <v>15</v>
      </c>
      <c r="B35" s="150"/>
      <c r="C35" s="2">
        <v>2979</v>
      </c>
      <c r="D35" s="1"/>
      <c r="E35" s="1"/>
      <c r="F35" s="1"/>
      <c r="G35" s="1"/>
      <c r="H35" s="1">
        <v>2522</v>
      </c>
      <c r="I35" s="1"/>
      <c r="J35" s="1"/>
      <c r="K35" s="131"/>
      <c r="L35" s="2">
        <v>457</v>
      </c>
      <c r="M35" s="152"/>
      <c r="O35" s="2"/>
      <c r="P35" s="1"/>
      <c r="Q35" s="2"/>
      <c r="R35" s="1"/>
      <c r="S35" s="2"/>
    </row>
    <row r="36" spans="1:19" ht="14.25" customHeight="1" x14ac:dyDescent="0.2">
      <c r="A36" s="130"/>
      <c r="B36" s="131"/>
      <c r="C36" s="1"/>
      <c r="D36" s="1"/>
      <c r="E36" s="1"/>
      <c r="F36" s="1"/>
      <c r="G36" s="1"/>
      <c r="I36" s="1"/>
      <c r="J36" s="1"/>
      <c r="K36" s="131"/>
      <c r="L36" s="2"/>
      <c r="M36" s="152"/>
      <c r="O36" s="1"/>
      <c r="P36" s="1"/>
      <c r="Q36" s="1"/>
      <c r="R36" s="1"/>
      <c r="S36" s="2"/>
    </row>
    <row r="37" spans="1:19" ht="13.5" customHeight="1" x14ac:dyDescent="0.2">
      <c r="A37" s="149" t="s">
        <v>18</v>
      </c>
      <c r="B37" s="150"/>
      <c r="C37" s="1"/>
      <c r="D37" s="1"/>
      <c r="E37" s="1"/>
      <c r="F37" s="1"/>
      <c r="G37" s="1"/>
      <c r="H37" s="1"/>
      <c r="I37" s="1"/>
      <c r="J37" s="1"/>
      <c r="K37" s="131"/>
      <c r="L37" s="2"/>
      <c r="M37" s="152"/>
      <c r="O37" s="1"/>
      <c r="P37" s="1"/>
      <c r="Q37" s="1"/>
      <c r="R37" s="1"/>
      <c r="S37" s="2"/>
    </row>
    <row r="38" spans="1:19" x14ac:dyDescent="0.2">
      <c r="A38" s="149" t="s">
        <v>19</v>
      </c>
      <c r="B38" s="150"/>
      <c r="C38" s="1"/>
      <c r="D38" s="1"/>
      <c r="E38" s="151">
        <v>22907.5</v>
      </c>
      <c r="F38" s="1"/>
      <c r="G38" s="1"/>
      <c r="H38" s="1"/>
      <c r="I38" s="1"/>
      <c r="J38" s="151">
        <v>21036.799999999999</v>
      </c>
      <c r="K38" s="131"/>
      <c r="L38" s="151">
        <v>1870.7000000000007</v>
      </c>
      <c r="M38" s="152"/>
      <c r="O38" s="1"/>
      <c r="P38" s="2"/>
      <c r="Q38" s="1"/>
      <c r="R38" s="2"/>
      <c r="S38" s="2"/>
    </row>
    <row r="39" spans="1:19" ht="6" customHeight="1" x14ac:dyDescent="0.2">
      <c r="A39" s="130"/>
      <c r="B39" s="131"/>
      <c r="C39" s="1"/>
      <c r="D39" s="1"/>
      <c r="E39" s="1"/>
      <c r="F39" s="1"/>
      <c r="G39" s="1"/>
      <c r="H39" s="1"/>
      <c r="I39" s="1"/>
      <c r="J39" s="1"/>
      <c r="K39" s="131"/>
      <c r="L39" s="2"/>
      <c r="M39" s="152"/>
      <c r="O39" s="1"/>
      <c r="P39" s="1"/>
      <c r="Q39" s="1"/>
      <c r="R39" s="1"/>
      <c r="S39" s="2"/>
    </row>
    <row r="40" spans="1:19" x14ac:dyDescent="0.2">
      <c r="A40" s="149" t="s">
        <v>20</v>
      </c>
      <c r="B40" s="150"/>
      <c r="C40" s="1"/>
      <c r="D40" s="1"/>
      <c r="E40" s="2">
        <v>7286.2999999999993</v>
      </c>
      <c r="F40" s="1"/>
      <c r="G40" s="1"/>
      <c r="H40" s="1"/>
      <c r="I40" s="1"/>
      <c r="J40" s="2">
        <v>14066.900000000001</v>
      </c>
      <c r="K40" s="131"/>
      <c r="L40" s="2">
        <v>-6780.6000000000022</v>
      </c>
      <c r="M40" s="152"/>
      <c r="O40" s="1"/>
      <c r="P40" s="2"/>
      <c r="Q40" s="1"/>
      <c r="R40" s="2"/>
      <c r="S40" s="2"/>
    </row>
    <row r="41" spans="1:19" x14ac:dyDescent="0.2">
      <c r="A41" s="149" t="s">
        <v>21</v>
      </c>
      <c r="B41" s="150"/>
      <c r="C41" s="2">
        <v>7318.2</v>
      </c>
      <c r="D41" s="1"/>
      <c r="E41" s="1"/>
      <c r="F41" s="1"/>
      <c r="G41" s="1"/>
      <c r="H41" s="2">
        <v>13727.6</v>
      </c>
      <c r="I41" s="1"/>
      <c r="J41" s="1"/>
      <c r="K41" s="131"/>
      <c r="L41" s="2">
        <v>-6409.4000000000005</v>
      </c>
      <c r="M41" s="152"/>
      <c r="O41" s="2"/>
      <c r="P41" s="1"/>
      <c r="Q41" s="2"/>
      <c r="R41" s="1"/>
      <c r="S41" s="2"/>
    </row>
    <row r="42" spans="1:19" x14ac:dyDescent="0.2">
      <c r="A42" s="157" t="s">
        <v>22</v>
      </c>
      <c r="B42" s="158"/>
      <c r="C42" s="2">
        <v>-19.100000000000001</v>
      </c>
      <c r="D42" s="1"/>
      <c r="E42" s="1"/>
      <c r="F42" s="1"/>
      <c r="G42" s="1"/>
      <c r="H42" s="2">
        <v>224.2</v>
      </c>
      <c r="I42" s="1"/>
      <c r="J42" s="1"/>
      <c r="K42" s="131"/>
      <c r="L42" s="2">
        <v>-243.29999999999998</v>
      </c>
      <c r="M42" s="152"/>
      <c r="O42" s="2"/>
      <c r="P42" s="1"/>
      <c r="Q42" s="2"/>
      <c r="R42" s="1"/>
      <c r="S42" s="2"/>
    </row>
    <row r="43" spans="1:19" x14ac:dyDescent="0.2">
      <c r="A43" s="149" t="s">
        <v>24</v>
      </c>
      <c r="B43" s="150"/>
      <c r="C43" s="2">
        <v>-12.799999999999999</v>
      </c>
      <c r="D43" s="1"/>
      <c r="E43" s="1"/>
      <c r="F43" s="1"/>
      <c r="G43" s="1"/>
      <c r="H43" s="1">
        <v>115.10000000000001</v>
      </c>
      <c r="I43" s="1"/>
      <c r="J43" s="1"/>
      <c r="K43" s="131"/>
      <c r="L43" s="2">
        <v>-127.9</v>
      </c>
      <c r="M43" s="152"/>
      <c r="O43" s="2"/>
      <c r="P43" s="1"/>
      <c r="Q43" s="2"/>
      <c r="R43" s="1"/>
      <c r="S43" s="2"/>
    </row>
    <row r="44" spans="1:19" ht="15" customHeight="1" x14ac:dyDescent="0.2">
      <c r="A44" s="130"/>
      <c r="B44" s="131"/>
      <c r="C44" s="1"/>
      <c r="D44" s="1"/>
      <c r="E44" s="1"/>
      <c r="F44" s="1"/>
      <c r="G44" s="1"/>
      <c r="I44" s="1"/>
      <c r="J44" s="1"/>
      <c r="K44" s="131"/>
      <c r="L44" s="2"/>
      <c r="M44" s="152"/>
      <c r="O44" s="1"/>
      <c r="P44" s="1"/>
      <c r="Q44" s="1"/>
      <c r="R44" s="1"/>
      <c r="S44" s="2"/>
    </row>
    <row r="45" spans="1:19" x14ac:dyDescent="0.2">
      <c r="A45" s="149" t="s">
        <v>25</v>
      </c>
      <c r="B45" s="150"/>
      <c r="C45" s="1"/>
      <c r="D45" s="1"/>
      <c r="E45" s="151">
        <v>79.400000000000006</v>
      </c>
      <c r="F45" s="1"/>
      <c r="G45" s="1"/>
      <c r="H45" s="1"/>
      <c r="I45" s="1"/>
      <c r="J45" s="151">
        <v>79.8</v>
      </c>
      <c r="K45" s="131"/>
      <c r="L45" s="151">
        <v>-0.39999999999999147</v>
      </c>
      <c r="M45" s="152"/>
      <c r="O45" s="1"/>
      <c r="P45" s="2"/>
      <c r="Q45" s="1"/>
      <c r="R45" s="2"/>
      <c r="S45" s="2"/>
    </row>
    <row r="46" spans="1:19" ht="7.5" customHeight="1" x14ac:dyDescent="0.2">
      <c r="A46" s="149" t="s">
        <v>26</v>
      </c>
      <c r="B46" s="150"/>
      <c r="C46" s="1"/>
      <c r="D46" s="1"/>
      <c r="E46" s="1"/>
      <c r="F46" s="1"/>
      <c r="G46" s="1"/>
      <c r="H46" s="1"/>
      <c r="I46" s="1"/>
      <c r="J46" s="1"/>
      <c r="K46" s="131"/>
      <c r="L46" s="2"/>
      <c r="M46" s="152"/>
      <c r="O46" s="1"/>
      <c r="P46" s="1"/>
      <c r="Q46" s="1"/>
      <c r="R46" s="1"/>
      <c r="S46" s="2"/>
    </row>
    <row r="47" spans="1:19" x14ac:dyDescent="0.2">
      <c r="A47" s="149" t="s">
        <v>27</v>
      </c>
      <c r="B47" s="150"/>
      <c r="C47" s="1"/>
      <c r="D47" s="1"/>
      <c r="E47" s="151">
        <v>74.900000000000006</v>
      </c>
      <c r="F47" s="1"/>
      <c r="G47" s="1"/>
      <c r="H47" s="1"/>
      <c r="I47" s="1"/>
      <c r="J47" s="151">
        <v>84.5</v>
      </c>
      <c r="K47" s="131"/>
      <c r="L47" s="151">
        <v>-9.5999999999999943</v>
      </c>
      <c r="M47" s="152"/>
      <c r="O47" s="1"/>
      <c r="P47" s="2"/>
      <c r="Q47" s="1"/>
      <c r="R47" s="2"/>
      <c r="S47" s="2"/>
    </row>
    <row r="48" spans="1:19" ht="6" customHeight="1" x14ac:dyDescent="0.2">
      <c r="A48" s="130"/>
      <c r="B48" s="131"/>
      <c r="C48" s="1"/>
      <c r="D48" s="1"/>
      <c r="E48" s="1"/>
      <c r="F48" s="1"/>
      <c r="G48" s="1"/>
      <c r="H48" s="1"/>
      <c r="I48" s="1"/>
      <c r="J48" s="1"/>
      <c r="K48" s="131"/>
      <c r="L48" s="2"/>
      <c r="M48" s="152"/>
      <c r="O48" s="1"/>
      <c r="P48" s="1"/>
      <c r="Q48" s="1"/>
      <c r="R48" s="1"/>
      <c r="S48" s="2"/>
    </row>
    <row r="49" spans="1:19" s="156" customFormat="1" ht="15.75" x14ac:dyDescent="0.25">
      <c r="A49" s="153" t="s">
        <v>28</v>
      </c>
      <c r="B49" s="154"/>
      <c r="C49" s="3"/>
      <c r="D49" s="3"/>
      <c r="E49" s="155">
        <v>15466.900000000001</v>
      </c>
      <c r="F49" s="3"/>
      <c r="G49" s="3"/>
      <c r="H49" s="3"/>
      <c r="I49" s="3"/>
      <c r="J49" s="155">
        <v>6805.5999999999976</v>
      </c>
      <c r="K49" s="138"/>
      <c r="L49" s="155">
        <v>8661.3000000000029</v>
      </c>
      <c r="M49" s="152"/>
      <c r="O49" s="3"/>
      <c r="P49" s="4"/>
      <c r="Q49" s="3"/>
      <c r="R49" s="4"/>
      <c r="S49" s="4"/>
    </row>
    <row r="50" spans="1:19" ht="9.75" customHeight="1" x14ac:dyDescent="0.2">
      <c r="A50" s="130"/>
      <c r="B50" s="131"/>
      <c r="C50" s="1"/>
      <c r="D50" s="1"/>
      <c r="E50" s="1"/>
      <c r="F50" s="1"/>
      <c r="G50" s="1"/>
      <c r="H50" s="1"/>
      <c r="I50" s="1"/>
      <c r="J50" s="1"/>
      <c r="K50" s="131"/>
      <c r="L50" s="2"/>
      <c r="M50" s="152"/>
      <c r="O50" s="1"/>
      <c r="P50" s="1"/>
      <c r="Q50" s="1"/>
      <c r="R50" s="1"/>
      <c r="S50" s="2"/>
    </row>
    <row r="51" spans="1:19" x14ac:dyDescent="0.2">
      <c r="A51" s="149" t="s">
        <v>29</v>
      </c>
      <c r="B51" s="150"/>
      <c r="C51" s="1"/>
      <c r="D51" s="1"/>
      <c r="E51" s="151">
        <v>1811.3</v>
      </c>
      <c r="F51" s="1"/>
      <c r="G51" s="1"/>
      <c r="H51" s="1"/>
      <c r="I51" s="1"/>
      <c r="J51" s="151">
        <v>1651.7</v>
      </c>
      <c r="K51" s="131"/>
      <c r="L51" s="151">
        <v>159.59999999999991</v>
      </c>
      <c r="M51" s="152"/>
      <c r="O51" s="1"/>
      <c r="P51" s="2"/>
      <c r="Q51" s="1"/>
      <c r="R51" s="2"/>
      <c r="S51" s="2"/>
    </row>
    <row r="52" spans="1:19" x14ac:dyDescent="0.2">
      <c r="A52" s="149" t="s">
        <v>30</v>
      </c>
      <c r="B52" s="150"/>
      <c r="C52" s="2">
        <v>1811.3</v>
      </c>
      <c r="D52" s="1"/>
      <c r="E52" s="1"/>
      <c r="F52" s="1"/>
      <c r="G52" s="1"/>
      <c r="H52" s="1">
        <v>1651.7</v>
      </c>
      <c r="I52" s="1"/>
      <c r="J52" s="1"/>
      <c r="K52" s="131"/>
      <c r="L52" s="2">
        <v>159.59999999999991</v>
      </c>
      <c r="M52" s="152"/>
      <c r="O52" s="2"/>
      <c r="P52" s="1"/>
      <c r="Q52" s="2"/>
      <c r="R52" s="1"/>
      <c r="S52" s="2"/>
    </row>
    <row r="53" spans="1:19" ht="9.75" customHeight="1" x14ac:dyDescent="0.2">
      <c r="A53" s="130"/>
      <c r="B53" s="131"/>
      <c r="C53" s="1"/>
      <c r="D53" s="1"/>
      <c r="E53" s="1"/>
      <c r="F53" s="1"/>
      <c r="G53" s="1"/>
      <c r="I53" s="1"/>
      <c r="J53" s="1"/>
      <c r="K53" s="131"/>
      <c r="L53" s="2"/>
      <c r="M53" s="152"/>
      <c r="O53" s="1"/>
      <c r="P53" s="1"/>
      <c r="Q53" s="1"/>
      <c r="R53" s="1"/>
      <c r="S53" s="2"/>
    </row>
    <row r="54" spans="1:19" x14ac:dyDescent="0.2">
      <c r="A54" s="149" t="s">
        <v>31</v>
      </c>
      <c r="B54" s="150"/>
      <c r="C54" s="1"/>
      <c r="D54" s="1"/>
      <c r="E54" s="151">
        <v>569.1</v>
      </c>
      <c r="F54" s="1"/>
      <c r="G54" s="1"/>
      <c r="H54" s="1"/>
      <c r="I54" s="1"/>
      <c r="J54" s="151">
        <v>19.2</v>
      </c>
      <c r="K54" s="131"/>
      <c r="L54" s="151">
        <v>549.9</v>
      </c>
      <c r="M54" s="152"/>
      <c r="O54" s="1"/>
      <c r="P54" s="2"/>
      <c r="Q54" s="1"/>
      <c r="R54" s="2"/>
      <c r="S54" s="2"/>
    </row>
    <row r="55" spans="1:19" x14ac:dyDescent="0.2">
      <c r="A55" s="149" t="s">
        <v>32</v>
      </c>
      <c r="B55" s="150"/>
      <c r="C55" s="2">
        <v>569.1</v>
      </c>
      <c r="D55" s="1"/>
      <c r="E55" s="1"/>
      <c r="F55" s="1"/>
      <c r="G55" s="1"/>
      <c r="H55" s="1">
        <v>19.2</v>
      </c>
      <c r="I55" s="1"/>
      <c r="J55" s="1"/>
      <c r="K55" s="131"/>
      <c r="L55" s="2">
        <v>549.9</v>
      </c>
      <c r="M55" s="152"/>
      <c r="O55" s="2"/>
      <c r="P55" s="1"/>
      <c r="Q55" s="2"/>
      <c r="R55" s="1"/>
      <c r="S55" s="2"/>
    </row>
    <row r="56" spans="1:19" x14ac:dyDescent="0.2">
      <c r="A56" s="130"/>
      <c r="B56" s="131"/>
      <c r="C56" s="1"/>
      <c r="D56" s="1"/>
      <c r="E56" s="1"/>
      <c r="F56" s="1"/>
      <c r="G56" s="1"/>
      <c r="I56" s="1"/>
      <c r="J56" s="1"/>
      <c r="K56" s="131"/>
      <c r="L56" s="2"/>
      <c r="M56" s="152"/>
      <c r="O56" s="1"/>
      <c r="P56" s="1"/>
      <c r="Q56" s="1"/>
      <c r="R56" s="1"/>
      <c r="S56" s="2"/>
    </row>
    <row r="57" spans="1:19" s="156" customFormat="1" ht="15.75" x14ac:dyDescent="0.25">
      <c r="A57" s="153" t="s">
        <v>33</v>
      </c>
      <c r="B57" s="154"/>
      <c r="C57" s="1"/>
      <c r="D57" s="1"/>
      <c r="E57" s="155">
        <v>1242.1999999999998</v>
      </c>
      <c r="F57" s="3"/>
      <c r="G57" s="3"/>
      <c r="H57" s="1"/>
      <c r="I57" s="1"/>
      <c r="J57" s="155">
        <v>1632.5</v>
      </c>
      <c r="K57" s="138"/>
      <c r="L57" s="155">
        <v>-390.30000000000018</v>
      </c>
      <c r="M57" s="152"/>
      <c r="O57" s="1"/>
      <c r="P57" s="4"/>
      <c r="Q57" s="3"/>
      <c r="R57" s="4"/>
      <c r="S57" s="4"/>
    </row>
    <row r="58" spans="1:19" hidden="1" x14ac:dyDescent="0.2">
      <c r="A58" s="130"/>
      <c r="B58" s="131"/>
      <c r="C58" s="1"/>
      <c r="D58" s="1"/>
      <c r="E58" s="3"/>
      <c r="F58" s="1"/>
      <c r="G58" s="1"/>
      <c r="H58" s="1"/>
      <c r="I58" s="1"/>
      <c r="J58" s="3"/>
      <c r="K58" s="131"/>
      <c r="L58" s="2"/>
      <c r="M58" s="152"/>
      <c r="O58" s="1"/>
      <c r="P58" s="3"/>
      <c r="Q58" s="1"/>
      <c r="R58" s="1"/>
      <c r="S58" s="2"/>
    </row>
    <row r="59" spans="1:19" hidden="1" x14ac:dyDescent="0.2">
      <c r="A59" s="153" t="s">
        <v>109</v>
      </c>
      <c r="B59" s="150"/>
      <c r="C59" s="1"/>
      <c r="D59" s="1"/>
      <c r="E59" s="155">
        <v>1691.8999999999996</v>
      </c>
      <c r="F59" s="3"/>
      <c r="G59" s="3"/>
      <c r="H59" s="1"/>
      <c r="I59" s="1"/>
      <c r="J59" s="155">
        <v>1691.8999999999996</v>
      </c>
      <c r="K59" s="131"/>
      <c r="L59" s="155">
        <v>0</v>
      </c>
      <c r="M59" s="152"/>
      <c r="O59" s="1"/>
      <c r="P59" s="4"/>
      <c r="Q59" s="3"/>
      <c r="R59" s="4"/>
      <c r="S59" s="4"/>
    </row>
    <row r="60" spans="1:19" x14ac:dyDescent="0.2">
      <c r="A60" s="130"/>
      <c r="B60" s="131"/>
      <c r="C60" s="1"/>
      <c r="D60" s="1"/>
      <c r="E60" s="3"/>
      <c r="F60" s="1"/>
      <c r="G60" s="1"/>
      <c r="H60" s="1"/>
      <c r="I60" s="1"/>
      <c r="J60" s="3"/>
      <c r="K60" s="131"/>
      <c r="L60" s="2"/>
      <c r="M60" s="152"/>
      <c r="O60" s="1"/>
      <c r="P60" s="3"/>
      <c r="Q60" s="1"/>
      <c r="R60" s="1"/>
      <c r="S60" s="2"/>
    </row>
    <row r="61" spans="1:19" x14ac:dyDescent="0.2">
      <c r="A61" s="153" t="s">
        <v>110</v>
      </c>
      <c r="B61" s="150"/>
      <c r="C61" s="1"/>
      <c r="D61" s="1"/>
      <c r="E61" s="155">
        <v>16709.100000000002</v>
      </c>
      <c r="F61" s="3"/>
      <c r="G61" s="3"/>
      <c r="H61" s="1"/>
      <c r="I61" s="1"/>
      <c r="J61" s="155">
        <v>8438.0999999999985</v>
      </c>
      <c r="K61" s="138"/>
      <c r="L61" s="155">
        <v>8271.0000000000036</v>
      </c>
      <c r="M61" s="152"/>
      <c r="O61" s="1"/>
      <c r="P61" s="4"/>
      <c r="Q61" s="3"/>
      <c r="R61" s="4"/>
      <c r="S61" s="4"/>
    </row>
    <row r="62" spans="1:19" ht="15.75" thickBot="1" x14ac:dyDescent="0.25">
      <c r="A62" s="159"/>
      <c r="B62" s="160"/>
      <c r="C62" s="161"/>
      <c r="D62" s="161"/>
      <c r="E62" s="161"/>
      <c r="F62" s="161"/>
      <c r="G62" s="161"/>
      <c r="H62" s="161"/>
      <c r="I62" s="161"/>
      <c r="J62" s="162"/>
      <c r="K62" s="163"/>
      <c r="L62" s="164"/>
      <c r="M62" s="165"/>
      <c r="N62" s="175"/>
    </row>
    <row r="63" spans="1:19" ht="15.75" thickTop="1" x14ac:dyDescent="0.2">
      <c r="L63" s="2"/>
      <c r="M63" s="2"/>
    </row>
    <row r="64" spans="1:19" x14ac:dyDescent="0.2">
      <c r="L64" s="2"/>
      <c r="M64" s="2"/>
    </row>
    <row r="65" spans="3:19" x14ac:dyDescent="0.2">
      <c r="C65" s="105"/>
      <c r="D65" s="105"/>
      <c r="E65" s="105"/>
      <c r="L65" s="2"/>
      <c r="M65" s="2"/>
      <c r="O65" s="105"/>
      <c r="P65" s="105"/>
      <c r="Q65" s="105"/>
      <c r="R65" s="105"/>
      <c r="S65" s="105"/>
    </row>
    <row r="66" spans="3:19" x14ac:dyDescent="0.2">
      <c r="C66" s="105"/>
      <c r="D66" s="105"/>
      <c r="E66" s="105"/>
      <c r="L66" s="2"/>
      <c r="M66" s="2"/>
      <c r="O66" s="105"/>
      <c r="P66" s="105"/>
      <c r="Q66" s="105"/>
      <c r="R66" s="105"/>
      <c r="S66" s="105"/>
    </row>
    <row r="67" spans="3:19" x14ac:dyDescent="0.2">
      <c r="C67" s="105"/>
      <c r="D67" s="105"/>
      <c r="E67" s="105"/>
      <c r="L67" s="2"/>
      <c r="M67" s="2"/>
      <c r="O67" s="105"/>
      <c r="P67" s="105"/>
      <c r="Q67" s="105"/>
      <c r="R67" s="105"/>
      <c r="S67" s="105"/>
    </row>
    <row r="68" spans="3:19" x14ac:dyDescent="0.2">
      <c r="C68" s="105"/>
      <c r="D68" s="105"/>
      <c r="E68" s="105"/>
      <c r="L68" s="2"/>
      <c r="M68" s="2"/>
      <c r="O68" s="105"/>
      <c r="P68" s="105"/>
      <c r="Q68" s="105"/>
      <c r="R68" s="105"/>
      <c r="S68" s="105"/>
    </row>
    <row r="69" spans="3:19" x14ac:dyDescent="0.2">
      <c r="C69" s="105"/>
      <c r="D69" s="105"/>
      <c r="E69" s="105"/>
      <c r="L69" s="2"/>
      <c r="M69" s="2"/>
      <c r="O69" s="105"/>
      <c r="P69" s="105"/>
      <c r="Q69" s="105"/>
      <c r="R69" s="105"/>
      <c r="S69" s="105"/>
    </row>
    <row r="70" spans="3:19" x14ac:dyDescent="0.2">
      <c r="C70" s="105"/>
      <c r="D70" s="105"/>
      <c r="E70" s="105"/>
      <c r="L70" s="2"/>
      <c r="M70" s="2"/>
      <c r="O70" s="105"/>
      <c r="P70" s="105"/>
      <c r="Q70" s="105"/>
      <c r="R70" s="105"/>
      <c r="S70" s="105"/>
    </row>
    <row r="71" spans="3:19" x14ac:dyDescent="0.2">
      <c r="C71" s="105"/>
      <c r="D71" s="105"/>
      <c r="E71" s="105"/>
      <c r="L71" s="2"/>
      <c r="M71" s="2"/>
      <c r="O71" s="105"/>
      <c r="P71" s="105"/>
      <c r="Q71" s="105"/>
      <c r="R71" s="105"/>
      <c r="S71" s="105"/>
    </row>
    <row r="72" spans="3:19" x14ac:dyDescent="0.2">
      <c r="C72" s="105"/>
      <c r="D72" s="105"/>
      <c r="E72" s="105"/>
      <c r="L72" s="2"/>
      <c r="M72" s="2"/>
      <c r="O72" s="105"/>
      <c r="P72" s="105"/>
      <c r="Q72" s="105"/>
      <c r="R72" s="105"/>
      <c r="S72" s="105"/>
    </row>
    <row r="73" spans="3:19" x14ac:dyDescent="0.2">
      <c r="C73" s="105"/>
      <c r="D73" s="105"/>
      <c r="E73" s="105"/>
      <c r="L73" s="2"/>
      <c r="M73" s="2"/>
      <c r="O73" s="105"/>
      <c r="P73" s="105"/>
      <c r="Q73" s="105"/>
      <c r="R73" s="105"/>
      <c r="S73" s="105"/>
    </row>
    <row r="74" spans="3:19" x14ac:dyDescent="0.2">
      <c r="C74" s="105"/>
      <c r="D74" s="105"/>
      <c r="E74" s="105"/>
      <c r="L74" s="2"/>
      <c r="M74" s="2"/>
      <c r="O74" s="105"/>
      <c r="P74" s="105"/>
      <c r="Q74" s="105"/>
      <c r="R74" s="105"/>
      <c r="S74" s="105"/>
    </row>
    <row r="75" spans="3:19" x14ac:dyDescent="0.2">
      <c r="C75" s="105"/>
      <c r="D75" s="105"/>
      <c r="E75" s="105"/>
      <c r="L75" s="2"/>
      <c r="M75" s="2"/>
      <c r="O75" s="105"/>
      <c r="P75" s="105"/>
      <c r="Q75" s="105"/>
      <c r="R75" s="105"/>
      <c r="S75" s="105"/>
    </row>
    <row r="76" spans="3:19" x14ac:dyDescent="0.2">
      <c r="C76" s="105"/>
      <c r="D76" s="105"/>
      <c r="E76" s="105"/>
      <c r="L76" s="2"/>
      <c r="M76" s="2"/>
      <c r="O76" s="105"/>
      <c r="P76" s="105"/>
      <c r="Q76" s="105"/>
      <c r="R76" s="105"/>
      <c r="S76" s="105"/>
    </row>
    <row r="77" spans="3:19" x14ac:dyDescent="0.2">
      <c r="C77" s="105"/>
      <c r="D77" s="105"/>
      <c r="E77" s="105"/>
      <c r="L77" s="2"/>
      <c r="M77" s="2"/>
      <c r="O77" s="105"/>
      <c r="P77" s="105"/>
      <c r="Q77" s="105"/>
      <c r="R77" s="105"/>
      <c r="S77" s="105"/>
    </row>
    <row r="78" spans="3:19" x14ac:dyDescent="0.2">
      <c r="C78" s="105"/>
      <c r="D78" s="105"/>
      <c r="E78" s="105"/>
      <c r="L78" s="2"/>
      <c r="M78" s="2"/>
      <c r="O78" s="105"/>
      <c r="P78" s="105"/>
      <c r="Q78" s="105"/>
      <c r="R78" s="105"/>
      <c r="S78" s="105"/>
    </row>
    <row r="79" spans="3:19" x14ac:dyDescent="0.2">
      <c r="C79" s="105"/>
      <c r="D79" s="105"/>
      <c r="E79" s="105"/>
      <c r="L79" s="2"/>
      <c r="M79" s="2"/>
      <c r="O79" s="105"/>
      <c r="P79" s="105"/>
      <c r="Q79" s="105"/>
      <c r="R79" s="105"/>
      <c r="S79" s="105"/>
    </row>
    <row r="80" spans="3:19" x14ac:dyDescent="0.2">
      <c r="C80" s="105"/>
      <c r="D80" s="105"/>
      <c r="E80" s="105"/>
      <c r="L80" s="2"/>
      <c r="M80" s="2"/>
      <c r="O80" s="105"/>
      <c r="P80" s="105"/>
      <c r="Q80" s="105"/>
      <c r="R80" s="105"/>
      <c r="S80" s="105"/>
    </row>
    <row r="81" spans="3:19" x14ac:dyDescent="0.2">
      <c r="C81" s="105"/>
      <c r="D81" s="105"/>
      <c r="E81" s="105"/>
      <c r="L81" s="2"/>
      <c r="M81" s="2"/>
      <c r="O81" s="105"/>
      <c r="P81" s="105"/>
      <c r="Q81" s="105"/>
      <c r="R81" s="105"/>
      <c r="S81" s="105"/>
    </row>
    <row r="82" spans="3:19" x14ac:dyDescent="0.2">
      <c r="C82" s="105"/>
      <c r="D82" s="105"/>
      <c r="E82" s="105"/>
      <c r="L82" s="2"/>
      <c r="M82" s="2"/>
      <c r="O82" s="105"/>
      <c r="P82" s="105"/>
      <c r="Q82" s="105"/>
      <c r="R82" s="105"/>
      <c r="S82" s="105"/>
    </row>
    <row r="83" spans="3:19" x14ac:dyDescent="0.2">
      <c r="C83" s="105"/>
      <c r="D83" s="105"/>
      <c r="E83" s="105"/>
      <c r="L83" s="2"/>
      <c r="M83" s="2"/>
      <c r="O83" s="105"/>
      <c r="P83" s="105"/>
      <c r="Q83" s="105"/>
      <c r="R83" s="105"/>
      <c r="S83" s="105"/>
    </row>
    <row r="84" spans="3:19" x14ac:dyDescent="0.2">
      <c r="C84" s="105"/>
      <c r="D84" s="105"/>
      <c r="E84" s="105"/>
      <c r="L84" s="2"/>
      <c r="M84" s="2"/>
      <c r="O84" s="105"/>
      <c r="P84" s="105"/>
      <c r="Q84" s="105"/>
      <c r="R84" s="105"/>
      <c r="S84" s="105"/>
    </row>
    <row r="85" spans="3:19" x14ac:dyDescent="0.2">
      <c r="C85" s="105"/>
      <c r="D85" s="105"/>
      <c r="E85" s="105"/>
      <c r="L85" s="2"/>
      <c r="M85" s="2"/>
      <c r="O85" s="105"/>
      <c r="P85" s="105"/>
      <c r="Q85" s="105"/>
      <c r="R85" s="105"/>
      <c r="S85" s="105"/>
    </row>
    <row r="86" spans="3:19" x14ac:dyDescent="0.2">
      <c r="C86" s="105"/>
      <c r="D86" s="105"/>
      <c r="E86" s="105"/>
      <c r="L86" s="2"/>
      <c r="M86" s="2"/>
      <c r="O86" s="105"/>
      <c r="P86" s="105"/>
      <c r="Q86" s="105"/>
      <c r="R86" s="105"/>
      <c r="S86" s="105"/>
    </row>
    <row r="87" spans="3:19" x14ac:dyDescent="0.2">
      <c r="C87" s="105"/>
      <c r="D87" s="105"/>
      <c r="E87" s="105"/>
      <c r="L87" s="2"/>
      <c r="M87" s="2"/>
      <c r="O87" s="105"/>
      <c r="P87" s="105"/>
      <c r="Q87" s="105"/>
      <c r="R87" s="105"/>
      <c r="S87" s="105"/>
    </row>
    <row r="88" spans="3:19" x14ac:dyDescent="0.2">
      <c r="C88" s="105"/>
      <c r="D88" s="105"/>
      <c r="E88" s="105"/>
      <c r="L88" s="2"/>
      <c r="M88" s="2"/>
      <c r="O88" s="105"/>
      <c r="P88" s="105"/>
      <c r="Q88" s="105"/>
      <c r="R88" s="105"/>
      <c r="S88" s="105"/>
    </row>
    <row r="89" spans="3:19" x14ac:dyDescent="0.2">
      <c r="C89" s="105"/>
      <c r="D89" s="105"/>
      <c r="E89" s="105"/>
      <c r="L89" s="2"/>
      <c r="M89" s="2"/>
      <c r="O89" s="105"/>
      <c r="P89" s="105"/>
      <c r="Q89" s="105"/>
      <c r="R89" s="105"/>
      <c r="S89" s="105"/>
    </row>
    <row r="90" spans="3:19" x14ac:dyDescent="0.2">
      <c r="C90" s="105"/>
      <c r="D90" s="105"/>
      <c r="E90" s="105"/>
      <c r="L90" s="2"/>
      <c r="M90" s="2"/>
      <c r="O90" s="105"/>
      <c r="P90" s="105"/>
      <c r="Q90" s="105"/>
      <c r="R90" s="105"/>
      <c r="S90" s="105"/>
    </row>
    <row r="91" spans="3:19" x14ac:dyDescent="0.2">
      <c r="C91" s="105"/>
      <c r="D91" s="105"/>
      <c r="E91" s="105"/>
      <c r="L91" s="2"/>
      <c r="M91" s="2"/>
      <c r="O91" s="105"/>
      <c r="P91" s="105"/>
      <c r="Q91" s="105"/>
      <c r="R91" s="105"/>
      <c r="S91" s="105"/>
    </row>
    <row r="92" spans="3:19" x14ac:dyDescent="0.2">
      <c r="C92" s="105"/>
      <c r="D92" s="105"/>
      <c r="E92" s="105"/>
      <c r="L92" s="2"/>
      <c r="M92" s="2"/>
      <c r="O92" s="105"/>
      <c r="P92" s="105"/>
      <c r="Q92" s="105"/>
      <c r="R92" s="105"/>
      <c r="S92" s="105"/>
    </row>
    <row r="93" spans="3:19" x14ac:dyDescent="0.2">
      <c r="C93" s="105"/>
      <c r="D93" s="105"/>
      <c r="E93" s="105"/>
      <c r="L93" s="2"/>
      <c r="M93" s="2"/>
      <c r="O93" s="105"/>
      <c r="P93" s="105"/>
      <c r="Q93" s="105"/>
      <c r="R93" s="105"/>
      <c r="S93" s="105"/>
    </row>
    <row r="94" spans="3:19" x14ac:dyDescent="0.2">
      <c r="C94" s="105"/>
      <c r="D94" s="105"/>
      <c r="E94" s="105"/>
      <c r="L94" s="2"/>
      <c r="M94" s="2"/>
      <c r="O94" s="105"/>
      <c r="P94" s="105"/>
      <c r="Q94" s="105"/>
      <c r="R94" s="105"/>
      <c r="S94" s="105"/>
    </row>
    <row r="95" spans="3:19" x14ac:dyDescent="0.2">
      <c r="C95" s="105"/>
      <c r="D95" s="105"/>
      <c r="E95" s="105"/>
      <c r="L95" s="2"/>
      <c r="M95" s="2"/>
      <c r="O95" s="105"/>
      <c r="P95" s="105"/>
      <c r="Q95" s="105"/>
      <c r="R95" s="105"/>
      <c r="S95" s="105"/>
    </row>
    <row r="96" spans="3:19" x14ac:dyDescent="0.2">
      <c r="C96" s="105"/>
      <c r="D96" s="105"/>
      <c r="E96" s="105"/>
      <c r="L96" s="2"/>
      <c r="M96" s="2"/>
      <c r="O96" s="105"/>
      <c r="P96" s="105"/>
      <c r="Q96" s="105"/>
      <c r="R96" s="105"/>
      <c r="S96" s="105"/>
    </row>
    <row r="97" spans="3:19" x14ac:dyDescent="0.2">
      <c r="C97" s="105"/>
      <c r="D97" s="105"/>
      <c r="E97" s="105"/>
      <c r="L97" s="2"/>
      <c r="M97" s="2"/>
      <c r="O97" s="105"/>
      <c r="P97" s="105"/>
      <c r="Q97" s="105"/>
      <c r="R97" s="105"/>
      <c r="S97" s="105"/>
    </row>
    <row r="98" spans="3:19" x14ac:dyDescent="0.2">
      <c r="C98" s="105"/>
      <c r="D98" s="105"/>
      <c r="E98" s="105"/>
      <c r="L98" s="2"/>
      <c r="M98" s="2"/>
      <c r="O98" s="105"/>
      <c r="P98" s="105"/>
      <c r="Q98" s="105"/>
      <c r="R98" s="105"/>
      <c r="S98" s="105"/>
    </row>
    <row r="99" spans="3:19" x14ac:dyDescent="0.2">
      <c r="C99" s="105"/>
      <c r="D99" s="105"/>
      <c r="E99" s="105"/>
      <c r="L99" s="2"/>
      <c r="M99" s="2"/>
      <c r="O99" s="105"/>
      <c r="P99" s="105"/>
      <c r="Q99" s="105"/>
      <c r="R99" s="105"/>
      <c r="S99" s="105"/>
    </row>
    <row r="100" spans="3:19" x14ac:dyDescent="0.2">
      <c r="C100" s="105"/>
      <c r="D100" s="105"/>
      <c r="E100" s="105"/>
      <c r="L100" s="2"/>
      <c r="M100" s="2"/>
      <c r="O100" s="105"/>
      <c r="P100" s="105"/>
      <c r="Q100" s="105"/>
      <c r="R100" s="105"/>
      <c r="S100" s="105"/>
    </row>
    <row r="101" spans="3:19" x14ac:dyDescent="0.2">
      <c r="C101" s="105"/>
      <c r="D101" s="105"/>
      <c r="E101" s="105"/>
      <c r="L101" s="2"/>
      <c r="M101" s="2"/>
      <c r="O101" s="105"/>
      <c r="P101" s="105"/>
      <c r="Q101" s="105"/>
      <c r="R101" s="105"/>
      <c r="S101" s="105"/>
    </row>
    <row r="102" spans="3:19" x14ac:dyDescent="0.2">
      <c r="C102" s="105"/>
      <c r="D102" s="105"/>
      <c r="E102" s="105"/>
      <c r="L102" s="2"/>
      <c r="M102" s="2"/>
      <c r="O102" s="105"/>
      <c r="P102" s="105"/>
      <c r="Q102" s="105"/>
      <c r="R102" s="105"/>
      <c r="S102" s="105"/>
    </row>
    <row r="103" spans="3:19" x14ac:dyDescent="0.2">
      <c r="C103" s="105"/>
      <c r="D103" s="105"/>
      <c r="E103" s="105"/>
      <c r="L103" s="2"/>
      <c r="M103" s="2"/>
      <c r="O103" s="105"/>
      <c r="P103" s="105"/>
      <c r="Q103" s="105"/>
      <c r="R103" s="105"/>
      <c r="S103" s="105"/>
    </row>
    <row r="104" spans="3:19" x14ac:dyDescent="0.2">
      <c r="C104" s="105"/>
      <c r="D104" s="105"/>
      <c r="E104" s="105"/>
      <c r="L104" s="2"/>
      <c r="M104" s="2"/>
      <c r="O104" s="105"/>
      <c r="P104" s="105"/>
      <c r="Q104" s="105"/>
      <c r="R104" s="105"/>
      <c r="S104" s="105"/>
    </row>
    <row r="105" spans="3:19" x14ac:dyDescent="0.2">
      <c r="C105" s="105"/>
      <c r="D105" s="105"/>
      <c r="E105" s="105"/>
      <c r="L105" s="2"/>
      <c r="M105" s="2"/>
      <c r="O105" s="105"/>
      <c r="P105" s="105"/>
      <c r="Q105" s="105"/>
      <c r="R105" s="105"/>
      <c r="S105" s="105"/>
    </row>
    <row r="106" spans="3:19" x14ac:dyDescent="0.2">
      <c r="C106" s="105"/>
      <c r="D106" s="105"/>
      <c r="E106" s="105"/>
      <c r="L106" s="2"/>
      <c r="M106" s="2"/>
      <c r="O106" s="105"/>
      <c r="P106" s="105"/>
      <c r="Q106" s="105"/>
      <c r="R106" s="105"/>
      <c r="S106" s="105"/>
    </row>
    <row r="107" spans="3:19" x14ac:dyDescent="0.2">
      <c r="C107" s="105"/>
      <c r="D107" s="105"/>
      <c r="E107" s="105"/>
      <c r="L107" s="2"/>
      <c r="M107" s="2"/>
      <c r="O107" s="105"/>
      <c r="P107" s="105"/>
      <c r="Q107" s="105"/>
      <c r="R107" s="105"/>
      <c r="S107" s="105"/>
    </row>
    <row r="108" spans="3:19" x14ac:dyDescent="0.2">
      <c r="C108" s="105"/>
      <c r="D108" s="105"/>
      <c r="E108" s="105"/>
      <c r="L108" s="2"/>
      <c r="M108" s="2"/>
      <c r="O108" s="105"/>
      <c r="P108" s="105"/>
      <c r="Q108" s="105"/>
      <c r="R108" s="105"/>
      <c r="S108" s="105"/>
    </row>
    <row r="109" spans="3:19" x14ac:dyDescent="0.2">
      <c r="C109" s="105"/>
      <c r="D109" s="105"/>
      <c r="E109" s="105"/>
      <c r="L109" s="2"/>
      <c r="M109" s="2"/>
      <c r="O109" s="105"/>
      <c r="P109" s="105"/>
      <c r="Q109" s="105"/>
      <c r="R109" s="105"/>
      <c r="S109" s="105"/>
    </row>
    <row r="110" spans="3:19" x14ac:dyDescent="0.2">
      <c r="C110" s="105"/>
      <c r="D110" s="105"/>
      <c r="E110" s="105"/>
      <c r="L110" s="2"/>
      <c r="M110" s="2"/>
      <c r="O110" s="105"/>
      <c r="P110" s="105"/>
      <c r="Q110" s="105"/>
      <c r="R110" s="105"/>
      <c r="S110" s="105"/>
    </row>
    <row r="111" spans="3:19" x14ac:dyDescent="0.2">
      <c r="C111" s="105"/>
      <c r="D111" s="105"/>
      <c r="E111" s="105"/>
      <c r="L111" s="2"/>
      <c r="M111" s="2"/>
      <c r="O111" s="105"/>
      <c r="P111" s="105"/>
      <c r="Q111" s="105"/>
      <c r="R111" s="105"/>
      <c r="S111" s="105"/>
    </row>
    <row r="112" spans="3:19" x14ac:dyDescent="0.2">
      <c r="C112" s="105"/>
      <c r="D112" s="105"/>
      <c r="E112" s="105"/>
      <c r="L112" s="2"/>
      <c r="M112" s="2"/>
      <c r="O112" s="105"/>
      <c r="P112" s="105"/>
      <c r="Q112" s="105"/>
      <c r="R112" s="105"/>
      <c r="S112" s="105"/>
    </row>
    <row r="113" spans="3:19" x14ac:dyDescent="0.2">
      <c r="C113" s="105"/>
      <c r="D113" s="105"/>
      <c r="E113" s="105"/>
      <c r="L113" s="2"/>
      <c r="M113" s="2"/>
      <c r="O113" s="105"/>
      <c r="P113" s="105"/>
      <c r="Q113" s="105"/>
      <c r="R113" s="105"/>
      <c r="S113" s="105"/>
    </row>
    <row r="114" spans="3:19" x14ac:dyDescent="0.2">
      <c r="C114" s="105"/>
      <c r="D114" s="105"/>
      <c r="E114" s="105"/>
      <c r="L114" s="2"/>
      <c r="M114" s="2"/>
      <c r="O114" s="105"/>
      <c r="P114" s="105"/>
      <c r="Q114" s="105"/>
      <c r="R114" s="105"/>
      <c r="S114" s="105"/>
    </row>
    <row r="115" spans="3:19" x14ac:dyDescent="0.2">
      <c r="C115" s="105"/>
      <c r="D115" s="105"/>
      <c r="E115" s="105"/>
      <c r="L115" s="2"/>
      <c r="M115" s="2"/>
      <c r="O115" s="105"/>
      <c r="P115" s="105"/>
      <c r="Q115" s="105"/>
      <c r="R115" s="105"/>
      <c r="S115" s="105"/>
    </row>
    <row r="116" spans="3:19" x14ac:dyDescent="0.2">
      <c r="C116" s="105"/>
      <c r="D116" s="105"/>
      <c r="E116" s="105"/>
      <c r="L116" s="2"/>
      <c r="M116" s="2"/>
      <c r="O116" s="105"/>
      <c r="P116" s="105"/>
      <c r="Q116" s="105"/>
      <c r="R116" s="105"/>
      <c r="S116" s="105"/>
    </row>
    <row r="117" spans="3:19" x14ac:dyDescent="0.2">
      <c r="C117" s="105"/>
      <c r="D117" s="105"/>
      <c r="E117" s="105"/>
      <c r="L117" s="2"/>
      <c r="M117" s="2"/>
      <c r="O117" s="105"/>
      <c r="P117" s="105"/>
      <c r="Q117" s="105"/>
      <c r="R117" s="105"/>
      <c r="S117" s="105"/>
    </row>
    <row r="118" spans="3:19" x14ac:dyDescent="0.2">
      <c r="C118" s="105"/>
      <c r="D118" s="105"/>
      <c r="E118" s="105"/>
      <c r="L118" s="2"/>
      <c r="M118" s="2"/>
      <c r="O118" s="105"/>
      <c r="P118" s="105"/>
      <c r="Q118" s="105"/>
      <c r="R118" s="105"/>
      <c r="S118" s="105"/>
    </row>
    <row r="119" spans="3:19" x14ac:dyDescent="0.2">
      <c r="C119" s="105"/>
      <c r="D119" s="105"/>
      <c r="E119" s="105"/>
      <c r="L119" s="2"/>
      <c r="M119" s="2"/>
      <c r="O119" s="105"/>
      <c r="P119" s="105"/>
      <c r="Q119" s="105"/>
      <c r="R119" s="105"/>
      <c r="S119" s="105"/>
    </row>
    <row r="120" spans="3:19" x14ac:dyDescent="0.2">
      <c r="C120" s="105"/>
      <c r="D120" s="105"/>
      <c r="E120" s="105"/>
      <c r="L120" s="2"/>
      <c r="M120" s="2"/>
      <c r="O120" s="105"/>
      <c r="P120" s="105"/>
      <c r="Q120" s="105"/>
      <c r="R120" s="105"/>
      <c r="S120" s="105"/>
    </row>
    <row r="121" spans="3:19" x14ac:dyDescent="0.2">
      <c r="C121" s="105"/>
      <c r="D121" s="105"/>
      <c r="E121" s="105"/>
      <c r="L121" s="2"/>
      <c r="M121" s="2"/>
      <c r="O121" s="105"/>
      <c r="P121" s="105"/>
      <c r="Q121" s="105"/>
      <c r="R121" s="105"/>
      <c r="S121" s="105"/>
    </row>
    <row r="122" spans="3:19" x14ac:dyDescent="0.2">
      <c r="C122" s="105"/>
      <c r="D122" s="105"/>
      <c r="E122" s="105"/>
      <c r="L122" s="2"/>
      <c r="M122" s="2"/>
      <c r="O122" s="105"/>
      <c r="P122" s="105"/>
      <c r="Q122" s="105"/>
      <c r="R122" s="105"/>
      <c r="S122" s="105"/>
    </row>
    <row r="123" spans="3:19" x14ac:dyDescent="0.2">
      <c r="C123" s="105"/>
      <c r="D123" s="105"/>
      <c r="E123" s="105"/>
      <c r="L123" s="2"/>
      <c r="M123" s="2"/>
      <c r="O123" s="105"/>
      <c r="P123" s="105"/>
      <c r="Q123" s="105"/>
      <c r="R123" s="105"/>
      <c r="S123" s="105"/>
    </row>
    <row r="124" spans="3:19" x14ac:dyDescent="0.2">
      <c r="C124" s="105"/>
      <c r="D124" s="105"/>
      <c r="E124" s="105"/>
      <c r="L124" s="2"/>
      <c r="M124" s="2"/>
      <c r="O124" s="105"/>
      <c r="P124" s="105"/>
      <c r="Q124" s="105"/>
      <c r="R124" s="105"/>
      <c r="S124" s="105"/>
    </row>
    <row r="125" spans="3:19" x14ac:dyDescent="0.2">
      <c r="C125" s="105"/>
      <c r="D125" s="105"/>
      <c r="E125" s="105"/>
      <c r="L125" s="2"/>
      <c r="M125" s="2"/>
      <c r="O125" s="105"/>
      <c r="P125" s="105"/>
      <c r="Q125" s="105"/>
      <c r="R125" s="105"/>
      <c r="S125" s="105"/>
    </row>
    <row r="126" spans="3:19" x14ac:dyDescent="0.2">
      <c r="C126" s="105"/>
      <c r="D126" s="105"/>
      <c r="E126" s="105"/>
      <c r="L126" s="2"/>
      <c r="M126" s="2"/>
      <c r="O126" s="105"/>
      <c r="P126" s="105"/>
      <c r="Q126" s="105"/>
      <c r="R126" s="105"/>
      <c r="S126" s="105"/>
    </row>
    <row r="127" spans="3:19" x14ac:dyDescent="0.2">
      <c r="C127" s="105"/>
      <c r="D127" s="105"/>
      <c r="E127" s="105"/>
      <c r="L127" s="2"/>
      <c r="M127" s="2"/>
      <c r="O127" s="105"/>
      <c r="P127" s="105"/>
      <c r="Q127" s="105"/>
      <c r="R127" s="105"/>
      <c r="S127" s="105"/>
    </row>
    <row r="128" spans="3:19" x14ac:dyDescent="0.2">
      <c r="C128" s="105"/>
      <c r="D128" s="105"/>
      <c r="E128" s="105"/>
      <c r="L128" s="2"/>
      <c r="M128" s="2"/>
      <c r="O128" s="105"/>
      <c r="P128" s="105"/>
      <c r="Q128" s="105"/>
      <c r="R128" s="105"/>
      <c r="S128" s="105"/>
    </row>
    <row r="129" spans="3:19" x14ac:dyDescent="0.2">
      <c r="C129" s="105"/>
      <c r="D129" s="105"/>
      <c r="E129" s="105"/>
      <c r="L129" s="2"/>
      <c r="M129" s="2"/>
      <c r="O129" s="105"/>
      <c r="P129" s="105"/>
      <c r="Q129" s="105"/>
      <c r="R129" s="105"/>
      <c r="S129" s="105"/>
    </row>
    <row r="130" spans="3:19" x14ac:dyDescent="0.2">
      <c r="C130" s="105"/>
      <c r="D130" s="105"/>
      <c r="E130" s="105"/>
      <c r="L130" s="2"/>
      <c r="M130" s="2"/>
      <c r="O130" s="105"/>
      <c r="P130" s="105"/>
      <c r="Q130" s="105"/>
      <c r="R130" s="105"/>
      <c r="S130" s="105"/>
    </row>
    <row r="131" spans="3:19" x14ac:dyDescent="0.2">
      <c r="C131" s="105"/>
      <c r="D131" s="105"/>
      <c r="E131" s="105"/>
      <c r="L131" s="2"/>
      <c r="M131" s="2"/>
      <c r="O131" s="105"/>
      <c r="P131" s="105"/>
      <c r="Q131" s="105"/>
      <c r="R131" s="105"/>
      <c r="S131" s="105"/>
    </row>
    <row r="132" spans="3:19" x14ac:dyDescent="0.2">
      <c r="C132" s="105"/>
      <c r="D132" s="105"/>
      <c r="E132" s="105"/>
      <c r="L132" s="2"/>
      <c r="M132" s="2"/>
      <c r="O132" s="105"/>
      <c r="P132" s="105"/>
      <c r="Q132" s="105"/>
      <c r="R132" s="105"/>
      <c r="S132" s="105"/>
    </row>
    <row r="133" spans="3:19" x14ac:dyDescent="0.2">
      <c r="C133" s="105"/>
      <c r="D133" s="105"/>
      <c r="E133" s="105"/>
      <c r="L133" s="2"/>
      <c r="M133" s="2"/>
      <c r="O133" s="105"/>
      <c r="P133" s="105"/>
      <c r="Q133" s="105"/>
      <c r="R133" s="105"/>
      <c r="S133" s="105"/>
    </row>
    <row r="134" spans="3:19" x14ac:dyDescent="0.2">
      <c r="C134" s="105"/>
      <c r="D134" s="105"/>
      <c r="E134" s="105"/>
      <c r="L134" s="2"/>
      <c r="M134" s="2"/>
      <c r="O134" s="105"/>
      <c r="P134" s="105"/>
      <c r="Q134" s="105"/>
      <c r="R134" s="105"/>
      <c r="S134" s="105"/>
    </row>
    <row r="135" spans="3:19" x14ac:dyDescent="0.2">
      <c r="C135" s="105"/>
      <c r="D135" s="105"/>
      <c r="E135" s="105"/>
      <c r="L135" s="2"/>
      <c r="M135" s="2"/>
      <c r="O135" s="105"/>
      <c r="P135" s="105"/>
      <c r="Q135" s="105"/>
      <c r="R135" s="105"/>
      <c r="S135" s="105"/>
    </row>
    <row r="136" spans="3:19" x14ac:dyDescent="0.2">
      <c r="C136" s="105"/>
      <c r="D136" s="105"/>
      <c r="E136" s="105"/>
      <c r="L136" s="2"/>
      <c r="M136" s="2"/>
      <c r="O136" s="105"/>
      <c r="P136" s="105"/>
      <c r="Q136" s="105"/>
      <c r="R136" s="105"/>
      <c r="S136" s="105"/>
    </row>
    <row r="137" spans="3:19" x14ac:dyDescent="0.2">
      <c r="C137" s="105"/>
      <c r="D137" s="105"/>
      <c r="E137" s="105"/>
      <c r="L137" s="2"/>
      <c r="M137" s="2"/>
      <c r="O137" s="105"/>
      <c r="P137" s="105"/>
      <c r="Q137" s="105"/>
      <c r="R137" s="105"/>
      <c r="S137" s="105"/>
    </row>
    <row r="138" spans="3:19" x14ac:dyDescent="0.2">
      <c r="C138" s="105"/>
      <c r="D138" s="105"/>
      <c r="E138" s="105"/>
      <c r="L138" s="2"/>
      <c r="M138" s="2"/>
      <c r="O138" s="105"/>
      <c r="P138" s="105"/>
      <c r="Q138" s="105"/>
      <c r="R138" s="105"/>
      <c r="S138" s="105"/>
    </row>
    <row r="139" spans="3:19" x14ac:dyDescent="0.2">
      <c r="C139" s="105"/>
      <c r="D139" s="105"/>
      <c r="E139" s="105"/>
      <c r="L139" s="2"/>
      <c r="M139" s="2"/>
      <c r="O139" s="105"/>
      <c r="P139" s="105"/>
      <c r="Q139" s="105"/>
      <c r="R139" s="105"/>
      <c r="S139" s="105"/>
    </row>
    <row r="140" spans="3:19" x14ac:dyDescent="0.2">
      <c r="C140" s="105"/>
      <c r="D140" s="105"/>
      <c r="E140" s="105"/>
      <c r="L140" s="2"/>
      <c r="M140" s="2"/>
      <c r="O140" s="105"/>
      <c r="P140" s="105"/>
      <c r="Q140" s="105"/>
      <c r="R140" s="105"/>
      <c r="S140" s="105"/>
    </row>
    <row r="141" spans="3:19" x14ac:dyDescent="0.2">
      <c r="C141" s="105"/>
      <c r="D141" s="105"/>
      <c r="E141" s="105"/>
      <c r="L141" s="2"/>
      <c r="M141" s="2"/>
      <c r="O141" s="105"/>
      <c r="P141" s="105"/>
      <c r="Q141" s="105"/>
      <c r="R141" s="105"/>
      <c r="S141" s="105"/>
    </row>
    <row r="142" spans="3:19" x14ac:dyDescent="0.2">
      <c r="C142" s="105"/>
      <c r="D142" s="105"/>
      <c r="E142" s="105"/>
      <c r="L142" s="2"/>
      <c r="M142" s="2"/>
      <c r="O142" s="105"/>
      <c r="P142" s="105"/>
      <c r="Q142" s="105"/>
      <c r="R142" s="105"/>
      <c r="S142" s="105"/>
    </row>
    <row r="143" spans="3:19" x14ac:dyDescent="0.2">
      <c r="C143" s="105"/>
      <c r="D143" s="105"/>
      <c r="E143" s="105"/>
      <c r="L143" s="2"/>
      <c r="M143" s="2"/>
      <c r="O143" s="105"/>
      <c r="P143" s="105"/>
      <c r="Q143" s="105"/>
      <c r="R143" s="105"/>
      <c r="S143" s="105"/>
    </row>
    <row r="144" spans="3:19" x14ac:dyDescent="0.2">
      <c r="C144" s="105"/>
      <c r="D144" s="105"/>
      <c r="E144" s="105"/>
      <c r="L144" s="2"/>
      <c r="M144" s="2"/>
      <c r="O144" s="105"/>
      <c r="P144" s="105"/>
      <c r="Q144" s="105"/>
      <c r="R144" s="105"/>
      <c r="S144" s="105"/>
    </row>
    <row r="145" spans="3:19" x14ac:dyDescent="0.2">
      <c r="C145" s="105"/>
      <c r="D145" s="105"/>
      <c r="E145" s="105"/>
      <c r="L145" s="2"/>
      <c r="M145" s="2"/>
      <c r="O145" s="105"/>
      <c r="P145" s="105"/>
      <c r="Q145" s="105"/>
      <c r="R145" s="105"/>
      <c r="S145" s="105"/>
    </row>
    <row r="146" spans="3:19" x14ac:dyDescent="0.2">
      <c r="C146" s="105"/>
      <c r="D146" s="105"/>
      <c r="E146" s="105"/>
      <c r="L146" s="2"/>
      <c r="M146" s="2"/>
      <c r="O146" s="105"/>
      <c r="P146" s="105"/>
      <c r="Q146" s="105"/>
      <c r="R146" s="105"/>
      <c r="S146" s="105"/>
    </row>
    <row r="147" spans="3:19" x14ac:dyDescent="0.2">
      <c r="C147" s="105"/>
      <c r="D147" s="105"/>
      <c r="E147" s="105"/>
      <c r="L147" s="2"/>
      <c r="M147" s="2"/>
      <c r="O147" s="105"/>
      <c r="P147" s="105"/>
      <c r="Q147" s="105"/>
      <c r="R147" s="105"/>
      <c r="S147" s="105"/>
    </row>
    <row r="148" spans="3:19" x14ac:dyDescent="0.2">
      <c r="C148" s="105"/>
      <c r="D148" s="105"/>
      <c r="E148" s="105"/>
      <c r="L148" s="2"/>
      <c r="M148" s="2"/>
      <c r="O148" s="105"/>
      <c r="P148" s="105"/>
      <c r="Q148" s="105"/>
      <c r="R148" s="105"/>
      <c r="S148" s="105"/>
    </row>
    <row r="149" spans="3:19" x14ac:dyDescent="0.2">
      <c r="C149" s="105"/>
      <c r="D149" s="105"/>
      <c r="E149" s="105"/>
      <c r="L149" s="2"/>
      <c r="M149" s="2"/>
      <c r="O149" s="105"/>
      <c r="P149" s="105"/>
      <c r="Q149" s="105"/>
      <c r="R149" s="105"/>
      <c r="S149" s="105"/>
    </row>
    <row r="150" spans="3:19" x14ac:dyDescent="0.2">
      <c r="C150" s="105"/>
      <c r="D150" s="105"/>
      <c r="E150" s="105"/>
      <c r="L150" s="2"/>
      <c r="M150" s="2"/>
      <c r="O150" s="105"/>
      <c r="P150" s="105"/>
      <c r="Q150" s="105"/>
      <c r="R150" s="105"/>
      <c r="S150" s="105"/>
    </row>
    <row r="151" spans="3:19" x14ac:dyDescent="0.2">
      <c r="C151" s="105"/>
      <c r="D151" s="105"/>
      <c r="E151" s="105"/>
      <c r="L151" s="2"/>
      <c r="M151" s="2"/>
      <c r="O151" s="105"/>
      <c r="P151" s="105"/>
      <c r="Q151" s="105"/>
      <c r="R151" s="105"/>
      <c r="S151" s="105"/>
    </row>
    <row r="152" spans="3:19" x14ac:dyDescent="0.2">
      <c r="C152" s="105"/>
      <c r="D152" s="105"/>
      <c r="E152" s="105"/>
      <c r="L152" s="2"/>
      <c r="M152" s="2"/>
      <c r="O152" s="105"/>
      <c r="P152" s="105"/>
      <c r="Q152" s="105"/>
      <c r="R152" s="105"/>
      <c r="S152" s="105"/>
    </row>
    <row r="153" spans="3:19" x14ac:dyDescent="0.2">
      <c r="C153" s="105"/>
      <c r="D153" s="105"/>
      <c r="E153" s="105"/>
      <c r="L153" s="2"/>
      <c r="M153" s="2"/>
      <c r="O153" s="105"/>
      <c r="P153" s="105"/>
      <c r="Q153" s="105"/>
      <c r="R153" s="105"/>
      <c r="S153" s="105"/>
    </row>
    <row r="154" spans="3:19" x14ac:dyDescent="0.2">
      <c r="C154" s="105"/>
      <c r="D154" s="105"/>
      <c r="E154" s="105"/>
      <c r="L154" s="2"/>
      <c r="M154" s="2"/>
      <c r="O154" s="105"/>
      <c r="P154" s="105"/>
      <c r="Q154" s="105"/>
      <c r="R154" s="105"/>
      <c r="S154" s="105"/>
    </row>
    <row r="155" spans="3:19" x14ac:dyDescent="0.2">
      <c r="C155" s="105"/>
      <c r="D155" s="105"/>
      <c r="E155" s="105"/>
      <c r="L155" s="2"/>
      <c r="M155" s="2"/>
      <c r="O155" s="105"/>
      <c r="P155" s="105"/>
      <c r="Q155" s="105"/>
      <c r="R155" s="105"/>
      <c r="S155" s="105"/>
    </row>
    <row r="156" spans="3:19" x14ac:dyDescent="0.2">
      <c r="C156" s="105"/>
      <c r="D156" s="105"/>
      <c r="E156" s="105"/>
      <c r="L156" s="2"/>
      <c r="M156" s="2"/>
      <c r="O156" s="105"/>
      <c r="P156" s="105"/>
      <c r="Q156" s="105"/>
      <c r="R156" s="105"/>
      <c r="S156" s="105"/>
    </row>
    <row r="157" spans="3:19" x14ac:dyDescent="0.2">
      <c r="C157" s="105"/>
      <c r="D157" s="105"/>
      <c r="E157" s="105"/>
      <c r="L157" s="2"/>
      <c r="M157" s="2"/>
      <c r="O157" s="105"/>
      <c r="P157" s="105"/>
      <c r="Q157" s="105"/>
      <c r="R157" s="105"/>
      <c r="S157" s="105"/>
    </row>
    <row r="158" spans="3:19" x14ac:dyDescent="0.2">
      <c r="C158" s="105"/>
      <c r="D158" s="105"/>
      <c r="E158" s="105"/>
      <c r="L158" s="2"/>
      <c r="M158" s="2"/>
      <c r="O158" s="105"/>
      <c r="P158" s="105"/>
      <c r="Q158" s="105"/>
      <c r="R158" s="105"/>
      <c r="S158" s="105"/>
    </row>
    <row r="159" spans="3:19" x14ac:dyDescent="0.2">
      <c r="C159" s="105"/>
      <c r="D159" s="105"/>
      <c r="E159" s="105"/>
      <c r="L159" s="2"/>
      <c r="M159" s="2"/>
      <c r="O159" s="105"/>
      <c r="P159" s="105"/>
      <c r="Q159" s="105"/>
      <c r="R159" s="105"/>
      <c r="S159" s="105"/>
    </row>
    <row r="160" spans="3:19" x14ac:dyDescent="0.2">
      <c r="C160" s="105"/>
      <c r="D160" s="105"/>
      <c r="E160" s="105"/>
      <c r="L160" s="2"/>
      <c r="M160" s="2"/>
      <c r="O160" s="105"/>
      <c r="P160" s="105"/>
      <c r="Q160" s="105"/>
      <c r="R160" s="105"/>
      <c r="S160" s="105"/>
    </row>
    <row r="161" spans="3:19" x14ac:dyDescent="0.2">
      <c r="C161" s="105"/>
      <c r="D161" s="105"/>
      <c r="E161" s="105"/>
      <c r="L161" s="2"/>
      <c r="M161" s="2"/>
      <c r="O161" s="105"/>
      <c r="P161" s="105"/>
      <c r="Q161" s="105"/>
      <c r="R161" s="105"/>
      <c r="S161" s="105"/>
    </row>
    <row r="162" spans="3:19" x14ac:dyDescent="0.2">
      <c r="C162" s="105"/>
      <c r="D162" s="105"/>
      <c r="E162" s="105"/>
      <c r="L162" s="2"/>
      <c r="M162" s="2"/>
      <c r="O162" s="105"/>
      <c r="P162" s="105"/>
      <c r="Q162" s="105"/>
      <c r="R162" s="105"/>
      <c r="S162" s="105"/>
    </row>
    <row r="163" spans="3:19" x14ac:dyDescent="0.2">
      <c r="C163" s="105"/>
      <c r="D163" s="105"/>
      <c r="E163" s="105"/>
      <c r="L163" s="2"/>
      <c r="M163" s="2"/>
      <c r="O163" s="105"/>
      <c r="P163" s="105"/>
      <c r="Q163" s="105"/>
      <c r="R163" s="105"/>
      <c r="S163" s="105"/>
    </row>
    <row r="164" spans="3:19" x14ac:dyDescent="0.2">
      <c r="C164" s="105"/>
      <c r="D164" s="105"/>
      <c r="E164" s="105"/>
      <c r="L164" s="2"/>
      <c r="M164" s="2"/>
      <c r="O164" s="105"/>
      <c r="P164" s="105"/>
      <c r="Q164" s="105"/>
      <c r="R164" s="105"/>
      <c r="S164" s="105"/>
    </row>
    <row r="165" spans="3:19" x14ac:dyDescent="0.2">
      <c r="C165" s="105"/>
      <c r="D165" s="105"/>
      <c r="E165" s="105"/>
      <c r="L165" s="2"/>
      <c r="M165" s="2"/>
      <c r="O165" s="105"/>
      <c r="P165" s="105"/>
      <c r="Q165" s="105"/>
      <c r="R165" s="105"/>
      <c r="S165" s="105"/>
    </row>
    <row r="166" spans="3:19" x14ac:dyDescent="0.2">
      <c r="C166" s="105"/>
      <c r="D166" s="105"/>
      <c r="E166" s="105"/>
      <c r="L166" s="2"/>
      <c r="M166" s="2"/>
      <c r="O166" s="105"/>
      <c r="P166" s="105"/>
      <c r="Q166" s="105"/>
      <c r="R166" s="105"/>
      <c r="S166" s="105"/>
    </row>
    <row r="167" spans="3:19" x14ac:dyDescent="0.2">
      <c r="C167" s="105"/>
      <c r="D167" s="105"/>
      <c r="E167" s="105"/>
      <c r="L167" s="2"/>
      <c r="M167" s="2"/>
      <c r="O167" s="105"/>
      <c r="P167" s="105"/>
      <c r="Q167" s="105"/>
      <c r="R167" s="105"/>
      <c r="S167" s="105"/>
    </row>
    <row r="168" spans="3:19" x14ac:dyDescent="0.2">
      <c r="C168" s="105"/>
      <c r="D168" s="105"/>
      <c r="E168" s="105"/>
      <c r="L168" s="2"/>
      <c r="M168" s="2"/>
      <c r="O168" s="105"/>
      <c r="P168" s="105"/>
      <c r="Q168" s="105"/>
      <c r="R168" s="105"/>
      <c r="S168" s="105"/>
    </row>
    <row r="169" spans="3:19" x14ac:dyDescent="0.2">
      <c r="C169" s="105"/>
      <c r="D169" s="105"/>
      <c r="E169" s="105"/>
      <c r="L169" s="2"/>
      <c r="M169" s="2"/>
      <c r="O169" s="105"/>
      <c r="P169" s="105"/>
      <c r="Q169" s="105"/>
      <c r="R169" s="105"/>
      <c r="S169" s="105"/>
    </row>
    <row r="170" spans="3:19" x14ac:dyDescent="0.2">
      <c r="C170" s="105"/>
      <c r="D170" s="105"/>
      <c r="E170" s="105"/>
      <c r="L170" s="2"/>
      <c r="M170" s="2"/>
      <c r="O170" s="105"/>
      <c r="P170" s="105"/>
      <c r="Q170" s="105"/>
      <c r="R170" s="105"/>
      <c r="S170" s="105"/>
    </row>
    <row r="171" spans="3:19" x14ac:dyDescent="0.2">
      <c r="C171" s="105"/>
      <c r="D171" s="105"/>
      <c r="E171" s="105"/>
      <c r="L171" s="2"/>
      <c r="M171" s="2"/>
      <c r="O171" s="105"/>
      <c r="P171" s="105"/>
      <c r="Q171" s="105"/>
      <c r="R171" s="105"/>
      <c r="S171" s="105"/>
    </row>
    <row r="172" spans="3:19" x14ac:dyDescent="0.2">
      <c r="C172" s="105"/>
      <c r="D172" s="105"/>
      <c r="E172" s="105"/>
      <c r="L172" s="2"/>
      <c r="M172" s="2"/>
      <c r="O172" s="105"/>
      <c r="P172" s="105"/>
      <c r="Q172" s="105"/>
      <c r="R172" s="105"/>
      <c r="S172" s="105"/>
    </row>
    <row r="173" spans="3:19" x14ac:dyDescent="0.2">
      <c r="C173" s="105"/>
      <c r="D173" s="105"/>
      <c r="E173" s="105"/>
      <c r="L173" s="2"/>
      <c r="M173" s="2"/>
      <c r="O173" s="105"/>
      <c r="P173" s="105"/>
      <c r="Q173" s="105"/>
      <c r="R173" s="105"/>
      <c r="S173" s="105"/>
    </row>
    <row r="174" spans="3:19" x14ac:dyDescent="0.2">
      <c r="C174" s="105"/>
      <c r="D174" s="105"/>
      <c r="E174" s="105"/>
      <c r="L174" s="2"/>
      <c r="M174" s="2"/>
      <c r="O174" s="105"/>
      <c r="P174" s="105"/>
      <c r="Q174" s="105"/>
      <c r="R174" s="105"/>
      <c r="S174" s="105"/>
    </row>
    <row r="175" spans="3:19" x14ac:dyDescent="0.2">
      <c r="C175" s="105"/>
      <c r="D175" s="105"/>
      <c r="E175" s="105"/>
      <c r="L175" s="2"/>
      <c r="M175" s="2"/>
      <c r="O175" s="105"/>
      <c r="P175" s="105"/>
      <c r="Q175" s="105"/>
      <c r="R175" s="105"/>
      <c r="S175" s="105"/>
    </row>
    <row r="176" spans="3:19" x14ac:dyDescent="0.2">
      <c r="C176" s="105"/>
      <c r="D176" s="105"/>
      <c r="E176" s="105"/>
      <c r="L176" s="2"/>
      <c r="M176" s="2"/>
      <c r="O176" s="105"/>
      <c r="P176" s="105"/>
      <c r="Q176" s="105"/>
      <c r="R176" s="105"/>
      <c r="S176" s="105"/>
    </row>
    <row r="177" spans="3:19" x14ac:dyDescent="0.2">
      <c r="C177" s="105"/>
      <c r="D177" s="105"/>
      <c r="E177" s="105"/>
      <c r="L177" s="2"/>
      <c r="M177" s="2"/>
      <c r="O177" s="105"/>
      <c r="P177" s="105"/>
      <c r="Q177" s="105"/>
      <c r="R177" s="105"/>
      <c r="S177" s="105"/>
    </row>
    <row r="178" spans="3:19" x14ac:dyDescent="0.2">
      <c r="C178" s="105"/>
      <c r="D178" s="105"/>
      <c r="E178" s="105"/>
      <c r="L178" s="2"/>
      <c r="M178" s="2"/>
      <c r="O178" s="105"/>
      <c r="P178" s="105"/>
      <c r="Q178" s="105"/>
      <c r="R178" s="105"/>
      <c r="S178" s="105"/>
    </row>
    <row r="179" spans="3:19" x14ac:dyDescent="0.2">
      <c r="C179" s="105"/>
      <c r="D179" s="105"/>
      <c r="E179" s="105"/>
      <c r="L179" s="2"/>
      <c r="M179" s="2"/>
      <c r="O179" s="105"/>
      <c r="P179" s="105"/>
      <c r="Q179" s="105"/>
      <c r="R179" s="105"/>
      <c r="S179" s="105"/>
    </row>
    <row r="180" spans="3:19" x14ac:dyDescent="0.2">
      <c r="C180" s="105"/>
      <c r="D180" s="105"/>
      <c r="E180" s="105"/>
      <c r="L180" s="2"/>
      <c r="M180" s="2"/>
      <c r="O180" s="105"/>
      <c r="P180" s="105"/>
      <c r="Q180" s="105"/>
      <c r="R180" s="105"/>
      <c r="S180" s="105"/>
    </row>
    <row r="181" spans="3:19" x14ac:dyDescent="0.2">
      <c r="C181" s="105"/>
      <c r="D181" s="105"/>
      <c r="E181" s="105"/>
      <c r="L181" s="2"/>
      <c r="M181" s="2"/>
      <c r="O181" s="105"/>
      <c r="P181" s="105"/>
      <c r="Q181" s="105"/>
      <c r="R181" s="105"/>
      <c r="S181" s="105"/>
    </row>
    <row r="182" spans="3:19" x14ac:dyDescent="0.2">
      <c r="C182" s="105"/>
      <c r="D182" s="105"/>
      <c r="E182" s="105"/>
      <c r="L182" s="2"/>
      <c r="M182" s="2"/>
      <c r="O182" s="105"/>
      <c r="P182" s="105"/>
      <c r="Q182" s="105"/>
      <c r="R182" s="105"/>
      <c r="S182" s="105"/>
    </row>
    <row r="183" spans="3:19" x14ac:dyDescent="0.2">
      <c r="C183" s="105"/>
      <c r="D183" s="105"/>
      <c r="E183" s="105"/>
      <c r="L183" s="2"/>
      <c r="M183" s="2"/>
      <c r="O183" s="105"/>
      <c r="P183" s="105"/>
      <c r="Q183" s="105"/>
      <c r="R183" s="105"/>
      <c r="S183" s="105"/>
    </row>
    <row r="184" spans="3:19" x14ac:dyDescent="0.2">
      <c r="C184" s="105"/>
      <c r="D184" s="105"/>
      <c r="E184" s="105"/>
      <c r="L184" s="2"/>
      <c r="M184" s="2"/>
      <c r="O184" s="105"/>
      <c r="P184" s="105"/>
      <c r="Q184" s="105"/>
      <c r="R184" s="105"/>
      <c r="S184" s="105"/>
    </row>
  </sheetData>
  <sheetProtection sheet="1" objects="1" scenarios="1" selectLockedCells="1" selectUnlockedCells="1"/>
  <printOptions horizontalCentered="1" verticalCentered="1"/>
  <pageMargins left="0.19685039370078741" right="0.19685039370078741" top="0.39370078740157483" bottom="0.39370078740157483" header="0.23622047244094491" footer="0"/>
  <pageSetup scale="67" orientation="landscape" r:id="rId1"/>
  <headerFooter alignWithMargins="0">
    <oddFooter>&amp;LDirección de Contabilidad&amp;RPágina 1</oddFooter>
  </headerFooter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>
    <pageSetUpPr fitToPage="1"/>
  </sheetPr>
  <dimension ref="A1:S159"/>
  <sheetViews>
    <sheetView showGridLines="0" zoomScale="75" workbookViewId="0">
      <selection activeCell="G14" sqref="G14"/>
    </sheetView>
  </sheetViews>
  <sheetFormatPr baseColWidth="10" defaultColWidth="12.6640625" defaultRowHeight="15" x14ac:dyDescent="0.2"/>
  <cols>
    <col min="1" max="1" width="44.6640625" style="27" customWidth="1"/>
    <col min="2" max="2" width="7.88671875" style="27" customWidth="1"/>
    <col min="3" max="3" width="10.21875" style="27" customWidth="1"/>
    <col min="4" max="4" width="10" style="27" customWidth="1"/>
    <col min="5" max="5" width="5" style="27" customWidth="1"/>
    <col min="6" max="6" width="10.33203125" style="27" customWidth="1"/>
    <col min="7" max="7" width="11.21875" style="27" customWidth="1"/>
    <col min="8" max="8" width="1.88671875" style="27" customWidth="1"/>
    <col min="9" max="9" width="11.21875" style="27" customWidth="1"/>
    <col min="10" max="10" width="1.21875" style="27" customWidth="1"/>
    <col min="11" max="11" width="43.6640625" style="27" customWidth="1"/>
    <col min="12" max="12" width="1.88671875" style="27" customWidth="1"/>
    <col min="13" max="14" width="10" style="27" customWidth="1"/>
    <col min="15" max="15" width="3.44140625" style="27" customWidth="1"/>
    <col min="16" max="16" width="8.6640625" style="27" customWidth="1"/>
    <col min="17" max="17" width="10.33203125" style="27" customWidth="1"/>
    <col min="18" max="18" width="1.88671875" style="27" customWidth="1"/>
    <col min="19" max="19" width="12.5546875" style="27" customWidth="1"/>
    <col min="20" max="20" width="7.5546875" style="27" customWidth="1"/>
    <col min="21" max="21" width="5.77734375" style="27" customWidth="1"/>
    <col min="22" max="22" width="6.6640625" style="27" customWidth="1"/>
    <col min="23" max="16384" width="12.6640625" style="27"/>
  </cols>
  <sheetData>
    <row r="1" spans="1:19" s="9" customFormat="1" ht="19.5" customHeight="1" x14ac:dyDescent="0.25">
      <c r="A1" s="5"/>
      <c r="B1" s="5"/>
      <c r="C1" s="6"/>
      <c r="D1" s="6"/>
      <c r="E1" s="6"/>
      <c r="F1" s="7"/>
      <c r="G1" s="377"/>
      <c r="H1" s="377"/>
      <c r="I1" s="377"/>
      <c r="J1" s="377"/>
      <c r="K1" s="190"/>
      <c r="L1" s="6"/>
      <c r="M1" s="6"/>
      <c r="N1" s="6"/>
      <c r="O1" s="6"/>
      <c r="P1" s="6"/>
      <c r="Q1" s="6"/>
      <c r="R1" s="6"/>
      <c r="S1" s="6"/>
    </row>
    <row r="2" spans="1:19" s="13" customFormat="1" ht="23.25" x14ac:dyDescent="0.35">
      <c r="A2" s="10" t="s">
        <v>103</v>
      </c>
      <c r="B2" s="11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</row>
    <row r="3" spans="1:19" s="13" customFormat="1" ht="23.25" x14ac:dyDescent="0.35">
      <c r="A3" s="10" t="s">
        <v>136</v>
      </c>
      <c r="B3" s="14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</row>
    <row r="4" spans="1:19" s="13" customFormat="1" x14ac:dyDescent="0.2">
      <c r="A4" s="15"/>
      <c r="B4" s="16"/>
      <c r="C4" s="17"/>
      <c r="D4" s="17"/>
      <c r="E4" s="17"/>
      <c r="F4" s="17"/>
      <c r="G4" s="17"/>
      <c r="H4" s="17"/>
      <c r="I4" s="17"/>
      <c r="J4" s="15"/>
      <c r="K4" s="15"/>
      <c r="L4" s="18"/>
      <c r="M4" s="378"/>
      <c r="N4" s="378"/>
      <c r="S4" s="17"/>
    </row>
    <row r="5" spans="1:19" s="21" customFormat="1" ht="18" customHeight="1" x14ac:dyDescent="0.2">
      <c r="A5" s="19"/>
      <c r="B5" s="19"/>
      <c r="C5" s="20"/>
      <c r="D5" s="20"/>
      <c r="E5" s="20"/>
      <c r="F5" s="20"/>
      <c r="G5" s="20"/>
      <c r="H5" s="20"/>
      <c r="I5" s="20"/>
      <c r="L5" s="12"/>
    </row>
    <row r="6" spans="1:19" s="21" customFormat="1" ht="9.75" customHeight="1" x14ac:dyDescent="0.2">
      <c r="A6" s="19"/>
      <c r="B6" s="19"/>
      <c r="C6" s="20"/>
      <c r="D6" s="20"/>
      <c r="E6" s="20"/>
      <c r="F6" s="20"/>
      <c r="G6" s="20"/>
      <c r="H6" s="20"/>
      <c r="I6" s="20"/>
      <c r="L6" s="12"/>
    </row>
    <row r="7" spans="1:19" ht="13.5" customHeight="1" thickBot="1" x14ac:dyDescent="0.25">
      <c r="A7" s="22"/>
      <c r="B7" s="22"/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4"/>
      <c r="Q7" s="25"/>
      <c r="R7" s="26"/>
      <c r="S7" s="24" t="s">
        <v>35</v>
      </c>
    </row>
    <row r="8" spans="1:19" ht="15.75" thickTop="1" x14ac:dyDescent="0.2">
      <c r="A8" s="28" t="s">
        <v>36</v>
      </c>
      <c r="B8" s="29"/>
      <c r="C8" s="30"/>
      <c r="D8" s="30"/>
      <c r="E8" s="30"/>
      <c r="F8" s="30"/>
      <c r="G8" s="30"/>
      <c r="H8" s="30"/>
      <c r="I8" s="30"/>
      <c r="J8" s="31"/>
      <c r="K8" s="29" t="s">
        <v>37</v>
      </c>
      <c r="L8" s="29"/>
      <c r="M8" s="30"/>
      <c r="N8" s="30"/>
      <c r="O8" s="30"/>
      <c r="P8" s="30"/>
      <c r="Q8" s="30"/>
      <c r="R8" s="32"/>
      <c r="S8" s="33"/>
    </row>
    <row r="9" spans="1:19" x14ac:dyDescent="0.2">
      <c r="A9" s="34"/>
      <c r="B9" s="35"/>
      <c r="C9" s="36" t="s">
        <v>137</v>
      </c>
      <c r="D9" s="37"/>
      <c r="E9" s="35"/>
      <c r="F9" s="36" t="s">
        <v>134</v>
      </c>
      <c r="G9" s="37"/>
      <c r="H9" s="35"/>
      <c r="I9" s="38" t="s">
        <v>104</v>
      </c>
      <c r="J9" s="39"/>
      <c r="K9" s="35"/>
      <c r="L9" s="35"/>
      <c r="M9" s="36" t="s">
        <v>137</v>
      </c>
      <c r="N9" s="35"/>
      <c r="O9" s="35"/>
      <c r="P9" s="36" t="s">
        <v>134</v>
      </c>
      <c r="Q9" s="35"/>
      <c r="R9" s="41"/>
      <c r="S9" s="42" t="s">
        <v>104</v>
      </c>
    </row>
    <row r="10" spans="1:19" s="52" customFormat="1" ht="15.75" thickBot="1" x14ac:dyDescent="0.3">
      <c r="A10" s="43"/>
      <c r="B10" s="44"/>
      <c r="C10" s="379" t="s">
        <v>5</v>
      </c>
      <c r="D10" s="379"/>
      <c r="E10" s="45"/>
      <c r="F10" s="191" t="s">
        <v>5</v>
      </c>
      <c r="G10" s="47"/>
      <c r="H10" s="47"/>
      <c r="I10" s="47"/>
      <c r="J10" s="48"/>
      <c r="K10" s="44"/>
      <c r="L10" s="44"/>
      <c r="M10" s="379" t="s">
        <v>5</v>
      </c>
      <c r="N10" s="379"/>
      <c r="O10" s="45"/>
      <c r="P10" s="49" t="s">
        <v>5</v>
      </c>
      <c r="Q10" s="45"/>
      <c r="R10" s="50"/>
      <c r="S10" s="51"/>
    </row>
    <row r="11" spans="1:19" ht="8.25" customHeight="1" thickTop="1" x14ac:dyDescent="0.2">
      <c r="A11" s="34"/>
      <c r="B11" s="35"/>
      <c r="C11" s="35"/>
      <c r="D11" s="35"/>
      <c r="E11" s="35"/>
      <c r="F11" s="35"/>
      <c r="G11" s="35"/>
      <c r="H11" s="35"/>
      <c r="I11" s="53"/>
      <c r="J11" s="54"/>
      <c r="K11" s="35"/>
      <c r="L11" s="35"/>
      <c r="M11" s="35"/>
      <c r="N11" s="35"/>
      <c r="O11" s="35"/>
      <c r="P11" s="35"/>
      <c r="Q11" s="55"/>
      <c r="R11" s="41"/>
      <c r="S11" s="56"/>
    </row>
    <row r="12" spans="1:19" x14ac:dyDescent="0.2">
      <c r="A12" s="57" t="s">
        <v>38</v>
      </c>
      <c r="B12" s="58"/>
      <c r="C12" s="59"/>
      <c r="D12" s="60">
        <v>67046.8</v>
      </c>
      <c r="E12" s="61"/>
      <c r="F12" s="59"/>
      <c r="G12" s="60">
        <v>68643.100000000006</v>
      </c>
      <c r="H12" s="62"/>
      <c r="I12" s="63">
        <v>-1596.3000000000029</v>
      </c>
      <c r="J12" s="64"/>
      <c r="K12" s="58" t="s">
        <v>39</v>
      </c>
      <c r="L12" s="58"/>
      <c r="M12" s="65"/>
      <c r="N12" s="63">
        <v>86983.3</v>
      </c>
      <c r="O12" s="58"/>
      <c r="P12" s="65"/>
      <c r="Q12" s="63">
        <v>86180.800000000003</v>
      </c>
      <c r="R12" s="41"/>
      <c r="S12" s="66">
        <v>802.5</v>
      </c>
    </row>
    <row r="13" spans="1:19" x14ac:dyDescent="0.2">
      <c r="A13" s="67" t="s">
        <v>40</v>
      </c>
      <c r="B13" s="68"/>
      <c r="C13" s="59"/>
      <c r="D13" s="170">
        <v>-58.3</v>
      </c>
      <c r="E13" s="69"/>
      <c r="F13" s="59"/>
      <c r="G13" s="167">
        <v>-49.5</v>
      </c>
      <c r="H13" s="70"/>
      <c r="I13" s="63">
        <v>-8.7999999999999972</v>
      </c>
      <c r="J13" s="64"/>
      <c r="K13" s="58" t="s">
        <v>44</v>
      </c>
      <c r="L13" s="58"/>
      <c r="M13" s="62">
        <v>86983.3</v>
      </c>
      <c r="N13" s="65"/>
      <c r="O13" s="71"/>
      <c r="P13" s="62">
        <v>86180.800000000003</v>
      </c>
      <c r="Q13" s="65"/>
      <c r="R13" s="41"/>
      <c r="S13" s="72">
        <v>802.5</v>
      </c>
    </row>
    <row r="14" spans="1:19" x14ac:dyDescent="0.2">
      <c r="A14" s="73"/>
      <c r="B14" s="71"/>
      <c r="C14" s="59"/>
      <c r="D14" s="59"/>
      <c r="E14" s="59"/>
      <c r="F14" s="59"/>
      <c r="G14" s="59"/>
      <c r="H14" s="71"/>
      <c r="I14" s="74"/>
      <c r="J14" s="64"/>
      <c r="K14" s="58"/>
      <c r="L14" s="58"/>
      <c r="M14" s="75"/>
      <c r="N14" s="65"/>
      <c r="O14" s="71"/>
      <c r="P14" s="75"/>
      <c r="Q14" s="65"/>
      <c r="R14" s="41"/>
      <c r="S14" s="72"/>
    </row>
    <row r="15" spans="1:19" x14ac:dyDescent="0.2">
      <c r="A15" s="76" t="s">
        <v>41</v>
      </c>
      <c r="B15" s="77"/>
      <c r="C15" s="78"/>
      <c r="D15" s="79">
        <v>0</v>
      </c>
      <c r="E15" s="61"/>
      <c r="F15" s="78"/>
      <c r="G15" s="79">
        <v>0</v>
      </c>
      <c r="H15" s="80"/>
      <c r="I15" s="80">
        <v>0</v>
      </c>
      <c r="J15" s="81"/>
      <c r="K15" s="58" t="s">
        <v>47</v>
      </c>
      <c r="L15" s="58"/>
      <c r="M15" s="65"/>
      <c r="N15" s="63">
        <v>606841.1</v>
      </c>
      <c r="O15" s="58"/>
      <c r="P15" s="65"/>
      <c r="Q15" s="63">
        <v>606841.1</v>
      </c>
      <c r="R15" s="41"/>
      <c r="S15" s="66">
        <v>0</v>
      </c>
    </row>
    <row r="16" spans="1:19" x14ac:dyDescent="0.2">
      <c r="A16" s="73"/>
      <c r="B16" s="71"/>
      <c r="C16" s="59"/>
      <c r="D16" s="59"/>
      <c r="E16" s="59"/>
      <c r="F16" s="59"/>
      <c r="G16" s="59"/>
      <c r="H16" s="71"/>
      <c r="I16" s="74"/>
      <c r="J16" s="64"/>
      <c r="K16" s="58" t="s">
        <v>48</v>
      </c>
      <c r="L16" s="58"/>
      <c r="M16" s="62">
        <v>606841.1</v>
      </c>
      <c r="N16" s="65"/>
      <c r="O16" s="71"/>
      <c r="P16" s="62">
        <v>606841.1</v>
      </c>
      <c r="Q16" s="65"/>
      <c r="R16" s="41"/>
      <c r="S16" s="72">
        <v>0</v>
      </c>
    </row>
    <row r="17" spans="1:19" x14ac:dyDescent="0.2">
      <c r="A17" s="57" t="s">
        <v>42</v>
      </c>
      <c r="B17" s="58"/>
      <c r="C17" s="59"/>
      <c r="D17" s="82">
        <v>89099</v>
      </c>
      <c r="E17" s="61"/>
      <c r="F17" s="59"/>
      <c r="G17" s="82">
        <v>82916.100000000006</v>
      </c>
      <c r="H17" s="62"/>
      <c r="I17" s="63">
        <v>6182.8999999999942</v>
      </c>
      <c r="J17" s="64"/>
      <c r="K17" s="71"/>
      <c r="L17" s="71"/>
      <c r="M17" s="65"/>
      <c r="N17" s="65"/>
      <c r="O17" s="71"/>
      <c r="P17" s="65"/>
      <c r="Q17" s="65"/>
      <c r="R17" s="41"/>
      <c r="S17" s="72"/>
    </row>
    <row r="18" spans="1:19" x14ac:dyDescent="0.2">
      <c r="A18" s="57" t="s">
        <v>43</v>
      </c>
      <c r="B18" s="58"/>
      <c r="C18" s="83">
        <v>89099</v>
      </c>
      <c r="D18" s="59"/>
      <c r="E18" s="59"/>
      <c r="F18" s="83">
        <v>82916.100000000006</v>
      </c>
      <c r="G18" s="59"/>
      <c r="H18" s="71"/>
      <c r="I18" s="74">
        <v>6182.8999999999942</v>
      </c>
      <c r="J18" s="64"/>
      <c r="K18" s="58" t="s">
        <v>51</v>
      </c>
      <c r="L18" s="58"/>
      <c r="M18" s="65"/>
      <c r="N18" s="63">
        <v>11789</v>
      </c>
      <c r="O18" s="58"/>
      <c r="P18" s="65"/>
      <c r="Q18" s="63">
        <v>27074.6</v>
      </c>
      <c r="R18" s="41"/>
      <c r="S18" s="66">
        <v>-15285.599999999999</v>
      </c>
    </row>
    <row r="19" spans="1:19" x14ac:dyDescent="0.2">
      <c r="A19" s="73"/>
      <c r="B19" s="71"/>
      <c r="C19" s="59"/>
      <c r="D19" s="59"/>
      <c r="E19" s="59"/>
      <c r="F19" s="59"/>
      <c r="G19" s="59"/>
      <c r="H19" s="71"/>
      <c r="I19" s="74"/>
      <c r="J19" s="64"/>
      <c r="K19" s="58" t="s">
        <v>53</v>
      </c>
      <c r="L19" s="58"/>
      <c r="M19" s="62">
        <v>2148.4</v>
      </c>
      <c r="N19" s="65"/>
      <c r="O19" s="71"/>
      <c r="P19" s="62">
        <v>19755.8</v>
      </c>
      <c r="Q19" s="65"/>
      <c r="R19" s="41"/>
      <c r="S19" s="72">
        <v>-17607.399999999998</v>
      </c>
    </row>
    <row r="20" spans="1:19" x14ac:dyDescent="0.2">
      <c r="A20" s="57" t="s">
        <v>108</v>
      </c>
      <c r="B20" s="58"/>
      <c r="C20" s="59"/>
      <c r="D20" s="82">
        <v>2470529.0999999996</v>
      </c>
      <c r="E20" s="61"/>
      <c r="F20" s="59"/>
      <c r="G20" s="82">
        <v>2489024.1</v>
      </c>
      <c r="H20" s="62"/>
      <c r="I20" s="63">
        <v>-18495.000000000466</v>
      </c>
      <c r="J20" s="64"/>
      <c r="K20" s="58" t="s">
        <v>55</v>
      </c>
      <c r="L20" s="58"/>
      <c r="M20" s="62">
        <v>0.4</v>
      </c>
      <c r="N20" s="65"/>
      <c r="O20" s="71"/>
      <c r="P20" s="62">
        <v>0</v>
      </c>
      <c r="Q20" s="65"/>
      <c r="R20" s="41"/>
      <c r="S20" s="72">
        <v>0.4</v>
      </c>
    </row>
    <row r="21" spans="1:19" x14ac:dyDescent="0.2">
      <c r="A21" s="57"/>
      <c r="B21" s="58"/>
      <c r="C21" s="59"/>
      <c r="D21" s="59"/>
      <c r="E21" s="59"/>
      <c r="F21" s="59"/>
      <c r="G21" s="59"/>
      <c r="H21" s="71"/>
      <c r="I21" s="74"/>
      <c r="J21" s="64"/>
      <c r="K21" s="58" t="s">
        <v>57</v>
      </c>
      <c r="L21" s="58"/>
      <c r="M21" s="62">
        <v>9640.2000000000007</v>
      </c>
      <c r="N21" s="65"/>
      <c r="O21" s="71"/>
      <c r="P21" s="62">
        <v>7318.7999999999993</v>
      </c>
      <c r="Q21" s="65"/>
      <c r="R21" s="41"/>
      <c r="S21" s="72">
        <v>2321.4000000000015</v>
      </c>
    </row>
    <row r="22" spans="1:19" x14ac:dyDescent="0.2">
      <c r="A22" s="57" t="s">
        <v>107</v>
      </c>
      <c r="B22" s="58"/>
      <c r="C22" s="83">
        <v>2470529.0999999996</v>
      </c>
      <c r="D22" s="59"/>
      <c r="E22" s="59"/>
      <c r="F22" s="83">
        <v>2489024.1</v>
      </c>
      <c r="G22" s="59"/>
      <c r="H22" s="71"/>
      <c r="I22" s="74">
        <v>-18495.000000000466</v>
      </c>
      <c r="J22" s="64"/>
      <c r="K22" s="71"/>
      <c r="L22" s="71"/>
      <c r="M22" s="65"/>
      <c r="N22" s="65"/>
      <c r="O22" s="71"/>
      <c r="P22" s="65"/>
      <c r="Q22" s="65"/>
      <c r="R22" s="41"/>
      <c r="S22" s="72"/>
    </row>
    <row r="23" spans="1:19" x14ac:dyDescent="0.2">
      <c r="A23" s="57" t="s">
        <v>49</v>
      </c>
      <c r="B23" s="58"/>
      <c r="C23" s="83">
        <v>2391971.2999999998</v>
      </c>
      <c r="D23" s="59"/>
      <c r="E23" s="59"/>
      <c r="F23" s="83">
        <v>2419008.9</v>
      </c>
      <c r="G23" s="59"/>
      <c r="H23" s="71"/>
      <c r="I23" s="74">
        <v>-27037.600000000093</v>
      </c>
      <c r="J23" s="64"/>
      <c r="K23" s="58" t="s">
        <v>58</v>
      </c>
      <c r="L23" s="58"/>
      <c r="M23" s="65"/>
      <c r="N23" s="63">
        <v>4221.1000000000004</v>
      </c>
      <c r="O23" s="58"/>
      <c r="P23" s="65"/>
      <c r="Q23" s="63">
        <v>4298.8999999999996</v>
      </c>
      <c r="R23" s="41"/>
      <c r="S23" s="66">
        <v>-77.799999999999272</v>
      </c>
    </row>
    <row r="24" spans="1:19" x14ac:dyDescent="0.2">
      <c r="A24" s="57" t="s">
        <v>50</v>
      </c>
      <c r="B24" s="58"/>
      <c r="C24" s="83">
        <v>111507.3</v>
      </c>
      <c r="D24" s="59"/>
      <c r="E24" s="59"/>
      <c r="F24" s="83">
        <v>102830.39999999999</v>
      </c>
      <c r="G24" s="59"/>
      <c r="H24" s="71"/>
      <c r="I24" s="74">
        <v>8676.9000000000087</v>
      </c>
      <c r="J24" s="64"/>
      <c r="K24" s="71"/>
      <c r="L24" s="71"/>
      <c r="M24" s="65"/>
      <c r="N24" s="65"/>
      <c r="O24" s="71"/>
      <c r="P24" s="65"/>
      <c r="Q24" s="65"/>
      <c r="R24" s="41"/>
      <c r="S24" s="72"/>
    </row>
    <row r="25" spans="1:19" x14ac:dyDescent="0.2">
      <c r="A25" s="57" t="s">
        <v>52</v>
      </c>
      <c r="B25" s="58"/>
      <c r="C25" s="83">
        <v>32099.8</v>
      </c>
      <c r="D25" s="59"/>
      <c r="E25" s="59"/>
      <c r="F25" s="83">
        <v>42016</v>
      </c>
      <c r="G25" s="59"/>
      <c r="H25" s="71"/>
      <c r="I25" s="74">
        <v>-9916.2000000000007</v>
      </c>
      <c r="J25" s="64"/>
      <c r="K25" s="58" t="s">
        <v>59</v>
      </c>
      <c r="L25" s="58"/>
      <c r="M25" s="65"/>
      <c r="N25" s="63">
        <v>301192.79999999993</v>
      </c>
      <c r="O25" s="58"/>
      <c r="P25" s="65"/>
      <c r="Q25" s="63">
        <v>328121.8</v>
      </c>
      <c r="R25" s="41"/>
      <c r="S25" s="66">
        <v>-26929.000000000058</v>
      </c>
    </row>
    <row r="26" spans="1:19" x14ac:dyDescent="0.2">
      <c r="A26" s="57" t="s">
        <v>54</v>
      </c>
      <c r="B26" s="58"/>
      <c r="C26" s="83">
        <v>84065.600000000006</v>
      </c>
      <c r="D26" s="59"/>
      <c r="E26" s="59"/>
      <c r="F26" s="83">
        <v>74538.7</v>
      </c>
      <c r="G26" s="59"/>
      <c r="H26" s="71"/>
      <c r="I26" s="74">
        <v>9526.9000000000087</v>
      </c>
      <c r="J26" s="64"/>
      <c r="K26" s="58" t="s">
        <v>60</v>
      </c>
      <c r="L26" s="58"/>
      <c r="M26" s="62">
        <v>169.4</v>
      </c>
      <c r="N26" s="65"/>
      <c r="O26" s="71"/>
      <c r="P26" s="62">
        <v>182.7</v>
      </c>
      <c r="Q26" s="65"/>
      <c r="R26" s="41"/>
      <c r="S26" s="72">
        <v>-13.299999999999983</v>
      </c>
    </row>
    <row r="27" spans="1:19" x14ac:dyDescent="0.2">
      <c r="A27" s="57" t="s">
        <v>56</v>
      </c>
      <c r="B27" s="58"/>
      <c r="C27" s="83">
        <v>151005</v>
      </c>
      <c r="D27" s="59"/>
      <c r="E27" s="59"/>
      <c r="F27" s="83">
        <v>149756.70000000001</v>
      </c>
      <c r="G27" s="59"/>
      <c r="H27" s="71"/>
      <c r="I27" s="74">
        <v>1248.2999999999884</v>
      </c>
      <c r="J27" s="64"/>
      <c r="K27" s="58" t="s">
        <v>61</v>
      </c>
      <c r="L27" s="58"/>
      <c r="M27" s="62">
        <v>86735.5</v>
      </c>
      <c r="N27" s="65"/>
      <c r="O27" s="71"/>
      <c r="P27" s="62">
        <v>109315.8</v>
      </c>
      <c r="Q27" s="65"/>
      <c r="R27" s="41"/>
      <c r="S27" s="72">
        <v>-22580.300000000003</v>
      </c>
    </row>
    <row r="28" spans="1:19" x14ac:dyDescent="0.2">
      <c r="A28" s="57" t="s">
        <v>46</v>
      </c>
      <c r="B28" s="58"/>
      <c r="C28" s="169">
        <v>-300119.90000000002</v>
      </c>
      <c r="D28" s="59"/>
      <c r="E28" s="59"/>
      <c r="F28" s="168">
        <v>-299126.59999999998</v>
      </c>
      <c r="G28" s="59"/>
      <c r="H28" s="71"/>
      <c r="I28" s="74">
        <v>-993.30000000004657</v>
      </c>
      <c r="J28" s="64"/>
      <c r="K28" s="58" t="s">
        <v>44</v>
      </c>
      <c r="L28" s="58"/>
      <c r="M28" s="62">
        <v>214287.89999999997</v>
      </c>
      <c r="N28" s="65"/>
      <c r="O28" s="71"/>
      <c r="P28" s="62">
        <v>218623.3</v>
      </c>
      <c r="Q28" s="65"/>
      <c r="R28" s="41"/>
      <c r="S28" s="72">
        <v>-4335.4000000000233</v>
      </c>
    </row>
    <row r="29" spans="1:19" x14ac:dyDescent="0.2">
      <c r="A29" s="57"/>
      <c r="B29" s="58"/>
      <c r="C29" s="59"/>
      <c r="D29" s="59"/>
      <c r="E29" s="59"/>
      <c r="F29" s="59"/>
      <c r="G29" s="59"/>
      <c r="H29" s="71"/>
      <c r="I29" s="74"/>
      <c r="J29" s="64"/>
      <c r="K29" s="71"/>
      <c r="L29" s="71"/>
      <c r="M29" s="65"/>
      <c r="N29" s="65"/>
      <c r="O29" s="71"/>
      <c r="P29" s="65"/>
      <c r="Q29" s="65"/>
      <c r="R29" s="41"/>
      <c r="S29" s="72"/>
    </row>
    <row r="30" spans="1:19" x14ac:dyDescent="0.2">
      <c r="A30" s="84" t="s">
        <v>106</v>
      </c>
      <c r="B30" s="85"/>
      <c r="C30" s="83">
        <v>0</v>
      </c>
      <c r="D30" s="59"/>
      <c r="E30" s="59"/>
      <c r="F30" s="83">
        <v>0</v>
      </c>
      <c r="G30" s="59"/>
      <c r="H30" s="71"/>
      <c r="I30" s="74">
        <v>0</v>
      </c>
      <c r="J30" s="64"/>
      <c r="K30" s="58" t="s">
        <v>63</v>
      </c>
      <c r="L30" s="58"/>
      <c r="M30" s="65"/>
      <c r="N30" s="63">
        <v>7351.6</v>
      </c>
      <c r="O30" s="58"/>
      <c r="P30" s="65"/>
      <c r="Q30" s="63">
        <v>6920.3</v>
      </c>
      <c r="R30" s="41"/>
      <c r="S30" s="66">
        <v>431.30000000000018</v>
      </c>
    </row>
    <row r="31" spans="1:19" x14ac:dyDescent="0.2">
      <c r="A31" s="84" t="s">
        <v>49</v>
      </c>
      <c r="B31" s="85"/>
      <c r="C31" s="83">
        <v>0</v>
      </c>
      <c r="D31" s="59"/>
      <c r="E31" s="59"/>
      <c r="F31" s="83">
        <v>0</v>
      </c>
      <c r="G31" s="59"/>
      <c r="H31" s="71"/>
      <c r="I31" s="74">
        <v>0</v>
      </c>
      <c r="J31" s="64"/>
      <c r="K31" s="58" t="s">
        <v>65</v>
      </c>
      <c r="L31" s="58"/>
      <c r="M31" s="62">
        <v>1355.2</v>
      </c>
      <c r="N31" s="65"/>
      <c r="O31" s="71"/>
      <c r="P31" s="62">
        <v>1189.3</v>
      </c>
      <c r="Q31" s="65"/>
      <c r="R31" s="41"/>
      <c r="S31" s="72">
        <v>165.90000000000009</v>
      </c>
    </row>
    <row r="32" spans="1:19" x14ac:dyDescent="0.2">
      <c r="A32" s="84" t="s">
        <v>46</v>
      </c>
      <c r="B32" s="85"/>
      <c r="C32" s="168">
        <v>0</v>
      </c>
      <c r="D32" s="59"/>
      <c r="E32" s="86"/>
      <c r="F32" s="168">
        <v>0</v>
      </c>
      <c r="G32" s="59"/>
      <c r="H32" s="71"/>
      <c r="I32" s="74">
        <v>0</v>
      </c>
      <c r="J32" s="64"/>
      <c r="K32" s="58" t="s">
        <v>67</v>
      </c>
      <c r="L32" s="58"/>
      <c r="M32" s="62">
        <v>826.8</v>
      </c>
      <c r="N32" s="65"/>
      <c r="O32" s="71"/>
      <c r="P32" s="62">
        <v>564.5</v>
      </c>
      <c r="Q32" s="65"/>
      <c r="R32" s="41"/>
      <c r="S32" s="72">
        <v>262.29999999999995</v>
      </c>
    </row>
    <row r="33" spans="1:19" x14ac:dyDescent="0.2">
      <c r="A33" s="57"/>
      <c r="B33" s="58"/>
      <c r="C33" s="59"/>
      <c r="D33" s="59"/>
      <c r="E33" s="59"/>
      <c r="F33" s="59"/>
      <c r="G33" s="59"/>
      <c r="H33" s="71"/>
      <c r="I33" s="74"/>
      <c r="J33" s="64"/>
      <c r="K33" s="58" t="s">
        <v>44</v>
      </c>
      <c r="L33" s="58"/>
      <c r="M33" s="62">
        <v>5169.6000000000004</v>
      </c>
      <c r="N33" s="65"/>
      <c r="O33" s="71"/>
      <c r="P33" s="62">
        <v>5166.5</v>
      </c>
      <c r="Q33" s="65"/>
      <c r="R33" s="41"/>
      <c r="S33" s="72">
        <v>3.1000000000003638</v>
      </c>
    </row>
    <row r="34" spans="1:19" x14ac:dyDescent="0.2">
      <c r="A34" s="57" t="s">
        <v>62</v>
      </c>
      <c r="B34" s="58"/>
      <c r="C34" s="59"/>
      <c r="D34" s="167">
        <v>-53706.400000000001</v>
      </c>
      <c r="E34" s="69"/>
      <c r="F34" s="59"/>
      <c r="G34" s="167">
        <v>-47381.5</v>
      </c>
      <c r="H34" s="70"/>
      <c r="I34" s="63">
        <v>-6324.9000000000015</v>
      </c>
      <c r="J34" s="64"/>
      <c r="K34" s="87"/>
      <c r="L34" s="58"/>
      <c r="M34" s="65"/>
      <c r="N34" s="65"/>
      <c r="O34" s="58"/>
      <c r="P34" s="65"/>
      <c r="Q34" s="65"/>
      <c r="R34" s="41"/>
      <c r="S34" s="72"/>
    </row>
    <row r="35" spans="1:19" x14ac:dyDescent="0.2">
      <c r="A35" s="57"/>
      <c r="B35" s="58"/>
      <c r="C35" s="59"/>
      <c r="D35" s="59"/>
      <c r="E35" s="59"/>
      <c r="F35" s="59"/>
      <c r="G35" s="59"/>
      <c r="H35" s="71"/>
      <c r="I35" s="74"/>
      <c r="J35" s="64"/>
      <c r="K35" s="58" t="s">
        <v>68</v>
      </c>
      <c r="L35" s="58"/>
      <c r="M35" s="65"/>
      <c r="N35" s="63">
        <v>1018378.8999999999</v>
      </c>
      <c r="O35" s="58"/>
      <c r="P35" s="65"/>
      <c r="Q35" s="63">
        <v>1059437.5</v>
      </c>
      <c r="R35" s="41"/>
      <c r="S35" s="66">
        <v>-41058.600000000093</v>
      </c>
    </row>
    <row r="36" spans="1:19" ht="13.5" customHeight="1" x14ac:dyDescent="0.2">
      <c r="A36" s="57" t="s">
        <v>64</v>
      </c>
      <c r="B36" s="58"/>
      <c r="C36" s="59"/>
      <c r="D36" s="82">
        <v>11820.8</v>
      </c>
      <c r="E36" s="61"/>
      <c r="F36" s="59"/>
      <c r="G36" s="82">
        <v>13435.7</v>
      </c>
      <c r="H36" s="62"/>
      <c r="I36" s="63">
        <v>-1614.9000000000015</v>
      </c>
      <c r="J36" s="64"/>
      <c r="K36" s="71"/>
      <c r="L36" s="71"/>
      <c r="M36" s="65"/>
      <c r="N36" s="65"/>
      <c r="O36" s="71"/>
      <c r="P36" s="65"/>
      <c r="Q36" s="65"/>
      <c r="R36" s="41"/>
      <c r="S36" s="72"/>
    </row>
    <row r="37" spans="1:19" x14ac:dyDescent="0.2">
      <c r="A37" s="57" t="s">
        <v>66</v>
      </c>
      <c r="B37" s="58"/>
      <c r="C37" s="83">
        <v>5075.6000000000004</v>
      </c>
      <c r="D37" s="59"/>
      <c r="E37" s="59"/>
      <c r="F37" s="83">
        <v>5149</v>
      </c>
      <c r="G37" s="59"/>
      <c r="H37" s="71"/>
      <c r="I37" s="74">
        <v>-73.399999999999636</v>
      </c>
      <c r="J37" s="64"/>
      <c r="K37" s="71"/>
      <c r="L37" s="71"/>
      <c r="M37" s="65"/>
      <c r="N37" s="65"/>
      <c r="O37" s="71"/>
      <c r="P37" s="65"/>
      <c r="Q37" s="65"/>
      <c r="R37" s="41"/>
      <c r="S37" s="72"/>
    </row>
    <row r="38" spans="1:19" x14ac:dyDescent="0.2">
      <c r="A38" s="84" t="s">
        <v>69</v>
      </c>
      <c r="B38" s="85"/>
      <c r="C38" s="83">
        <v>5689.4</v>
      </c>
      <c r="D38" s="59"/>
      <c r="E38" s="59"/>
      <c r="F38" s="83">
        <v>6600</v>
      </c>
      <c r="G38" s="59"/>
      <c r="H38" s="71"/>
      <c r="I38" s="74">
        <v>-910.60000000000036</v>
      </c>
      <c r="J38" s="64"/>
      <c r="K38" s="58" t="s">
        <v>70</v>
      </c>
      <c r="L38" s="58"/>
      <c r="M38" s="65"/>
      <c r="N38" s="63">
        <v>1018378.8999999999</v>
      </c>
      <c r="O38" s="58"/>
      <c r="P38" s="65"/>
      <c r="Q38" s="63">
        <v>1059437.5</v>
      </c>
      <c r="R38" s="41"/>
      <c r="S38" s="66">
        <v>-41058.600000000093</v>
      </c>
    </row>
    <row r="39" spans="1:19" x14ac:dyDescent="0.2">
      <c r="A39" s="176" t="s">
        <v>120</v>
      </c>
      <c r="B39" s="85"/>
      <c r="C39" s="83">
        <v>0</v>
      </c>
      <c r="D39" s="59"/>
      <c r="E39" s="59"/>
      <c r="F39" s="83">
        <v>0</v>
      </c>
      <c r="G39" s="59"/>
      <c r="H39" s="71"/>
      <c r="I39" s="74">
        <v>0</v>
      </c>
      <c r="J39" s="64"/>
      <c r="K39" s="58"/>
      <c r="L39" s="58"/>
      <c r="M39" s="65"/>
      <c r="N39" s="62"/>
      <c r="O39" s="58"/>
      <c r="P39" s="65"/>
      <c r="Q39" s="62"/>
      <c r="R39" s="41"/>
      <c r="S39" s="72"/>
    </row>
    <row r="40" spans="1:19" x14ac:dyDescent="0.2">
      <c r="A40" s="57" t="s">
        <v>24</v>
      </c>
      <c r="B40" s="58"/>
      <c r="C40" s="83">
        <v>11233.1</v>
      </c>
      <c r="D40" s="59"/>
      <c r="E40" s="59"/>
      <c r="F40" s="83">
        <v>11883.3</v>
      </c>
      <c r="G40" s="59"/>
      <c r="H40" s="71"/>
      <c r="I40" s="74">
        <v>-650.19999999999891</v>
      </c>
      <c r="J40" s="64"/>
      <c r="K40" s="71"/>
      <c r="L40" s="71"/>
      <c r="M40" s="65"/>
      <c r="N40" s="65"/>
      <c r="O40" s="71"/>
      <c r="P40" s="65"/>
      <c r="Q40" s="65"/>
      <c r="R40" s="41"/>
      <c r="S40" s="72"/>
    </row>
    <row r="41" spans="1:19" x14ac:dyDescent="0.2">
      <c r="A41" s="57" t="s">
        <v>46</v>
      </c>
      <c r="B41" s="58"/>
      <c r="C41" s="169">
        <v>-10177.299999999999</v>
      </c>
      <c r="D41" s="59"/>
      <c r="E41" s="88"/>
      <c r="F41" s="168">
        <v>-10196.599999999999</v>
      </c>
      <c r="G41" s="59"/>
      <c r="H41" s="71"/>
      <c r="I41" s="74">
        <v>19.299999999999272</v>
      </c>
      <c r="J41" s="64"/>
      <c r="K41" s="71"/>
      <c r="L41" s="71"/>
      <c r="M41" s="65"/>
      <c r="N41" s="65"/>
      <c r="O41" s="71"/>
      <c r="P41" s="65"/>
      <c r="Q41" s="65"/>
      <c r="R41" s="41"/>
      <c r="S41" s="72"/>
    </row>
    <row r="42" spans="1:19" x14ac:dyDescent="0.2">
      <c r="A42" s="73"/>
      <c r="B42" s="71"/>
      <c r="C42" s="59"/>
      <c r="D42" s="59"/>
      <c r="E42" s="59"/>
      <c r="F42" s="59"/>
      <c r="G42" s="59"/>
      <c r="H42" s="71"/>
      <c r="I42" s="74"/>
      <c r="J42" s="64"/>
      <c r="K42" s="58" t="s">
        <v>71</v>
      </c>
      <c r="L42" s="58"/>
      <c r="M42" s="65"/>
      <c r="N42" s="63">
        <v>1609758.5</v>
      </c>
      <c r="O42" s="58"/>
      <c r="P42" s="65"/>
      <c r="Q42" s="63">
        <v>1590403.0000000002</v>
      </c>
      <c r="R42" s="41"/>
      <c r="S42" s="66">
        <v>19355.499999999767</v>
      </c>
    </row>
    <row r="43" spans="1:19" x14ac:dyDescent="0.2">
      <c r="A43" s="57" t="s">
        <v>105</v>
      </c>
      <c r="B43" s="58"/>
      <c r="C43" s="59"/>
      <c r="D43" s="82">
        <v>908.69999999999982</v>
      </c>
      <c r="E43" s="61"/>
      <c r="F43" s="59"/>
      <c r="G43" s="82">
        <v>887.19999999999982</v>
      </c>
      <c r="H43" s="62"/>
      <c r="I43" s="63">
        <v>21.5</v>
      </c>
      <c r="J43" s="64"/>
      <c r="K43" s="71"/>
      <c r="L43" s="71"/>
      <c r="M43" s="65"/>
      <c r="N43" s="65"/>
      <c r="O43" s="71"/>
      <c r="P43" s="65"/>
      <c r="Q43" s="65"/>
      <c r="R43" s="41"/>
      <c r="S43" s="72"/>
    </row>
    <row r="44" spans="1:19" x14ac:dyDescent="0.2">
      <c r="A44" s="84" t="s">
        <v>73</v>
      </c>
      <c r="B44" s="85"/>
      <c r="C44" s="83">
        <v>2135.1999999999998</v>
      </c>
      <c r="D44" s="59"/>
      <c r="E44" s="59"/>
      <c r="F44" s="83">
        <v>2135.1999999999998</v>
      </c>
      <c r="G44" s="59"/>
      <c r="H44" s="71"/>
      <c r="I44" s="74">
        <v>0</v>
      </c>
      <c r="J44" s="64"/>
      <c r="K44" s="58" t="s">
        <v>72</v>
      </c>
      <c r="L44" s="58"/>
      <c r="M44" s="65"/>
      <c r="N44" s="63">
        <v>562603.69999999995</v>
      </c>
      <c r="O44" s="58"/>
      <c r="P44" s="65"/>
      <c r="Q44" s="63">
        <v>559957.30000000005</v>
      </c>
      <c r="R44" s="41"/>
      <c r="S44" s="66">
        <v>2646.3999999999069</v>
      </c>
    </row>
    <row r="45" spans="1:19" x14ac:dyDescent="0.2">
      <c r="A45" s="57" t="s">
        <v>46</v>
      </c>
      <c r="B45" s="89"/>
      <c r="C45" s="169">
        <v>-1226.5</v>
      </c>
      <c r="D45" s="59"/>
      <c r="E45" s="88"/>
      <c r="F45" s="168">
        <v>-1248</v>
      </c>
      <c r="G45" s="59"/>
      <c r="H45" s="71"/>
      <c r="I45" s="74">
        <v>21.5</v>
      </c>
      <c r="J45" s="64"/>
      <c r="K45" s="58" t="s">
        <v>74</v>
      </c>
      <c r="L45" s="58"/>
      <c r="M45" s="62">
        <v>562603.69999999995</v>
      </c>
      <c r="N45" s="65"/>
      <c r="O45" s="71"/>
      <c r="P45" s="62">
        <v>559957.30000000005</v>
      </c>
      <c r="Q45" s="65"/>
      <c r="R45" s="41"/>
      <c r="S45" s="72">
        <v>2646.3999999999069</v>
      </c>
    </row>
    <row r="46" spans="1:19" x14ac:dyDescent="0.2">
      <c r="A46" s="73"/>
      <c r="B46" s="71"/>
      <c r="C46" s="59"/>
      <c r="D46" s="59"/>
      <c r="E46" s="59"/>
      <c r="F46" s="59"/>
      <c r="G46" s="59"/>
      <c r="H46" s="71"/>
      <c r="I46" s="74"/>
      <c r="J46" s="64"/>
      <c r="K46" s="71"/>
      <c r="L46" s="71"/>
      <c r="M46" s="65"/>
      <c r="N46" s="65"/>
      <c r="O46" s="71"/>
      <c r="P46" s="65"/>
      <c r="Q46" s="65"/>
      <c r="R46" s="41"/>
      <c r="S46" s="72"/>
    </row>
    <row r="47" spans="1:19" x14ac:dyDescent="0.2">
      <c r="A47" s="57" t="s">
        <v>75</v>
      </c>
      <c r="B47" s="58"/>
      <c r="C47" s="59"/>
      <c r="D47" s="82">
        <v>12832.4</v>
      </c>
      <c r="E47" s="61"/>
      <c r="F47" s="59"/>
      <c r="G47" s="82">
        <v>12920.4</v>
      </c>
      <c r="H47" s="62"/>
      <c r="I47" s="63">
        <v>-88</v>
      </c>
      <c r="J47" s="64"/>
      <c r="K47" s="71"/>
      <c r="L47" s="71"/>
      <c r="M47" s="65"/>
      <c r="N47" s="65"/>
      <c r="O47" s="71"/>
      <c r="P47" s="65"/>
      <c r="Q47" s="65"/>
      <c r="R47" s="41"/>
      <c r="S47" s="72"/>
    </row>
    <row r="48" spans="1:19" x14ac:dyDescent="0.2">
      <c r="A48" s="57" t="s">
        <v>76</v>
      </c>
      <c r="B48" s="58"/>
      <c r="C48" s="83">
        <v>11116</v>
      </c>
      <c r="D48" s="59"/>
      <c r="E48" s="59"/>
      <c r="F48" s="83">
        <v>11116</v>
      </c>
      <c r="G48" s="59"/>
      <c r="H48" s="71"/>
      <c r="I48" s="74">
        <v>0</v>
      </c>
      <c r="J48" s="64"/>
      <c r="K48" s="58" t="s">
        <v>78</v>
      </c>
      <c r="L48" s="58"/>
      <c r="M48" s="65"/>
      <c r="N48" s="63">
        <v>175364.4</v>
      </c>
      <c r="O48" s="58"/>
      <c r="P48" s="65"/>
      <c r="Q48" s="63">
        <v>175364.4</v>
      </c>
      <c r="R48" s="41"/>
      <c r="S48" s="66">
        <v>0</v>
      </c>
    </row>
    <row r="49" spans="1:19" x14ac:dyDescent="0.2">
      <c r="A49" s="57" t="s">
        <v>77</v>
      </c>
      <c r="B49" s="58"/>
      <c r="C49" s="83">
        <v>3238.2</v>
      </c>
      <c r="D49" s="59"/>
      <c r="E49" s="59"/>
      <c r="F49" s="83">
        <v>3251.7</v>
      </c>
      <c r="G49" s="59"/>
      <c r="H49" s="71"/>
      <c r="I49" s="74">
        <v>-13.5</v>
      </c>
      <c r="J49" s="64"/>
      <c r="K49" s="58" t="s">
        <v>80</v>
      </c>
      <c r="L49" s="58"/>
      <c r="M49" s="62">
        <v>175364.4</v>
      </c>
      <c r="N49" s="65"/>
      <c r="O49" s="71"/>
      <c r="P49" s="62">
        <v>175364.4</v>
      </c>
      <c r="Q49" s="65"/>
      <c r="R49" s="41"/>
      <c r="S49" s="72">
        <v>0</v>
      </c>
    </row>
    <row r="50" spans="1:19" x14ac:dyDescent="0.2">
      <c r="A50" s="57" t="s">
        <v>79</v>
      </c>
      <c r="B50" s="58"/>
      <c r="C50" s="83">
        <v>4965.5</v>
      </c>
      <c r="D50" s="59"/>
      <c r="E50" s="59"/>
      <c r="F50" s="83">
        <v>5066</v>
      </c>
      <c r="G50" s="59"/>
      <c r="H50" s="71"/>
      <c r="I50" s="74">
        <v>-100.5</v>
      </c>
      <c r="J50" s="64"/>
      <c r="K50" s="71"/>
      <c r="L50" s="71"/>
      <c r="M50" s="65"/>
      <c r="N50" s="65"/>
      <c r="O50" s="71"/>
      <c r="P50" s="65"/>
      <c r="Q50" s="65"/>
      <c r="R50" s="41"/>
      <c r="S50" s="72"/>
    </row>
    <row r="51" spans="1:19" x14ac:dyDescent="0.2">
      <c r="A51" s="57" t="s">
        <v>24</v>
      </c>
      <c r="B51" s="58"/>
      <c r="C51" s="83">
        <v>447.5</v>
      </c>
      <c r="D51" s="59"/>
      <c r="E51" s="59"/>
      <c r="F51" s="83">
        <v>447.5</v>
      </c>
      <c r="G51" s="59"/>
      <c r="H51" s="71"/>
      <c r="I51" s="74">
        <v>0</v>
      </c>
      <c r="J51" s="64"/>
      <c r="K51" s="71"/>
      <c r="L51" s="71"/>
      <c r="M51" s="65"/>
      <c r="N51" s="65"/>
      <c r="O51" s="71"/>
      <c r="P51" s="65"/>
      <c r="Q51" s="65"/>
      <c r="R51" s="41"/>
      <c r="S51" s="72"/>
    </row>
    <row r="52" spans="1:19" x14ac:dyDescent="0.2">
      <c r="A52" s="57" t="s">
        <v>81</v>
      </c>
      <c r="B52" s="58"/>
      <c r="C52" s="169">
        <v>-6901.6</v>
      </c>
      <c r="D52" s="59"/>
      <c r="E52" s="88"/>
      <c r="F52" s="168">
        <v>-6927.6</v>
      </c>
      <c r="G52" s="59"/>
      <c r="H52" s="71"/>
      <c r="I52" s="74">
        <v>26</v>
      </c>
      <c r="J52" s="64"/>
      <c r="K52" s="58" t="s">
        <v>83</v>
      </c>
      <c r="L52" s="58"/>
      <c r="M52" s="65"/>
      <c r="N52" s="63">
        <v>109551</v>
      </c>
      <c r="O52" s="58"/>
      <c r="P52" s="65"/>
      <c r="Q52" s="63">
        <v>109551</v>
      </c>
      <c r="R52" s="41"/>
      <c r="S52" s="66">
        <v>0</v>
      </c>
    </row>
    <row r="53" spans="1:19" x14ac:dyDescent="0.2">
      <c r="A53" s="57" t="s">
        <v>82</v>
      </c>
      <c r="B53" s="58"/>
      <c r="C53" s="169">
        <v>-33.200000000000003</v>
      </c>
      <c r="D53" s="59"/>
      <c r="E53" s="88"/>
      <c r="F53" s="168">
        <v>-33.200000000000003</v>
      </c>
      <c r="G53" s="59"/>
      <c r="H53" s="71"/>
      <c r="I53" s="74">
        <v>0</v>
      </c>
      <c r="J53" s="64"/>
      <c r="K53" s="71"/>
      <c r="L53" s="71"/>
      <c r="M53" s="65"/>
      <c r="N53" s="65"/>
      <c r="O53" s="71"/>
      <c r="P53" s="65"/>
      <c r="Q53" s="65"/>
      <c r="R53" s="41"/>
      <c r="S53" s="72"/>
    </row>
    <row r="54" spans="1:19" x14ac:dyDescent="0.2">
      <c r="A54" s="73" t="s">
        <v>26</v>
      </c>
      <c r="B54" s="71"/>
      <c r="C54" s="59"/>
      <c r="D54" s="59"/>
      <c r="E54" s="59"/>
      <c r="F54" s="59"/>
      <c r="G54" s="59"/>
      <c r="H54" s="71"/>
      <c r="I54" s="74"/>
      <c r="J54" s="64"/>
      <c r="K54" s="58" t="s">
        <v>85</v>
      </c>
      <c r="L54" s="58"/>
      <c r="M54" s="62">
        <v>7805.7</v>
      </c>
      <c r="N54" s="65"/>
      <c r="O54" s="71"/>
      <c r="P54" s="62">
        <v>7805.7</v>
      </c>
      <c r="Q54" s="65"/>
      <c r="R54" s="41"/>
      <c r="S54" s="72">
        <v>0</v>
      </c>
    </row>
    <row r="55" spans="1:19" x14ac:dyDescent="0.2">
      <c r="A55" s="57" t="s">
        <v>84</v>
      </c>
      <c r="B55" s="58"/>
      <c r="C55" s="59"/>
      <c r="D55" s="82">
        <v>21859.600000000006</v>
      </c>
      <c r="E55" s="61"/>
      <c r="F55" s="59"/>
      <c r="G55" s="82">
        <v>21639.199999999997</v>
      </c>
      <c r="H55" s="62"/>
      <c r="I55" s="63">
        <v>220.40000000000873</v>
      </c>
      <c r="J55" s="64"/>
      <c r="K55" s="58" t="s">
        <v>87</v>
      </c>
      <c r="L55" s="58"/>
      <c r="M55" s="62">
        <v>100635.2</v>
      </c>
      <c r="N55" s="65"/>
      <c r="O55" s="71"/>
      <c r="P55" s="62">
        <v>100635.2</v>
      </c>
      <c r="Q55" s="65"/>
      <c r="R55" s="41"/>
      <c r="S55" s="72">
        <v>0</v>
      </c>
    </row>
    <row r="56" spans="1:19" x14ac:dyDescent="0.2">
      <c r="A56" s="57" t="s">
        <v>86</v>
      </c>
      <c r="B56" s="71"/>
      <c r="C56" s="83">
        <v>323.39999999999998</v>
      </c>
      <c r="D56" s="59"/>
      <c r="E56" s="59"/>
      <c r="F56" s="83">
        <v>435.6</v>
      </c>
      <c r="G56" s="59"/>
      <c r="H56" s="71"/>
      <c r="I56" s="74">
        <v>-112.20000000000005</v>
      </c>
      <c r="J56" s="64"/>
      <c r="K56" s="58" t="s">
        <v>44</v>
      </c>
      <c r="L56" s="58"/>
      <c r="M56" s="62">
        <v>1110.0999999999999</v>
      </c>
      <c r="N56" s="65"/>
      <c r="O56" s="71"/>
      <c r="P56" s="62">
        <v>1110.0999999999999</v>
      </c>
      <c r="Q56" s="65"/>
      <c r="R56" s="41"/>
      <c r="S56" s="72">
        <v>0</v>
      </c>
    </row>
    <row r="57" spans="1:19" x14ac:dyDescent="0.2">
      <c r="A57" s="57" t="s">
        <v>15</v>
      </c>
      <c r="B57" s="58"/>
      <c r="C57" s="83">
        <v>21537.300000000003</v>
      </c>
      <c r="D57" s="59"/>
      <c r="E57" s="59"/>
      <c r="F57" s="83">
        <v>21204.699999999997</v>
      </c>
      <c r="G57" s="59"/>
      <c r="H57" s="71"/>
      <c r="I57" s="74">
        <v>332.60000000000582</v>
      </c>
      <c r="J57" s="64"/>
      <c r="K57" s="58"/>
      <c r="L57" s="58"/>
      <c r="M57" s="62"/>
      <c r="N57" s="65"/>
      <c r="O57" s="71"/>
      <c r="P57" s="62"/>
      <c r="Q57" s="65"/>
      <c r="R57" s="41"/>
      <c r="S57" s="72"/>
    </row>
    <row r="58" spans="1:19" x14ac:dyDescent="0.2">
      <c r="A58" s="57" t="s">
        <v>46</v>
      </c>
      <c r="B58" s="58"/>
      <c r="C58" s="169">
        <v>-1.1000000000000001</v>
      </c>
      <c r="D58" s="59"/>
      <c r="E58" s="88"/>
      <c r="F58" s="169">
        <v>-1.1000000000000001</v>
      </c>
      <c r="G58" s="59"/>
      <c r="H58" s="71"/>
      <c r="I58" s="74">
        <v>0</v>
      </c>
      <c r="J58" s="64"/>
      <c r="K58" s="58"/>
      <c r="L58" s="58"/>
      <c r="M58" s="62"/>
      <c r="N58" s="65"/>
      <c r="O58" s="71"/>
      <c r="P58" s="62"/>
      <c r="Q58" s="65"/>
      <c r="R58" s="41"/>
      <c r="S58" s="72"/>
    </row>
    <row r="59" spans="1:19" x14ac:dyDescent="0.2">
      <c r="A59" s="73"/>
      <c r="B59" s="71"/>
      <c r="C59" s="59"/>
      <c r="D59" s="59"/>
      <c r="E59" s="59"/>
      <c r="F59" s="59"/>
      <c r="G59" s="59"/>
      <c r="H59" s="71"/>
      <c r="I59" s="74"/>
      <c r="J59" s="64"/>
      <c r="K59" s="71"/>
      <c r="L59" s="71"/>
      <c r="M59" s="65"/>
      <c r="N59" s="65"/>
      <c r="O59" s="71"/>
      <c r="P59" s="65"/>
      <c r="Q59" s="65"/>
      <c r="R59" s="41"/>
      <c r="S59" s="72"/>
    </row>
    <row r="60" spans="1:19" x14ac:dyDescent="0.2">
      <c r="A60" s="57" t="s">
        <v>88</v>
      </c>
      <c r="B60" s="58"/>
      <c r="C60" s="59"/>
      <c r="D60" s="82">
        <v>7805.7</v>
      </c>
      <c r="E60" s="61"/>
      <c r="F60" s="59"/>
      <c r="G60" s="82">
        <v>7805.7</v>
      </c>
      <c r="H60" s="62"/>
      <c r="I60" s="63">
        <v>0</v>
      </c>
      <c r="J60" s="64"/>
      <c r="K60" s="58" t="s">
        <v>89</v>
      </c>
      <c r="L60" s="58"/>
      <c r="M60" s="65"/>
      <c r="N60" s="63">
        <v>610953</v>
      </c>
      <c r="O60" s="58"/>
      <c r="P60" s="65"/>
      <c r="Q60" s="63">
        <v>610953</v>
      </c>
      <c r="R60" s="41"/>
      <c r="S60" s="66">
        <v>0</v>
      </c>
    </row>
    <row r="61" spans="1:19" x14ac:dyDescent="0.2">
      <c r="A61" s="57" t="s">
        <v>45</v>
      </c>
      <c r="B61" s="58"/>
      <c r="C61" s="59"/>
      <c r="D61" s="59"/>
      <c r="E61" s="59"/>
      <c r="F61" s="59"/>
      <c r="G61" s="59"/>
      <c r="H61" s="71"/>
      <c r="I61" s="74"/>
      <c r="J61" s="64"/>
      <c r="K61" s="58"/>
      <c r="L61" s="58"/>
      <c r="M61" s="65"/>
      <c r="N61" s="75"/>
      <c r="O61" s="58"/>
      <c r="P61" s="65"/>
      <c r="Q61" s="75"/>
      <c r="R61" s="41"/>
      <c r="S61" s="72"/>
    </row>
    <row r="62" spans="1:19" x14ac:dyDescent="0.2">
      <c r="A62" s="57" t="s">
        <v>23</v>
      </c>
      <c r="B62" s="58"/>
      <c r="C62" s="83">
        <v>7805.7</v>
      </c>
      <c r="D62" s="59"/>
      <c r="E62" s="59"/>
      <c r="F62" s="83">
        <v>7805.7</v>
      </c>
      <c r="G62" s="59"/>
      <c r="H62" s="71"/>
      <c r="I62" s="74">
        <v>0</v>
      </c>
      <c r="J62" s="64"/>
      <c r="K62" s="58" t="s">
        <v>34</v>
      </c>
      <c r="L62" s="58"/>
      <c r="M62" s="65"/>
      <c r="N62" s="82">
        <v>151286.39999999999</v>
      </c>
      <c r="O62" s="58"/>
      <c r="P62" s="65"/>
      <c r="Q62" s="82">
        <v>134577.29999999999</v>
      </c>
      <c r="R62" s="41"/>
      <c r="S62" s="66">
        <v>16709.100000000006</v>
      </c>
    </row>
    <row r="63" spans="1:19" x14ac:dyDescent="0.2">
      <c r="A63" s="57" t="s">
        <v>26</v>
      </c>
      <c r="B63" s="58"/>
      <c r="C63" s="83"/>
      <c r="D63" s="59"/>
      <c r="E63" s="59"/>
      <c r="F63" s="83"/>
      <c r="G63" s="59"/>
      <c r="H63" s="71"/>
      <c r="I63" s="74"/>
      <c r="J63" s="64"/>
      <c r="K63" s="71"/>
      <c r="L63" s="71"/>
      <c r="M63" s="65"/>
      <c r="N63" s="65"/>
      <c r="O63" s="71"/>
      <c r="P63" s="65"/>
      <c r="Q63" s="65"/>
      <c r="R63" s="41"/>
      <c r="S63" s="72"/>
    </row>
    <row r="64" spans="1:19" x14ac:dyDescent="0.2">
      <c r="A64" s="73"/>
      <c r="B64" s="71"/>
      <c r="C64" s="59"/>
      <c r="D64" s="59"/>
      <c r="E64" s="59"/>
      <c r="F64" s="59"/>
      <c r="G64" s="59"/>
      <c r="H64" s="71"/>
      <c r="I64" s="74"/>
      <c r="J64" s="64"/>
      <c r="K64" s="58"/>
      <c r="L64" s="58"/>
      <c r="M64" s="65"/>
      <c r="N64" s="62"/>
      <c r="O64" s="58"/>
      <c r="P64" s="65"/>
      <c r="Q64" s="62"/>
      <c r="R64" s="41"/>
      <c r="S64" s="72"/>
    </row>
    <row r="65" spans="1:19" x14ac:dyDescent="0.2">
      <c r="A65" s="73"/>
      <c r="B65" s="71"/>
      <c r="C65" s="59"/>
      <c r="D65" s="59"/>
      <c r="E65" s="59"/>
      <c r="F65" s="59"/>
      <c r="G65" s="59"/>
      <c r="H65" s="71"/>
      <c r="I65" s="74"/>
      <c r="J65" s="64"/>
      <c r="K65" s="71"/>
      <c r="L65" s="71"/>
      <c r="M65" s="65"/>
      <c r="N65" s="65"/>
      <c r="O65" s="71"/>
      <c r="P65" s="65"/>
      <c r="Q65" s="65"/>
      <c r="R65" s="41"/>
      <c r="S65" s="72"/>
    </row>
    <row r="66" spans="1:19" x14ac:dyDescent="0.2">
      <c r="A66" s="57" t="s">
        <v>90</v>
      </c>
      <c r="B66" s="58"/>
      <c r="C66" s="59"/>
      <c r="D66" s="82">
        <v>2628137.4</v>
      </c>
      <c r="E66" s="61"/>
      <c r="F66" s="59"/>
      <c r="G66" s="82">
        <v>2649840.5000000009</v>
      </c>
      <c r="H66" s="62"/>
      <c r="I66" s="63">
        <v>-21703.100000001024</v>
      </c>
      <c r="J66" s="64"/>
      <c r="K66" s="58" t="s">
        <v>91</v>
      </c>
      <c r="L66" s="58"/>
      <c r="M66" s="65"/>
      <c r="N66" s="63">
        <v>2628137.4</v>
      </c>
      <c r="O66" s="58"/>
      <c r="P66" s="65"/>
      <c r="Q66" s="63">
        <v>2649840.5</v>
      </c>
      <c r="R66" s="41"/>
      <c r="S66" s="66">
        <v>-21703.100000000093</v>
      </c>
    </row>
    <row r="67" spans="1:19" ht="15.75" thickBot="1" x14ac:dyDescent="0.25">
      <c r="A67" s="90"/>
      <c r="B67" s="91"/>
      <c r="C67" s="91"/>
      <c r="D67" s="91"/>
      <c r="E67" s="91"/>
      <c r="F67" s="91"/>
      <c r="G67" s="91"/>
      <c r="H67" s="91"/>
      <c r="I67" s="92"/>
      <c r="J67" s="93"/>
      <c r="K67" s="91"/>
      <c r="L67" s="91"/>
      <c r="M67" s="94"/>
      <c r="N67" s="94"/>
      <c r="O67" s="91"/>
      <c r="P67" s="94"/>
      <c r="Q67" s="94"/>
      <c r="R67" s="95"/>
      <c r="S67" s="96"/>
    </row>
    <row r="68" spans="1:19" ht="16.5" thickTop="1" x14ac:dyDescent="0.25">
      <c r="A68" s="374" t="s">
        <v>92</v>
      </c>
      <c r="B68" s="375"/>
      <c r="C68" s="375"/>
      <c r="D68" s="375"/>
      <c r="E68" s="375"/>
      <c r="F68" s="375"/>
      <c r="G68" s="375"/>
      <c r="H68" s="375"/>
      <c r="I68" s="375"/>
      <c r="J68" s="375"/>
      <c r="K68" s="375"/>
      <c r="L68" s="375"/>
      <c r="M68" s="375"/>
      <c r="N68" s="375"/>
      <c r="O68" s="375"/>
      <c r="P68" s="375"/>
      <c r="Q68" s="375"/>
      <c r="R68" s="375"/>
      <c r="S68" s="376"/>
    </row>
    <row r="69" spans="1:19" x14ac:dyDescent="0.2">
      <c r="A69" s="57" t="s">
        <v>93</v>
      </c>
      <c r="B69" s="58"/>
      <c r="C69" s="71"/>
      <c r="D69" s="63">
        <v>10718.4</v>
      </c>
      <c r="E69" s="58"/>
      <c r="F69" s="71"/>
      <c r="G69" s="63">
        <v>10581.3</v>
      </c>
      <c r="H69" s="62"/>
      <c r="I69" s="63">
        <v>137.10000000000036</v>
      </c>
      <c r="J69" s="97"/>
      <c r="K69" s="58" t="s">
        <v>94</v>
      </c>
      <c r="L69" s="58"/>
      <c r="M69" s="65"/>
      <c r="N69" s="63">
        <v>10718.4</v>
      </c>
      <c r="O69" s="58"/>
      <c r="P69" s="65"/>
      <c r="Q69" s="63">
        <v>10581.3</v>
      </c>
      <c r="R69" s="41"/>
      <c r="S69" s="66">
        <v>137.10000000000036</v>
      </c>
    </row>
    <row r="70" spans="1:19" x14ac:dyDescent="0.2">
      <c r="A70" s="73"/>
      <c r="B70" s="71"/>
      <c r="C70" s="71"/>
      <c r="D70" s="71"/>
      <c r="E70" s="71"/>
      <c r="F70" s="71"/>
      <c r="G70" s="65"/>
      <c r="H70" s="71"/>
      <c r="I70" s="74"/>
      <c r="J70" s="97"/>
      <c r="K70" s="58" t="s">
        <v>95</v>
      </c>
      <c r="L70" s="58"/>
      <c r="M70" s="62">
        <v>10718.4</v>
      </c>
      <c r="N70" s="65"/>
      <c r="O70" s="71"/>
      <c r="P70" s="62">
        <v>10581.3</v>
      </c>
      <c r="Q70" s="65"/>
      <c r="R70" s="41"/>
      <c r="S70" s="72">
        <v>137.10000000000036</v>
      </c>
    </row>
    <row r="71" spans="1:19" x14ac:dyDescent="0.2">
      <c r="A71" s="73"/>
      <c r="B71" s="71"/>
      <c r="C71" s="71"/>
      <c r="D71" s="71"/>
      <c r="E71" s="71"/>
      <c r="F71" s="71"/>
      <c r="G71" s="65"/>
      <c r="H71" s="71"/>
      <c r="I71" s="74"/>
      <c r="J71" s="97"/>
      <c r="K71" s="71"/>
      <c r="L71" s="71"/>
      <c r="M71" s="65"/>
      <c r="N71" s="65"/>
      <c r="O71" s="71"/>
      <c r="P71" s="65"/>
      <c r="Q71" s="65"/>
      <c r="R71" s="41"/>
      <c r="S71" s="72"/>
    </row>
    <row r="72" spans="1:19" x14ac:dyDescent="0.2">
      <c r="A72" s="57" t="s">
        <v>96</v>
      </c>
      <c r="B72" s="58"/>
      <c r="C72" s="71"/>
      <c r="D72" s="63">
        <v>145668.29999999999</v>
      </c>
      <c r="E72" s="58"/>
      <c r="F72" s="71"/>
      <c r="G72" s="63">
        <v>141807.9</v>
      </c>
      <c r="H72" s="62"/>
      <c r="I72" s="63">
        <v>3860.3999999999942</v>
      </c>
      <c r="J72" s="97"/>
      <c r="K72" s="58" t="s">
        <v>97</v>
      </c>
      <c r="L72" s="58"/>
      <c r="M72" s="65"/>
      <c r="N72" s="63">
        <v>145668.29999999999</v>
      </c>
      <c r="O72" s="58"/>
      <c r="P72" s="65"/>
      <c r="Q72" s="63">
        <v>141807.9</v>
      </c>
      <c r="R72" s="41"/>
      <c r="S72" s="66">
        <v>3860.3999999999942</v>
      </c>
    </row>
    <row r="73" spans="1:19" x14ac:dyDescent="0.2">
      <c r="A73" s="57" t="s">
        <v>24</v>
      </c>
      <c r="B73" s="58"/>
      <c r="C73" s="83">
        <v>145668.29999999999</v>
      </c>
      <c r="D73" s="71"/>
      <c r="E73" s="71"/>
      <c r="F73" s="62">
        <v>141807.9</v>
      </c>
      <c r="G73" s="65"/>
      <c r="H73" s="71"/>
      <c r="I73" s="74">
        <v>3860.3999999999942</v>
      </c>
      <c r="J73" s="97"/>
      <c r="K73" s="71"/>
      <c r="L73" s="71"/>
      <c r="M73" s="65"/>
      <c r="N73" s="65"/>
      <c r="O73" s="71"/>
      <c r="P73" s="65"/>
      <c r="Q73" s="65"/>
      <c r="R73" s="41"/>
      <c r="S73" s="72"/>
    </row>
    <row r="74" spans="1:19" x14ac:dyDescent="0.2">
      <c r="A74" s="73"/>
      <c r="B74" s="71"/>
      <c r="C74" s="71"/>
      <c r="D74" s="98"/>
      <c r="E74" s="71"/>
      <c r="F74" s="71"/>
      <c r="G74" s="65"/>
      <c r="H74" s="71"/>
      <c r="I74" s="74"/>
      <c r="J74" s="97"/>
      <c r="K74" s="71"/>
      <c r="L74" s="71"/>
      <c r="M74" s="65"/>
      <c r="N74" s="65"/>
      <c r="O74" s="71"/>
      <c r="P74" s="65"/>
      <c r="Q74" s="65"/>
      <c r="R74" s="41"/>
      <c r="S74" s="72"/>
    </row>
    <row r="75" spans="1:19" x14ac:dyDescent="0.2">
      <c r="A75" s="57" t="s">
        <v>98</v>
      </c>
      <c r="B75" s="58"/>
      <c r="C75" s="71"/>
      <c r="D75" s="63">
        <v>3488121.9</v>
      </c>
      <c r="E75" s="58"/>
      <c r="F75" s="71"/>
      <c r="G75" s="63">
        <v>3469936.1</v>
      </c>
      <c r="H75" s="62"/>
      <c r="I75" s="63">
        <v>18185.799999999814</v>
      </c>
      <c r="J75" s="97"/>
      <c r="K75" s="58" t="s">
        <v>99</v>
      </c>
      <c r="L75" s="58"/>
      <c r="M75" s="65"/>
      <c r="N75" s="63">
        <v>3488121.9</v>
      </c>
      <c r="O75" s="58"/>
      <c r="P75" s="65"/>
      <c r="Q75" s="63">
        <v>3469936.1</v>
      </c>
      <c r="R75" s="41"/>
      <c r="S75" s="66">
        <v>18185.799999999814</v>
      </c>
    </row>
    <row r="76" spans="1:19" x14ac:dyDescent="0.2">
      <c r="A76" s="73"/>
      <c r="B76" s="71"/>
      <c r="C76" s="71"/>
      <c r="D76" s="65"/>
      <c r="E76" s="71"/>
      <c r="F76" s="71"/>
      <c r="G76" s="65"/>
      <c r="H76" s="71"/>
      <c r="I76" s="74"/>
      <c r="J76" s="97"/>
      <c r="K76" s="71"/>
      <c r="L76" s="71"/>
      <c r="M76" s="65"/>
      <c r="N76" s="65"/>
      <c r="O76" s="71"/>
      <c r="P76" s="65"/>
      <c r="Q76" s="65"/>
      <c r="R76" s="41"/>
      <c r="S76" s="72"/>
    </row>
    <row r="77" spans="1:19" x14ac:dyDescent="0.2">
      <c r="A77" s="57" t="s">
        <v>100</v>
      </c>
      <c r="B77" s="58"/>
      <c r="C77" s="71"/>
      <c r="D77" s="63">
        <v>4732888.4000000004</v>
      </c>
      <c r="E77" s="58"/>
      <c r="F77" s="71"/>
      <c r="G77" s="63">
        <v>4734900.0999999996</v>
      </c>
      <c r="H77" s="62"/>
      <c r="I77" s="63">
        <v>-2011.6999999992549</v>
      </c>
      <c r="J77" s="97"/>
      <c r="K77" s="58" t="s">
        <v>101</v>
      </c>
      <c r="L77" s="58"/>
      <c r="M77" s="65"/>
      <c r="N77" s="63">
        <v>4732888.4000000004</v>
      </c>
      <c r="O77" s="58"/>
      <c r="P77" s="65"/>
      <c r="Q77" s="63">
        <v>4734900.0999999996</v>
      </c>
      <c r="R77" s="41"/>
      <c r="S77" s="66">
        <v>-2011.6999999992549</v>
      </c>
    </row>
    <row r="78" spans="1:19" ht="15.75" customHeight="1" x14ac:dyDescent="0.2">
      <c r="A78" s="73"/>
      <c r="B78" s="71"/>
      <c r="C78" s="71"/>
      <c r="D78" s="71"/>
      <c r="E78" s="71"/>
      <c r="F78" s="71"/>
      <c r="G78" s="65"/>
      <c r="H78" s="71"/>
      <c r="I78" s="74"/>
      <c r="J78" s="97"/>
      <c r="K78" s="71"/>
      <c r="L78" s="71"/>
      <c r="M78" s="65"/>
      <c r="N78" s="65"/>
      <c r="O78" s="71"/>
      <c r="P78" s="65"/>
      <c r="Q78" s="65"/>
      <c r="R78" s="41"/>
      <c r="S78" s="72"/>
    </row>
    <row r="79" spans="1:19" x14ac:dyDescent="0.2">
      <c r="A79" s="57" t="s">
        <v>102</v>
      </c>
      <c r="B79" s="71"/>
      <c r="C79" s="71"/>
      <c r="D79" s="63">
        <v>8377397</v>
      </c>
      <c r="E79" s="58"/>
      <c r="F79" s="71"/>
      <c r="G79" s="63">
        <v>8357225.4000000004</v>
      </c>
      <c r="H79" s="62"/>
      <c r="I79" s="63">
        <v>20171.599999999627</v>
      </c>
      <c r="J79" s="97"/>
      <c r="K79" s="58" t="s">
        <v>102</v>
      </c>
      <c r="L79" s="58"/>
      <c r="M79" s="65"/>
      <c r="N79" s="63">
        <v>8377397</v>
      </c>
      <c r="O79" s="58"/>
      <c r="P79" s="65"/>
      <c r="Q79" s="63">
        <v>8357225.4000000004</v>
      </c>
      <c r="R79" s="41"/>
      <c r="S79" s="66">
        <v>20171.599999999627</v>
      </c>
    </row>
    <row r="80" spans="1:19" ht="15.75" thickBot="1" x14ac:dyDescent="0.25">
      <c r="A80" s="90"/>
      <c r="B80" s="91"/>
      <c r="C80" s="91"/>
      <c r="D80" s="91"/>
      <c r="E80" s="91"/>
      <c r="F80" s="91"/>
      <c r="G80" s="91"/>
      <c r="H80" s="91"/>
      <c r="I80" s="91"/>
      <c r="J80" s="99"/>
      <c r="K80" s="91"/>
      <c r="L80" s="91"/>
      <c r="M80" s="91"/>
      <c r="N80" s="91"/>
      <c r="O80" s="91"/>
      <c r="P80" s="91"/>
      <c r="Q80" s="91"/>
      <c r="R80" s="95"/>
      <c r="S80" s="100"/>
    </row>
    <row r="81" ht="15.75" thickTop="1" x14ac:dyDescent="0.2"/>
    <row r="84" ht="14.25" customHeight="1" x14ac:dyDescent="0.2"/>
    <row r="92" ht="16.5" customHeight="1" x14ac:dyDescent="0.2"/>
    <row r="93" ht="18" customHeight="1" x14ac:dyDescent="0.2"/>
    <row r="104" ht="13.5" customHeight="1" x14ac:dyDescent="0.2"/>
    <row r="105" ht="13.5" customHeight="1" x14ac:dyDescent="0.2"/>
    <row r="111" ht="9.75" customHeight="1" x14ac:dyDescent="0.2"/>
    <row r="112" ht="10.5" customHeight="1" x14ac:dyDescent="0.2"/>
    <row r="117" ht="9" customHeight="1" x14ac:dyDescent="0.2"/>
    <row r="118" ht="12.75" customHeight="1" x14ac:dyDescent="0.2"/>
    <row r="121" ht="9.75" customHeight="1" x14ac:dyDescent="0.2"/>
    <row r="122" ht="12.75" customHeight="1" x14ac:dyDescent="0.2"/>
    <row r="125" ht="12" customHeight="1" x14ac:dyDescent="0.2"/>
    <row r="126" ht="14.25" customHeight="1" x14ac:dyDescent="0.2"/>
    <row r="127" ht="11.1" customHeight="1" x14ac:dyDescent="0.2"/>
    <row r="131" ht="10.5" customHeight="1" x14ac:dyDescent="0.2"/>
    <row r="140" ht="6" customHeight="1" x14ac:dyDescent="0.2"/>
    <row r="146" ht="3.75" customHeight="1" x14ac:dyDescent="0.2"/>
    <row r="148" ht="3.75" customHeight="1" x14ac:dyDescent="0.2"/>
    <row r="150" ht="3.75" customHeight="1" x14ac:dyDescent="0.2"/>
    <row r="151" ht="18" customHeight="1" x14ac:dyDescent="0.2"/>
    <row r="152" ht="9.75" customHeight="1" x14ac:dyDescent="0.2"/>
    <row r="158" ht="9" customHeight="1" x14ac:dyDescent="0.2"/>
    <row r="159" ht="26.25" customHeight="1" x14ac:dyDescent="0.2"/>
  </sheetData>
  <sheetProtection sheet="1" objects="1" scenarios="1" selectLockedCells="1" selectUnlockedCells="1"/>
  <mergeCells count="5">
    <mergeCell ref="G1:J1"/>
    <mergeCell ref="M4:N4"/>
    <mergeCell ref="C10:D10"/>
    <mergeCell ref="M10:N10"/>
    <mergeCell ref="A68:S68"/>
  </mergeCells>
  <printOptions horizontalCentered="1" verticalCentered="1"/>
  <pageMargins left="0.23622047244094491" right="0.35433070866141736" top="0.19685039370078741" bottom="0.43307086614173229" header="0.15748031496062992" footer="0"/>
  <pageSetup scale="49" orientation="landscape" r:id="rId1"/>
  <headerFooter alignWithMargins="0">
    <oddFooter>&amp;LDirección de Contabilidad&amp;RPágina 2</oddFooter>
  </headerFooter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>
    <pageSetUpPr fitToPage="1"/>
  </sheetPr>
  <dimension ref="A1:S184"/>
  <sheetViews>
    <sheetView showGridLines="0" zoomScale="75" workbookViewId="0">
      <selection activeCell="E31" sqref="E31"/>
    </sheetView>
  </sheetViews>
  <sheetFormatPr baseColWidth="10" defaultColWidth="12.6640625" defaultRowHeight="15" x14ac:dyDescent="0.2"/>
  <cols>
    <col min="1" max="1" width="50.5546875" style="105" customWidth="1"/>
    <col min="2" max="2" width="8.33203125" style="105" customWidth="1"/>
    <col min="3" max="3" width="11.21875" style="166" customWidth="1"/>
    <col min="4" max="4" width="3.33203125" style="166" customWidth="1"/>
    <col min="5" max="5" width="12.77734375" style="166" customWidth="1"/>
    <col min="6" max="6" width="3.109375" style="105" customWidth="1"/>
    <col min="7" max="7" width="7.77734375" style="105" customWidth="1"/>
    <col min="8" max="8" width="10.88671875" style="105" customWidth="1"/>
    <col min="9" max="9" width="3.6640625" style="105" customWidth="1"/>
    <col min="10" max="10" width="12.109375" style="105" customWidth="1"/>
    <col min="11" max="11" width="2.77734375" style="105" customWidth="1"/>
    <col min="12" max="12" width="12.6640625" style="105"/>
    <col min="13" max="13" width="1.5546875" style="105" customWidth="1"/>
    <col min="14" max="14" width="12.6640625" style="105"/>
    <col min="15" max="19" width="12.6640625" style="106"/>
    <col min="20" max="16384" width="12.6640625" style="105"/>
  </cols>
  <sheetData>
    <row r="1" spans="1:19" ht="17.100000000000001" customHeight="1" x14ac:dyDescent="0.2">
      <c r="A1" s="101"/>
      <c r="B1" s="101"/>
      <c r="C1" s="102"/>
      <c r="D1" s="102"/>
      <c r="E1" s="102"/>
      <c r="F1" s="103"/>
      <c r="G1" s="103"/>
      <c r="H1" s="103"/>
      <c r="I1" s="103"/>
      <c r="J1" s="103"/>
      <c r="K1" s="103"/>
      <c r="L1" s="103"/>
      <c r="M1" s="104"/>
    </row>
    <row r="2" spans="1:19" ht="12" customHeight="1" x14ac:dyDescent="0.2">
      <c r="A2" s="103"/>
      <c r="B2" s="103"/>
      <c r="C2" s="102"/>
      <c r="D2" s="102"/>
      <c r="E2" s="102"/>
      <c r="F2" s="103"/>
      <c r="G2" s="103"/>
      <c r="H2" s="103"/>
      <c r="I2" s="103"/>
      <c r="J2" s="103"/>
      <c r="K2" s="103"/>
      <c r="L2" s="103"/>
      <c r="M2" s="103"/>
    </row>
    <row r="3" spans="1:19" ht="20.25" x14ac:dyDescent="0.3">
      <c r="A3" s="107"/>
      <c r="B3" s="107"/>
      <c r="C3" s="108"/>
      <c r="D3" s="108"/>
      <c r="E3" s="108"/>
      <c r="F3" s="109"/>
      <c r="G3" s="109"/>
      <c r="H3" s="109"/>
      <c r="I3" s="109"/>
      <c r="J3" s="109"/>
      <c r="K3" s="109"/>
      <c r="L3" s="109"/>
      <c r="M3" s="109"/>
    </row>
    <row r="4" spans="1:19" s="113" customFormat="1" ht="23.25" x14ac:dyDescent="0.35">
      <c r="A4" s="110" t="s">
        <v>0</v>
      </c>
      <c r="B4" s="110"/>
      <c r="C4" s="111"/>
      <c r="D4" s="111"/>
      <c r="E4" s="111"/>
      <c r="F4" s="112"/>
      <c r="G4" s="112"/>
      <c r="H4" s="112"/>
      <c r="I4" s="112"/>
      <c r="J4" s="112"/>
      <c r="K4" s="112"/>
      <c r="L4" s="112"/>
      <c r="M4" s="112"/>
      <c r="O4" s="114"/>
      <c r="P4" s="114"/>
      <c r="Q4" s="114"/>
      <c r="R4" s="114"/>
      <c r="S4" s="114"/>
    </row>
    <row r="5" spans="1:19" s="113" customFormat="1" ht="23.25" x14ac:dyDescent="0.35">
      <c r="A5" s="110" t="s">
        <v>138</v>
      </c>
      <c r="B5" s="115"/>
      <c r="C5" s="111"/>
      <c r="D5" s="111"/>
      <c r="E5" s="111"/>
      <c r="F5" s="112"/>
      <c r="G5" s="112"/>
      <c r="H5" s="112"/>
      <c r="I5" s="112"/>
      <c r="J5" s="112"/>
      <c r="K5" s="112"/>
      <c r="L5" s="112"/>
      <c r="M5" s="112"/>
      <c r="O5" s="114"/>
      <c r="P5" s="114"/>
      <c r="Q5" s="114"/>
      <c r="R5" s="114"/>
      <c r="S5" s="114"/>
    </row>
    <row r="6" spans="1:19" ht="6.75" customHeight="1" x14ac:dyDescent="0.2">
      <c r="A6" s="116"/>
      <c r="B6" s="116"/>
      <c r="C6" s="117"/>
      <c r="D6" s="117"/>
      <c r="E6" s="117"/>
      <c r="F6" s="118"/>
      <c r="G6" s="118"/>
      <c r="H6" s="118"/>
      <c r="I6" s="118"/>
      <c r="J6" s="118"/>
      <c r="K6" s="119"/>
      <c r="L6" s="2"/>
      <c r="M6" s="106"/>
    </row>
    <row r="7" spans="1:19" ht="9" customHeight="1" x14ac:dyDescent="0.2">
      <c r="A7" s="116"/>
      <c r="B7" s="116"/>
      <c r="C7" s="117"/>
      <c r="D7" s="117"/>
      <c r="E7" s="117"/>
      <c r="F7" s="118"/>
      <c r="G7" s="118"/>
      <c r="H7" s="118"/>
      <c r="I7" s="118"/>
      <c r="J7" s="118"/>
      <c r="K7" s="119"/>
      <c r="L7" s="2"/>
      <c r="M7" s="106"/>
    </row>
    <row r="8" spans="1:19" ht="15.75" thickBot="1" x14ac:dyDescent="0.25">
      <c r="A8" s="120"/>
      <c r="B8" s="120"/>
      <c r="C8" s="121"/>
      <c r="D8" s="121"/>
      <c r="E8" s="121"/>
      <c r="F8" s="120"/>
      <c r="G8" s="120"/>
      <c r="H8" s="120"/>
      <c r="I8" s="120"/>
      <c r="J8" s="122"/>
      <c r="L8" s="122" t="s">
        <v>1</v>
      </c>
    </row>
    <row r="9" spans="1:19" ht="24" customHeight="1" thickTop="1" x14ac:dyDescent="0.2">
      <c r="A9" s="123"/>
      <c r="B9" s="124"/>
      <c r="C9" s="125" t="s">
        <v>2</v>
      </c>
      <c r="D9" s="126"/>
      <c r="E9" s="126"/>
      <c r="F9" s="127"/>
      <c r="G9" s="127"/>
      <c r="H9" s="127"/>
      <c r="I9" s="127"/>
      <c r="J9" s="127"/>
      <c r="K9" s="128"/>
      <c r="L9" s="128"/>
      <c r="M9" s="129"/>
    </row>
    <row r="10" spans="1:19" ht="8.25" customHeight="1" x14ac:dyDescent="0.2">
      <c r="A10" s="130"/>
      <c r="B10" s="131"/>
      <c r="C10" s="132"/>
      <c r="D10" s="132"/>
      <c r="E10" s="132"/>
      <c r="F10" s="131"/>
      <c r="G10" s="131"/>
      <c r="H10" s="131"/>
      <c r="I10" s="131"/>
      <c r="J10" s="131"/>
      <c r="K10" s="131"/>
      <c r="L10" s="131"/>
      <c r="M10" s="133"/>
    </row>
    <row r="11" spans="1:19" x14ac:dyDescent="0.2">
      <c r="A11" s="130"/>
      <c r="B11" s="134" t="s">
        <v>3</v>
      </c>
      <c r="C11" s="135">
        <v>41579</v>
      </c>
      <c r="D11" s="136" t="s">
        <v>4</v>
      </c>
      <c r="E11" s="137">
        <v>41608</v>
      </c>
      <c r="F11" s="131"/>
      <c r="G11" s="134" t="s">
        <v>3</v>
      </c>
      <c r="H11" s="135">
        <v>41548</v>
      </c>
      <c r="I11" s="136" t="s">
        <v>4</v>
      </c>
      <c r="J11" s="137">
        <v>41578</v>
      </c>
      <c r="K11" s="131"/>
      <c r="L11" s="138" t="s">
        <v>111</v>
      </c>
      <c r="M11" s="133"/>
    </row>
    <row r="12" spans="1:19" s="147" customFormat="1" ht="11.25" customHeight="1" x14ac:dyDescent="0.25">
      <c r="A12" s="139"/>
      <c r="B12" s="140"/>
      <c r="C12" s="141" t="s">
        <v>5</v>
      </c>
      <c r="D12" s="142"/>
      <c r="E12" s="143" t="s">
        <v>5</v>
      </c>
      <c r="F12" s="140"/>
      <c r="G12" s="140"/>
      <c r="H12" s="144" t="s">
        <v>5</v>
      </c>
      <c r="I12" s="140"/>
      <c r="J12" s="145" t="s">
        <v>5</v>
      </c>
      <c r="K12" s="140"/>
      <c r="L12" s="140"/>
      <c r="M12" s="146"/>
      <c r="O12" s="148"/>
      <c r="P12" s="148"/>
      <c r="Q12" s="148"/>
      <c r="R12" s="148"/>
      <c r="S12" s="148"/>
    </row>
    <row r="13" spans="1:19" x14ac:dyDescent="0.2">
      <c r="A13" s="130"/>
      <c r="B13" s="131"/>
      <c r="C13" s="132"/>
      <c r="D13" s="132"/>
      <c r="E13" s="132"/>
      <c r="F13" s="131"/>
      <c r="G13" s="131"/>
      <c r="H13" s="131"/>
      <c r="I13" s="131"/>
      <c r="J13" s="131"/>
      <c r="K13" s="131"/>
      <c r="L13" s="131"/>
      <c r="M13" s="133"/>
    </row>
    <row r="14" spans="1:19" x14ac:dyDescent="0.2">
      <c r="A14" s="149" t="s">
        <v>6</v>
      </c>
      <c r="B14" s="150"/>
      <c r="C14" s="1"/>
      <c r="D14" s="1"/>
      <c r="E14" s="151">
        <v>30523.3</v>
      </c>
      <c r="F14" s="1"/>
      <c r="G14" s="1"/>
      <c r="H14" s="1"/>
      <c r="I14" s="1"/>
      <c r="J14" s="151">
        <v>30836.7</v>
      </c>
      <c r="K14" s="131"/>
      <c r="L14" s="151">
        <v>-313.40000000000146</v>
      </c>
      <c r="M14" s="152"/>
      <c r="O14" s="1"/>
      <c r="P14" s="2"/>
      <c r="Q14" s="1"/>
      <c r="R14" s="2"/>
      <c r="S14" s="2"/>
    </row>
    <row r="15" spans="1:19" x14ac:dyDescent="0.2">
      <c r="A15" s="149" t="s">
        <v>7</v>
      </c>
      <c r="B15" s="150"/>
      <c r="C15" s="2">
        <v>28722.5</v>
      </c>
      <c r="D15" s="1"/>
      <c r="E15" s="1"/>
      <c r="F15" s="1"/>
      <c r="G15" s="1"/>
      <c r="H15" s="2">
        <v>29077.600000000002</v>
      </c>
      <c r="I15" s="1"/>
      <c r="J15" s="1"/>
      <c r="K15" s="131"/>
      <c r="L15" s="2">
        <v>-355.10000000000218</v>
      </c>
      <c r="M15" s="152"/>
      <c r="O15" s="2"/>
      <c r="P15" s="1"/>
      <c r="Q15" s="2"/>
      <c r="R15" s="1"/>
      <c r="S15" s="2"/>
    </row>
    <row r="16" spans="1:19" x14ac:dyDescent="0.2">
      <c r="A16" s="149" t="s">
        <v>112</v>
      </c>
      <c r="B16" s="150"/>
      <c r="C16" s="2">
        <v>316.8</v>
      </c>
      <c r="D16" s="1"/>
      <c r="E16" s="1"/>
      <c r="F16" s="1"/>
      <c r="G16" s="1"/>
      <c r="H16" s="2">
        <v>326.60000000000002</v>
      </c>
      <c r="I16" s="1"/>
      <c r="J16" s="1"/>
      <c r="K16" s="131"/>
      <c r="L16" s="2">
        <v>-9.8000000000000114</v>
      </c>
      <c r="M16" s="152"/>
      <c r="O16" s="2"/>
      <c r="P16" s="1"/>
      <c r="Q16" s="2"/>
      <c r="R16" s="1"/>
      <c r="S16" s="2"/>
    </row>
    <row r="17" spans="1:19" x14ac:dyDescent="0.2">
      <c r="A17" s="149" t="s">
        <v>10</v>
      </c>
      <c r="B17" s="150"/>
      <c r="C17" s="2">
        <v>1475.1</v>
      </c>
      <c r="D17" s="1"/>
      <c r="E17" s="1"/>
      <c r="F17" s="1"/>
      <c r="G17" s="1"/>
      <c r="H17" s="2">
        <v>1442.8</v>
      </c>
      <c r="I17" s="1"/>
      <c r="J17" s="1"/>
      <c r="K17" s="131"/>
      <c r="L17" s="2">
        <v>32.299999999999955</v>
      </c>
      <c r="M17" s="152"/>
      <c r="O17" s="2"/>
      <c r="P17" s="1"/>
      <c r="Q17" s="2"/>
      <c r="R17" s="1"/>
      <c r="S17" s="2"/>
    </row>
    <row r="18" spans="1:19" x14ac:dyDescent="0.2">
      <c r="A18" s="149" t="s">
        <v>8</v>
      </c>
      <c r="B18" s="150"/>
      <c r="C18" s="2">
        <v>8.9</v>
      </c>
      <c r="D18" s="1"/>
      <c r="E18" s="1"/>
      <c r="F18" s="1"/>
      <c r="G18" s="1"/>
      <c r="H18" s="1">
        <v>-10.3</v>
      </c>
      <c r="I18" s="1"/>
      <c r="J18" s="1"/>
      <c r="K18" s="131"/>
      <c r="L18" s="2">
        <v>19.200000000000003</v>
      </c>
      <c r="M18" s="152"/>
      <c r="O18" s="2"/>
      <c r="P18" s="1"/>
      <c r="Q18" s="2"/>
      <c r="R18" s="1"/>
      <c r="S18" s="2"/>
    </row>
    <row r="19" spans="1:19" x14ac:dyDescent="0.2">
      <c r="A19" s="130"/>
      <c r="B19" s="131"/>
      <c r="C19" s="1"/>
      <c r="D19" s="1"/>
      <c r="E19" s="1"/>
      <c r="F19" s="1"/>
      <c r="G19" s="1"/>
      <c r="I19" s="1"/>
      <c r="J19" s="1"/>
      <c r="K19" s="131"/>
      <c r="L19" s="2"/>
      <c r="M19" s="152"/>
      <c r="O19" s="1"/>
      <c r="P19" s="1"/>
      <c r="Q19" s="1"/>
      <c r="R19" s="1"/>
      <c r="S19" s="2"/>
    </row>
    <row r="20" spans="1:19" x14ac:dyDescent="0.2">
      <c r="A20" s="149" t="s">
        <v>9</v>
      </c>
      <c r="B20" s="150"/>
      <c r="C20" s="1"/>
      <c r="D20" s="1"/>
      <c r="E20" s="151">
        <v>3810.8999999999996</v>
      </c>
      <c r="F20" s="1"/>
      <c r="G20" s="1"/>
      <c r="H20" s="1"/>
      <c r="I20" s="1"/>
      <c r="J20" s="151">
        <v>3886.5</v>
      </c>
      <c r="K20" s="131"/>
      <c r="L20" s="151">
        <v>-75.600000000000364</v>
      </c>
      <c r="M20" s="152"/>
      <c r="O20" s="1"/>
      <c r="P20" s="2"/>
      <c r="Q20" s="1"/>
      <c r="R20" s="2"/>
      <c r="S20" s="2"/>
    </row>
    <row r="21" spans="1:19" x14ac:dyDescent="0.2">
      <c r="A21" s="149" t="s">
        <v>113</v>
      </c>
      <c r="B21" s="150"/>
      <c r="C21" s="2">
        <v>3797.3999999999996</v>
      </c>
      <c r="D21" s="1"/>
      <c r="E21" s="1"/>
      <c r="F21" s="1"/>
      <c r="G21" s="1"/>
      <c r="H21" s="2">
        <v>3869.9</v>
      </c>
      <c r="I21" s="1"/>
      <c r="J21" s="1"/>
      <c r="K21" s="131"/>
      <c r="L21" s="2">
        <v>-72.500000000000455</v>
      </c>
      <c r="M21" s="152"/>
      <c r="O21" s="2"/>
      <c r="P21" s="1"/>
      <c r="Q21" s="2"/>
      <c r="R21" s="1"/>
      <c r="S21" s="2"/>
    </row>
    <row r="22" spans="1:19" x14ac:dyDescent="0.2">
      <c r="A22" s="149" t="s">
        <v>10</v>
      </c>
      <c r="B22" s="150"/>
      <c r="C22" s="2">
        <v>13.5</v>
      </c>
      <c r="D22" s="1"/>
      <c r="E22" s="1"/>
      <c r="F22" s="1"/>
      <c r="G22" s="1"/>
      <c r="H22" s="2">
        <v>16.600000000000001</v>
      </c>
      <c r="I22" s="1"/>
      <c r="J22" s="1"/>
      <c r="K22" s="131"/>
      <c r="L22" s="2">
        <v>-3.1000000000000014</v>
      </c>
      <c r="M22" s="152"/>
      <c r="O22" s="2"/>
      <c r="P22" s="1"/>
      <c r="Q22" s="2"/>
      <c r="R22" s="1"/>
      <c r="S22" s="2"/>
    </row>
    <row r="23" spans="1:19" x14ac:dyDescent="0.2">
      <c r="A23" s="149" t="s">
        <v>8</v>
      </c>
      <c r="B23" s="150"/>
      <c r="C23" s="2">
        <v>0</v>
      </c>
      <c r="D23" s="1"/>
      <c r="E23" s="1"/>
      <c r="F23" s="1"/>
      <c r="G23" s="1"/>
      <c r="H23" s="1">
        <v>0</v>
      </c>
      <c r="I23" s="1"/>
      <c r="J23" s="1"/>
      <c r="K23" s="131"/>
      <c r="L23" s="2">
        <v>0</v>
      </c>
      <c r="M23" s="152"/>
      <c r="O23" s="2"/>
      <c r="P23" s="1"/>
      <c r="Q23" s="2"/>
      <c r="R23" s="1"/>
      <c r="S23" s="2"/>
    </row>
    <row r="24" spans="1:19" x14ac:dyDescent="0.2">
      <c r="A24" s="130"/>
      <c r="B24" s="131"/>
      <c r="C24" s="1"/>
      <c r="D24" s="1"/>
      <c r="E24" s="1"/>
      <c r="F24" s="1"/>
      <c r="G24" s="1"/>
      <c r="I24" s="1"/>
      <c r="J24" s="1"/>
      <c r="K24" s="131"/>
      <c r="L24" s="2"/>
      <c r="M24" s="152"/>
      <c r="O24" s="1"/>
      <c r="P24" s="1"/>
      <c r="Q24" s="1"/>
      <c r="R24" s="1"/>
      <c r="S24" s="2"/>
    </row>
    <row r="25" spans="1:19" s="156" customFormat="1" ht="15.75" x14ac:dyDescent="0.25">
      <c r="A25" s="153" t="s">
        <v>11</v>
      </c>
      <c r="B25" s="154"/>
      <c r="C25" s="3"/>
      <c r="D25" s="3"/>
      <c r="E25" s="155">
        <v>26712.400000000001</v>
      </c>
      <c r="F25" s="3"/>
      <c r="G25" s="3"/>
      <c r="H25" s="3"/>
      <c r="I25" s="3"/>
      <c r="J25" s="155">
        <v>26950.2</v>
      </c>
      <c r="K25" s="138"/>
      <c r="L25" s="155">
        <v>-237.79999999999927</v>
      </c>
      <c r="M25" s="152"/>
      <c r="O25" s="3"/>
      <c r="P25" s="4"/>
      <c r="Q25" s="3"/>
      <c r="R25" s="4"/>
      <c r="S25" s="4"/>
    </row>
    <row r="26" spans="1:19" x14ac:dyDescent="0.2">
      <c r="A26" s="130"/>
      <c r="B26" s="131"/>
      <c r="C26" s="1"/>
      <c r="D26" s="1"/>
      <c r="E26" s="1"/>
      <c r="F26" s="1"/>
      <c r="G26" s="1"/>
      <c r="H26" s="1"/>
      <c r="I26" s="1"/>
      <c r="J26" s="1"/>
      <c r="K26" s="131"/>
      <c r="L26" s="2"/>
      <c r="M26" s="152"/>
      <c r="O26" s="1"/>
      <c r="P26" s="1"/>
      <c r="Q26" s="1"/>
      <c r="R26" s="1"/>
      <c r="S26" s="2"/>
    </row>
    <row r="27" spans="1:19" x14ac:dyDescent="0.2">
      <c r="A27" s="149" t="s">
        <v>12</v>
      </c>
      <c r="B27" s="150"/>
      <c r="C27" s="1"/>
      <c r="D27" s="1"/>
      <c r="E27" s="151">
        <v>-3923.9</v>
      </c>
      <c r="F27" s="1"/>
      <c r="G27" s="1"/>
      <c r="H27" s="1"/>
      <c r="I27" s="1"/>
      <c r="J27" s="151">
        <v>-4042.7</v>
      </c>
      <c r="K27" s="131"/>
      <c r="L27" s="151">
        <v>118.79999999999973</v>
      </c>
      <c r="M27" s="152"/>
      <c r="O27" s="1"/>
      <c r="P27" s="2"/>
      <c r="Q27" s="1"/>
      <c r="R27" s="2"/>
      <c r="S27" s="2"/>
    </row>
    <row r="28" spans="1:19" x14ac:dyDescent="0.2">
      <c r="A28" s="130"/>
      <c r="B28" s="131"/>
      <c r="C28" s="1"/>
      <c r="D28" s="1"/>
      <c r="E28" s="1"/>
      <c r="F28" s="1"/>
      <c r="G28" s="1"/>
      <c r="H28" s="1"/>
      <c r="I28" s="1"/>
      <c r="J28" s="1"/>
      <c r="K28" s="131"/>
      <c r="L28" s="2"/>
      <c r="M28" s="152"/>
      <c r="O28" s="1"/>
      <c r="P28" s="1"/>
      <c r="Q28" s="1"/>
      <c r="R28" s="1"/>
      <c r="S28" s="2"/>
    </row>
    <row r="29" spans="1:19" x14ac:dyDescent="0.2">
      <c r="A29" s="149" t="s">
        <v>13</v>
      </c>
      <c r="B29" s="150"/>
      <c r="C29" s="1"/>
      <c r="D29" s="1"/>
      <c r="E29" s="151">
        <v>0</v>
      </c>
      <c r="F29" s="1"/>
      <c r="G29" s="1"/>
      <c r="H29" s="1"/>
      <c r="I29" s="1"/>
      <c r="J29" s="151">
        <v>0</v>
      </c>
      <c r="K29" s="131"/>
      <c r="L29" s="151">
        <v>0</v>
      </c>
      <c r="M29" s="152"/>
      <c r="O29" s="1"/>
      <c r="P29" s="2"/>
      <c r="Q29" s="1"/>
      <c r="R29" s="2"/>
      <c r="S29" s="2"/>
    </row>
    <row r="30" spans="1:19" x14ac:dyDescent="0.2">
      <c r="A30" s="192" t="s">
        <v>135</v>
      </c>
      <c r="B30" s="150"/>
      <c r="C30" s="2">
        <v>0</v>
      </c>
      <c r="D30" s="1"/>
      <c r="E30" s="1"/>
      <c r="F30" s="1"/>
      <c r="G30" s="1"/>
      <c r="H30" s="1">
        <v>0</v>
      </c>
      <c r="I30" s="1"/>
      <c r="J30" s="1"/>
      <c r="K30" s="131"/>
      <c r="L30" s="2">
        <v>0</v>
      </c>
      <c r="M30" s="152"/>
      <c r="O30" s="2"/>
      <c r="P30" s="1"/>
      <c r="Q30" s="2"/>
      <c r="R30" s="1"/>
      <c r="S30" s="2"/>
    </row>
    <row r="31" spans="1:19" x14ac:dyDescent="0.2">
      <c r="A31" s="149" t="s">
        <v>15</v>
      </c>
      <c r="B31" s="150"/>
      <c r="C31" s="2">
        <v>0</v>
      </c>
      <c r="D31" s="1"/>
      <c r="E31" s="1"/>
      <c r="F31" s="1"/>
      <c r="G31" s="1"/>
      <c r="H31" s="1">
        <v>0</v>
      </c>
      <c r="I31" s="1"/>
      <c r="J31" s="1"/>
      <c r="K31" s="131"/>
      <c r="L31" s="2">
        <v>0</v>
      </c>
      <c r="M31" s="152"/>
      <c r="O31" s="2"/>
      <c r="P31" s="1"/>
      <c r="Q31" s="2"/>
      <c r="R31" s="1"/>
      <c r="S31" s="2"/>
    </row>
    <row r="32" spans="1:19" x14ac:dyDescent="0.2">
      <c r="A32" s="130"/>
      <c r="B32" s="131"/>
      <c r="C32" s="1"/>
      <c r="D32" s="1"/>
      <c r="E32" s="1"/>
      <c r="F32" s="1"/>
      <c r="G32" s="1"/>
      <c r="I32" s="1"/>
      <c r="J32" s="1"/>
      <c r="K32" s="131"/>
      <c r="L32" s="2"/>
      <c r="M32" s="152"/>
      <c r="O32" s="1"/>
      <c r="P32" s="1"/>
      <c r="Q32" s="1"/>
      <c r="R32" s="1"/>
      <c r="S32" s="2"/>
    </row>
    <row r="33" spans="1:19" x14ac:dyDescent="0.2">
      <c r="A33" s="149" t="s">
        <v>16</v>
      </c>
      <c r="B33" s="150"/>
      <c r="C33" s="1"/>
      <c r="D33" s="1"/>
      <c r="E33" s="151">
        <v>3923.9</v>
      </c>
      <c r="F33" s="1"/>
      <c r="G33" s="1"/>
      <c r="H33" s="1"/>
      <c r="I33" s="1"/>
      <c r="J33" s="151">
        <v>4042.7</v>
      </c>
      <c r="K33" s="131"/>
      <c r="L33" s="151">
        <v>-118.79999999999973</v>
      </c>
      <c r="M33" s="152"/>
      <c r="O33" s="1"/>
      <c r="P33" s="2"/>
      <c r="Q33" s="1"/>
      <c r="R33" s="2"/>
      <c r="S33" s="2"/>
    </row>
    <row r="34" spans="1:19" x14ac:dyDescent="0.2">
      <c r="A34" s="149" t="s">
        <v>17</v>
      </c>
      <c r="B34" s="150"/>
      <c r="C34" s="2">
        <v>1096.9000000000001</v>
      </c>
      <c r="D34" s="1"/>
      <c r="E34" s="1"/>
      <c r="F34" s="1"/>
      <c r="G34" s="1"/>
      <c r="H34" s="2">
        <v>1063.7</v>
      </c>
      <c r="I34" s="1"/>
      <c r="J34" s="1"/>
      <c r="K34" s="131"/>
      <c r="L34" s="2">
        <v>33.200000000000045</v>
      </c>
      <c r="M34" s="152"/>
      <c r="O34" s="2"/>
      <c r="P34" s="1"/>
      <c r="Q34" s="2"/>
      <c r="R34" s="1"/>
      <c r="S34" s="2"/>
    </row>
    <row r="35" spans="1:19" x14ac:dyDescent="0.2">
      <c r="A35" s="149" t="s">
        <v>15</v>
      </c>
      <c r="B35" s="150"/>
      <c r="C35" s="2">
        <v>2827</v>
      </c>
      <c r="D35" s="1"/>
      <c r="E35" s="1"/>
      <c r="F35" s="1"/>
      <c r="G35" s="1"/>
      <c r="H35" s="1">
        <v>2979</v>
      </c>
      <c r="I35" s="1"/>
      <c r="J35" s="1"/>
      <c r="K35" s="131"/>
      <c r="L35" s="2">
        <v>-152</v>
      </c>
      <c r="M35" s="152"/>
      <c r="O35" s="2"/>
      <c r="P35" s="1"/>
      <c r="Q35" s="2"/>
      <c r="R35" s="1"/>
      <c r="S35" s="2"/>
    </row>
    <row r="36" spans="1:19" ht="14.25" customHeight="1" x14ac:dyDescent="0.2">
      <c r="A36" s="130"/>
      <c r="B36" s="131"/>
      <c r="C36" s="1"/>
      <c r="D36" s="1"/>
      <c r="E36" s="1"/>
      <c r="F36" s="1"/>
      <c r="G36" s="1"/>
      <c r="I36" s="1"/>
      <c r="J36" s="1"/>
      <c r="K36" s="131"/>
      <c r="L36" s="2"/>
      <c r="M36" s="152"/>
      <c r="O36" s="1"/>
      <c r="P36" s="1"/>
      <c r="Q36" s="1"/>
      <c r="R36" s="1"/>
      <c r="S36" s="2"/>
    </row>
    <row r="37" spans="1:19" ht="13.5" customHeight="1" x14ac:dyDescent="0.2">
      <c r="A37" s="149" t="s">
        <v>18</v>
      </c>
      <c r="B37" s="150"/>
      <c r="C37" s="1"/>
      <c r="D37" s="1"/>
      <c r="E37" s="1"/>
      <c r="F37" s="1"/>
      <c r="G37" s="1"/>
      <c r="H37" s="1"/>
      <c r="I37" s="1"/>
      <c r="J37" s="1"/>
      <c r="K37" s="131"/>
      <c r="L37" s="2"/>
      <c r="M37" s="152"/>
      <c r="O37" s="1"/>
      <c r="P37" s="1"/>
      <c r="Q37" s="1"/>
      <c r="R37" s="1"/>
      <c r="S37" s="2"/>
    </row>
    <row r="38" spans="1:19" x14ac:dyDescent="0.2">
      <c r="A38" s="149" t="s">
        <v>19</v>
      </c>
      <c r="B38" s="150"/>
      <c r="C38" s="1"/>
      <c r="D38" s="1"/>
      <c r="E38" s="151">
        <v>22788.5</v>
      </c>
      <c r="F38" s="1"/>
      <c r="G38" s="1"/>
      <c r="H38" s="1"/>
      <c r="I38" s="1"/>
      <c r="J38" s="151">
        <v>22907.5</v>
      </c>
      <c r="K38" s="131"/>
      <c r="L38" s="151">
        <v>-119</v>
      </c>
      <c r="M38" s="152"/>
      <c r="O38" s="1"/>
      <c r="P38" s="2"/>
      <c r="Q38" s="1"/>
      <c r="R38" s="2"/>
      <c r="S38" s="2"/>
    </row>
    <row r="39" spans="1:19" ht="6" customHeight="1" x14ac:dyDescent="0.2">
      <c r="A39" s="130"/>
      <c r="B39" s="131"/>
      <c r="C39" s="1"/>
      <c r="D39" s="1"/>
      <c r="E39" s="1"/>
      <c r="F39" s="1"/>
      <c r="G39" s="1"/>
      <c r="H39" s="1"/>
      <c r="I39" s="1"/>
      <c r="J39" s="1"/>
      <c r="K39" s="131"/>
      <c r="L39" s="2"/>
      <c r="M39" s="152"/>
      <c r="O39" s="1"/>
      <c r="P39" s="1"/>
      <c r="Q39" s="1"/>
      <c r="R39" s="1"/>
      <c r="S39" s="2"/>
    </row>
    <row r="40" spans="1:19" x14ac:dyDescent="0.2">
      <c r="A40" s="149" t="s">
        <v>20</v>
      </c>
      <c r="B40" s="150"/>
      <c r="C40" s="1"/>
      <c r="D40" s="1"/>
      <c r="E40" s="2">
        <v>14331</v>
      </c>
      <c r="F40" s="1"/>
      <c r="G40" s="1"/>
      <c r="H40" s="1"/>
      <c r="I40" s="1"/>
      <c r="J40" s="2">
        <v>7286.2999999999993</v>
      </c>
      <c r="K40" s="131"/>
      <c r="L40" s="2">
        <v>7044.7000000000007</v>
      </c>
      <c r="M40" s="152"/>
      <c r="O40" s="1"/>
      <c r="P40" s="2"/>
      <c r="Q40" s="1"/>
      <c r="R40" s="2"/>
      <c r="S40" s="2"/>
    </row>
    <row r="41" spans="1:19" x14ac:dyDescent="0.2">
      <c r="A41" s="149" t="s">
        <v>21</v>
      </c>
      <c r="B41" s="150"/>
      <c r="C41" s="2">
        <v>14252.4</v>
      </c>
      <c r="D41" s="1"/>
      <c r="E41" s="1"/>
      <c r="F41" s="1"/>
      <c r="G41" s="1"/>
      <c r="H41" s="2">
        <v>7318.2</v>
      </c>
      <c r="I41" s="1"/>
      <c r="J41" s="1"/>
      <c r="K41" s="131"/>
      <c r="L41" s="2">
        <v>6934.2</v>
      </c>
      <c r="M41" s="152"/>
      <c r="O41" s="2"/>
      <c r="P41" s="1"/>
      <c r="Q41" s="2"/>
      <c r="R41" s="1"/>
      <c r="S41" s="2"/>
    </row>
    <row r="42" spans="1:19" x14ac:dyDescent="0.2">
      <c r="A42" s="157" t="s">
        <v>22</v>
      </c>
      <c r="B42" s="158"/>
      <c r="C42" s="2">
        <v>-26.4</v>
      </c>
      <c r="D42" s="1"/>
      <c r="E42" s="1"/>
      <c r="F42" s="1"/>
      <c r="G42" s="1"/>
      <c r="H42" s="2">
        <v>-19.100000000000001</v>
      </c>
      <c r="I42" s="1"/>
      <c r="J42" s="1"/>
      <c r="K42" s="131"/>
      <c r="L42" s="2">
        <v>-7.2999999999999972</v>
      </c>
      <c r="M42" s="152"/>
      <c r="O42" s="2"/>
      <c r="P42" s="1"/>
      <c r="Q42" s="2"/>
      <c r="R42" s="1"/>
      <c r="S42" s="2"/>
    </row>
    <row r="43" spans="1:19" x14ac:dyDescent="0.2">
      <c r="A43" s="149" t="s">
        <v>24</v>
      </c>
      <c r="B43" s="150"/>
      <c r="C43" s="2">
        <v>105</v>
      </c>
      <c r="D43" s="1"/>
      <c r="E43" s="1"/>
      <c r="F43" s="1"/>
      <c r="G43" s="1"/>
      <c r="H43" s="1">
        <v>-12.799999999999999</v>
      </c>
      <c r="I43" s="1"/>
      <c r="J43" s="1"/>
      <c r="K43" s="131"/>
      <c r="L43" s="2">
        <v>117.8</v>
      </c>
      <c r="M43" s="152"/>
      <c r="O43" s="2"/>
      <c r="P43" s="1"/>
      <c r="Q43" s="2"/>
      <c r="R43" s="1"/>
      <c r="S43" s="2"/>
    </row>
    <row r="44" spans="1:19" ht="15" customHeight="1" x14ac:dyDescent="0.2">
      <c r="A44" s="130"/>
      <c r="B44" s="131"/>
      <c r="C44" s="1"/>
      <c r="D44" s="1"/>
      <c r="E44" s="1"/>
      <c r="F44" s="1"/>
      <c r="G44" s="1"/>
      <c r="I44" s="1"/>
      <c r="J44" s="1"/>
      <c r="K44" s="131"/>
      <c r="L44" s="2"/>
      <c r="M44" s="152"/>
      <c r="O44" s="1"/>
      <c r="P44" s="1"/>
      <c r="Q44" s="1"/>
      <c r="R44" s="1"/>
      <c r="S44" s="2"/>
    </row>
    <row r="45" spans="1:19" x14ac:dyDescent="0.2">
      <c r="A45" s="149" t="s">
        <v>25</v>
      </c>
      <c r="B45" s="150"/>
      <c r="C45" s="1"/>
      <c r="D45" s="1"/>
      <c r="E45" s="151">
        <v>79.400000000000006</v>
      </c>
      <c r="F45" s="1"/>
      <c r="G45" s="1"/>
      <c r="H45" s="1"/>
      <c r="I45" s="1"/>
      <c r="J45" s="151">
        <v>79.400000000000006</v>
      </c>
      <c r="K45" s="131"/>
      <c r="L45" s="151">
        <v>0</v>
      </c>
      <c r="M45" s="152"/>
      <c r="O45" s="1"/>
      <c r="P45" s="2"/>
      <c r="Q45" s="1"/>
      <c r="R45" s="2"/>
      <c r="S45" s="2"/>
    </row>
    <row r="46" spans="1:19" ht="7.5" customHeight="1" x14ac:dyDescent="0.2">
      <c r="A46" s="149" t="s">
        <v>26</v>
      </c>
      <c r="B46" s="150"/>
      <c r="C46" s="1"/>
      <c r="D46" s="1"/>
      <c r="E46" s="1"/>
      <c r="F46" s="1"/>
      <c r="G46" s="1"/>
      <c r="H46" s="1"/>
      <c r="I46" s="1"/>
      <c r="J46" s="1"/>
      <c r="K46" s="131"/>
      <c r="L46" s="2"/>
      <c r="M46" s="152"/>
      <c r="O46" s="1"/>
      <c r="P46" s="1"/>
      <c r="Q46" s="1"/>
      <c r="R46" s="1"/>
      <c r="S46" s="2"/>
    </row>
    <row r="47" spans="1:19" x14ac:dyDescent="0.2">
      <c r="A47" s="149" t="s">
        <v>27</v>
      </c>
      <c r="B47" s="150"/>
      <c r="C47" s="1"/>
      <c r="D47" s="1"/>
      <c r="E47" s="151">
        <v>54.7</v>
      </c>
      <c r="F47" s="1"/>
      <c r="G47" s="1"/>
      <c r="H47" s="1"/>
      <c r="I47" s="1"/>
      <c r="J47" s="151">
        <v>74.900000000000006</v>
      </c>
      <c r="K47" s="131"/>
      <c r="L47" s="151">
        <v>-20.200000000000003</v>
      </c>
      <c r="M47" s="152"/>
      <c r="O47" s="1"/>
      <c r="P47" s="2"/>
      <c r="Q47" s="1"/>
      <c r="R47" s="2"/>
      <c r="S47" s="2"/>
    </row>
    <row r="48" spans="1:19" ht="6" customHeight="1" x14ac:dyDescent="0.2">
      <c r="A48" s="130"/>
      <c r="B48" s="131"/>
      <c r="C48" s="1"/>
      <c r="D48" s="1"/>
      <c r="E48" s="1"/>
      <c r="F48" s="1"/>
      <c r="G48" s="1"/>
      <c r="H48" s="1"/>
      <c r="I48" s="1"/>
      <c r="J48" s="1"/>
      <c r="K48" s="131"/>
      <c r="L48" s="2"/>
      <c r="M48" s="152"/>
      <c r="O48" s="1"/>
      <c r="P48" s="1"/>
      <c r="Q48" s="1"/>
      <c r="R48" s="1"/>
      <c r="S48" s="2"/>
    </row>
    <row r="49" spans="1:19" s="156" customFormat="1" ht="15.75" x14ac:dyDescent="0.25">
      <c r="A49" s="153" t="s">
        <v>28</v>
      </c>
      <c r="B49" s="154"/>
      <c r="C49" s="3"/>
      <c r="D49" s="3"/>
      <c r="E49" s="155">
        <v>8323.4</v>
      </c>
      <c r="F49" s="3"/>
      <c r="G49" s="3"/>
      <c r="H49" s="3"/>
      <c r="I49" s="3"/>
      <c r="J49" s="155">
        <v>15466.900000000001</v>
      </c>
      <c r="K49" s="138"/>
      <c r="L49" s="155">
        <v>-7143.5000000000018</v>
      </c>
      <c r="M49" s="152"/>
      <c r="O49" s="3"/>
      <c r="P49" s="4"/>
      <c r="Q49" s="3"/>
      <c r="R49" s="4"/>
      <c r="S49" s="4"/>
    </row>
    <row r="50" spans="1:19" ht="9.75" customHeight="1" x14ac:dyDescent="0.2">
      <c r="A50" s="130"/>
      <c r="B50" s="131"/>
      <c r="C50" s="1"/>
      <c r="D50" s="1"/>
      <c r="E50" s="1"/>
      <c r="F50" s="1"/>
      <c r="G50" s="1"/>
      <c r="H50" s="1"/>
      <c r="I50" s="1"/>
      <c r="J50" s="1"/>
      <c r="K50" s="131"/>
      <c r="L50" s="2"/>
      <c r="M50" s="152"/>
      <c r="O50" s="1"/>
      <c r="P50" s="1"/>
      <c r="Q50" s="1"/>
      <c r="R50" s="1"/>
      <c r="S50" s="2"/>
    </row>
    <row r="51" spans="1:19" x14ac:dyDescent="0.2">
      <c r="A51" s="149" t="s">
        <v>29</v>
      </c>
      <c r="B51" s="150"/>
      <c r="C51" s="1"/>
      <c r="D51" s="1"/>
      <c r="E51" s="151">
        <v>1983.1</v>
      </c>
      <c r="F51" s="1"/>
      <c r="G51" s="1"/>
      <c r="H51" s="1"/>
      <c r="I51" s="1"/>
      <c r="J51" s="151">
        <v>1811.3</v>
      </c>
      <c r="K51" s="131"/>
      <c r="L51" s="151">
        <v>171.79999999999995</v>
      </c>
      <c r="M51" s="152"/>
      <c r="O51" s="1"/>
      <c r="P51" s="2"/>
      <c r="Q51" s="1"/>
      <c r="R51" s="2"/>
      <c r="S51" s="2"/>
    </row>
    <row r="52" spans="1:19" x14ac:dyDescent="0.2">
      <c r="A52" s="149" t="s">
        <v>30</v>
      </c>
      <c r="B52" s="150"/>
      <c r="C52" s="2">
        <v>1983.1</v>
      </c>
      <c r="D52" s="1"/>
      <c r="E52" s="1"/>
      <c r="F52" s="1"/>
      <c r="G52" s="1"/>
      <c r="H52" s="1">
        <v>1811.3</v>
      </c>
      <c r="I52" s="1"/>
      <c r="J52" s="1"/>
      <c r="K52" s="131"/>
      <c r="L52" s="2">
        <v>171.79999999999995</v>
      </c>
      <c r="M52" s="152"/>
      <c r="O52" s="2"/>
      <c r="P52" s="1"/>
      <c r="Q52" s="2"/>
      <c r="R52" s="1"/>
      <c r="S52" s="2"/>
    </row>
    <row r="53" spans="1:19" ht="9.75" customHeight="1" x14ac:dyDescent="0.2">
      <c r="A53" s="130"/>
      <c r="B53" s="131"/>
      <c r="C53" s="1"/>
      <c r="D53" s="1"/>
      <c r="E53" s="1"/>
      <c r="F53" s="1"/>
      <c r="G53" s="1"/>
      <c r="I53" s="1"/>
      <c r="J53" s="1"/>
      <c r="K53" s="131"/>
      <c r="L53" s="2"/>
      <c r="M53" s="152"/>
      <c r="O53" s="1"/>
      <c r="P53" s="1"/>
      <c r="Q53" s="1"/>
      <c r="R53" s="1"/>
      <c r="S53" s="2"/>
    </row>
    <row r="54" spans="1:19" x14ac:dyDescent="0.2">
      <c r="A54" s="149" t="s">
        <v>31</v>
      </c>
      <c r="B54" s="150"/>
      <c r="C54" s="1"/>
      <c r="D54" s="1"/>
      <c r="E54" s="151">
        <v>389</v>
      </c>
      <c r="F54" s="1"/>
      <c r="G54" s="1"/>
      <c r="H54" s="1"/>
      <c r="I54" s="1"/>
      <c r="J54" s="151">
        <v>569.1</v>
      </c>
      <c r="K54" s="131"/>
      <c r="L54" s="151">
        <v>-180.10000000000002</v>
      </c>
      <c r="M54" s="152"/>
      <c r="O54" s="1"/>
      <c r="P54" s="2"/>
      <c r="Q54" s="1"/>
      <c r="R54" s="2"/>
      <c r="S54" s="2"/>
    </row>
    <row r="55" spans="1:19" x14ac:dyDescent="0.2">
      <c r="A55" s="149" t="s">
        <v>32</v>
      </c>
      <c r="B55" s="150"/>
      <c r="C55" s="2">
        <v>389</v>
      </c>
      <c r="D55" s="1"/>
      <c r="E55" s="1"/>
      <c r="F55" s="1"/>
      <c r="G55" s="1"/>
      <c r="H55" s="1">
        <v>569.1</v>
      </c>
      <c r="I55" s="1"/>
      <c r="J55" s="1"/>
      <c r="K55" s="131"/>
      <c r="L55" s="2">
        <v>-180.10000000000002</v>
      </c>
      <c r="M55" s="152"/>
      <c r="O55" s="2"/>
      <c r="P55" s="1"/>
      <c r="Q55" s="2"/>
      <c r="R55" s="1"/>
      <c r="S55" s="2"/>
    </row>
    <row r="56" spans="1:19" x14ac:dyDescent="0.2">
      <c r="A56" s="130"/>
      <c r="B56" s="131"/>
      <c r="C56" s="1"/>
      <c r="D56" s="1"/>
      <c r="E56" s="1"/>
      <c r="F56" s="1"/>
      <c r="G56" s="1"/>
      <c r="I56" s="1"/>
      <c r="J56" s="1"/>
      <c r="K56" s="131"/>
      <c r="L56" s="2"/>
      <c r="M56" s="152"/>
      <c r="O56" s="1"/>
      <c r="P56" s="1"/>
      <c r="Q56" s="1"/>
      <c r="R56" s="1"/>
      <c r="S56" s="2"/>
    </row>
    <row r="57" spans="1:19" s="156" customFormat="1" ht="15.75" x14ac:dyDescent="0.25">
      <c r="A57" s="153" t="s">
        <v>33</v>
      </c>
      <c r="B57" s="154"/>
      <c r="C57" s="1"/>
      <c r="D57" s="1"/>
      <c r="E57" s="155">
        <v>1594.1</v>
      </c>
      <c r="F57" s="3"/>
      <c r="G57" s="3"/>
      <c r="H57" s="1"/>
      <c r="I57" s="1"/>
      <c r="J57" s="155">
        <v>1242.1999999999998</v>
      </c>
      <c r="K57" s="138"/>
      <c r="L57" s="155">
        <v>351.90000000000009</v>
      </c>
      <c r="M57" s="152"/>
      <c r="O57" s="1"/>
      <c r="P57" s="4"/>
      <c r="Q57" s="3"/>
      <c r="R57" s="4"/>
      <c r="S57" s="4"/>
    </row>
    <row r="58" spans="1:19" hidden="1" x14ac:dyDescent="0.2">
      <c r="A58" s="130"/>
      <c r="B58" s="131"/>
      <c r="C58" s="1"/>
      <c r="D58" s="1"/>
      <c r="E58" s="3"/>
      <c r="F58" s="1"/>
      <c r="G58" s="1"/>
      <c r="H58" s="1"/>
      <c r="I58" s="1"/>
      <c r="J58" s="3"/>
      <c r="K58" s="131"/>
      <c r="L58" s="2"/>
      <c r="M58" s="152"/>
      <c r="O58" s="1"/>
      <c r="P58" s="3"/>
      <c r="Q58" s="1"/>
      <c r="R58" s="1"/>
      <c r="S58" s="2"/>
    </row>
    <row r="59" spans="1:19" hidden="1" x14ac:dyDescent="0.2">
      <c r="A59" s="153" t="s">
        <v>109</v>
      </c>
      <c r="B59" s="150"/>
      <c r="C59" s="1"/>
      <c r="D59" s="1"/>
      <c r="E59" s="155">
        <v>1691.8999999999996</v>
      </c>
      <c r="F59" s="3"/>
      <c r="G59" s="3"/>
      <c r="H59" s="1"/>
      <c r="I59" s="1"/>
      <c r="J59" s="155">
        <v>1691.8999999999996</v>
      </c>
      <c r="K59" s="131"/>
      <c r="L59" s="155">
        <v>0</v>
      </c>
      <c r="M59" s="152"/>
      <c r="O59" s="1"/>
      <c r="P59" s="4"/>
      <c r="Q59" s="3"/>
      <c r="R59" s="4"/>
      <c r="S59" s="4"/>
    </row>
    <row r="60" spans="1:19" x14ac:dyDescent="0.2">
      <c r="A60" s="130"/>
      <c r="B60" s="131"/>
      <c r="C60" s="1"/>
      <c r="D60" s="1"/>
      <c r="E60" s="3"/>
      <c r="F60" s="1"/>
      <c r="G60" s="1"/>
      <c r="H60" s="1"/>
      <c r="I60" s="1"/>
      <c r="J60" s="3"/>
      <c r="K60" s="131"/>
      <c r="L60" s="2"/>
      <c r="M60" s="152"/>
      <c r="O60" s="1"/>
      <c r="P60" s="3"/>
      <c r="Q60" s="1"/>
      <c r="R60" s="1"/>
      <c r="S60" s="2"/>
    </row>
    <row r="61" spans="1:19" x14ac:dyDescent="0.2">
      <c r="A61" s="153" t="s">
        <v>110</v>
      </c>
      <c r="B61" s="150"/>
      <c r="C61" s="1"/>
      <c r="D61" s="1"/>
      <c r="E61" s="155">
        <v>9917.5</v>
      </c>
      <c r="F61" s="3"/>
      <c r="G61" s="3"/>
      <c r="H61" s="1"/>
      <c r="I61" s="1"/>
      <c r="J61" s="155">
        <v>16709.100000000002</v>
      </c>
      <c r="K61" s="138"/>
      <c r="L61" s="155">
        <v>-6791.6000000000022</v>
      </c>
      <c r="M61" s="152"/>
      <c r="O61" s="1"/>
      <c r="P61" s="4"/>
      <c r="Q61" s="3"/>
      <c r="R61" s="4"/>
      <c r="S61" s="4"/>
    </row>
    <row r="62" spans="1:19" ht="15.75" thickBot="1" x14ac:dyDescent="0.25">
      <c r="A62" s="159"/>
      <c r="B62" s="160"/>
      <c r="C62" s="161"/>
      <c r="D62" s="161"/>
      <c r="E62" s="161"/>
      <c r="F62" s="161"/>
      <c r="G62" s="161"/>
      <c r="H62" s="161"/>
      <c r="I62" s="161"/>
      <c r="J62" s="162"/>
      <c r="K62" s="163"/>
      <c r="L62" s="164"/>
      <c r="M62" s="165"/>
      <c r="N62" s="175"/>
    </row>
    <row r="63" spans="1:19" ht="15.75" thickTop="1" x14ac:dyDescent="0.2">
      <c r="L63" s="2"/>
      <c r="M63" s="2"/>
    </row>
    <row r="64" spans="1:19" x14ac:dyDescent="0.2">
      <c r="L64" s="2"/>
      <c r="M64" s="2"/>
    </row>
    <row r="65" spans="3:19" x14ac:dyDescent="0.2">
      <c r="C65" s="105"/>
      <c r="D65" s="105"/>
      <c r="E65" s="105"/>
      <c r="L65" s="2"/>
      <c r="M65" s="2"/>
      <c r="O65" s="105"/>
      <c r="P65" s="105"/>
      <c r="Q65" s="105"/>
      <c r="R65" s="105"/>
      <c r="S65" s="105"/>
    </row>
    <row r="66" spans="3:19" x14ac:dyDescent="0.2">
      <c r="C66" s="105"/>
      <c r="D66" s="105"/>
      <c r="E66" s="105"/>
      <c r="L66" s="2"/>
      <c r="M66" s="2"/>
      <c r="O66" s="105"/>
      <c r="P66" s="105"/>
      <c r="Q66" s="105"/>
      <c r="R66" s="105"/>
      <c r="S66" s="105"/>
    </row>
    <row r="67" spans="3:19" x14ac:dyDescent="0.2">
      <c r="C67" s="105"/>
      <c r="D67" s="105"/>
      <c r="E67" s="105"/>
      <c r="L67" s="2"/>
      <c r="M67" s="2"/>
      <c r="O67" s="105"/>
      <c r="P67" s="105"/>
      <c r="Q67" s="105"/>
      <c r="R67" s="105"/>
      <c r="S67" s="105"/>
    </row>
    <row r="68" spans="3:19" x14ac:dyDescent="0.2">
      <c r="C68" s="105"/>
      <c r="D68" s="105"/>
      <c r="E68" s="105"/>
      <c r="L68" s="2"/>
      <c r="M68" s="2"/>
      <c r="O68" s="105"/>
      <c r="P68" s="105"/>
      <c r="Q68" s="105"/>
      <c r="R68" s="105"/>
      <c r="S68" s="105"/>
    </row>
    <row r="69" spans="3:19" x14ac:dyDescent="0.2">
      <c r="C69" s="105"/>
      <c r="D69" s="105"/>
      <c r="E69" s="105"/>
      <c r="L69" s="2"/>
      <c r="M69" s="2"/>
      <c r="O69" s="105"/>
      <c r="P69" s="105"/>
      <c r="Q69" s="105"/>
      <c r="R69" s="105"/>
      <c r="S69" s="105"/>
    </row>
    <row r="70" spans="3:19" x14ac:dyDescent="0.2">
      <c r="C70" s="105"/>
      <c r="D70" s="105"/>
      <c r="E70" s="105"/>
      <c r="L70" s="2"/>
      <c r="M70" s="2"/>
      <c r="O70" s="105"/>
      <c r="P70" s="105"/>
      <c r="Q70" s="105"/>
      <c r="R70" s="105"/>
      <c r="S70" s="105"/>
    </row>
    <row r="71" spans="3:19" x14ac:dyDescent="0.2">
      <c r="C71" s="105"/>
      <c r="D71" s="105"/>
      <c r="E71" s="105"/>
      <c r="L71" s="2"/>
      <c r="M71" s="2"/>
      <c r="O71" s="105"/>
      <c r="P71" s="105"/>
      <c r="Q71" s="105"/>
      <c r="R71" s="105"/>
      <c r="S71" s="105"/>
    </row>
    <row r="72" spans="3:19" x14ac:dyDescent="0.2">
      <c r="C72" s="105"/>
      <c r="D72" s="105"/>
      <c r="E72" s="105"/>
      <c r="L72" s="2"/>
      <c r="M72" s="2"/>
      <c r="O72" s="105"/>
      <c r="P72" s="105"/>
      <c r="Q72" s="105"/>
      <c r="R72" s="105"/>
      <c r="S72" s="105"/>
    </row>
    <row r="73" spans="3:19" x14ac:dyDescent="0.2">
      <c r="C73" s="105"/>
      <c r="D73" s="105"/>
      <c r="E73" s="105"/>
      <c r="L73" s="2"/>
      <c r="M73" s="2"/>
      <c r="O73" s="105"/>
      <c r="P73" s="105"/>
      <c r="Q73" s="105"/>
      <c r="R73" s="105"/>
      <c r="S73" s="105"/>
    </row>
    <row r="74" spans="3:19" x14ac:dyDescent="0.2">
      <c r="C74" s="105"/>
      <c r="D74" s="105"/>
      <c r="E74" s="105"/>
      <c r="L74" s="2"/>
      <c r="M74" s="2"/>
      <c r="O74" s="105"/>
      <c r="P74" s="105"/>
      <c r="Q74" s="105"/>
      <c r="R74" s="105"/>
      <c r="S74" s="105"/>
    </row>
    <row r="75" spans="3:19" x14ac:dyDescent="0.2">
      <c r="C75" s="105"/>
      <c r="D75" s="105"/>
      <c r="E75" s="105"/>
      <c r="L75" s="2"/>
      <c r="M75" s="2"/>
      <c r="O75" s="105"/>
      <c r="P75" s="105"/>
      <c r="Q75" s="105"/>
      <c r="R75" s="105"/>
      <c r="S75" s="105"/>
    </row>
    <row r="76" spans="3:19" x14ac:dyDescent="0.2">
      <c r="C76" s="105"/>
      <c r="D76" s="105"/>
      <c r="E76" s="105"/>
      <c r="L76" s="2"/>
      <c r="M76" s="2"/>
      <c r="O76" s="105"/>
      <c r="P76" s="105"/>
      <c r="Q76" s="105"/>
      <c r="R76" s="105"/>
      <c r="S76" s="105"/>
    </row>
    <row r="77" spans="3:19" x14ac:dyDescent="0.2">
      <c r="C77" s="105"/>
      <c r="D77" s="105"/>
      <c r="E77" s="105"/>
      <c r="L77" s="2"/>
      <c r="M77" s="2"/>
      <c r="O77" s="105"/>
      <c r="P77" s="105"/>
      <c r="Q77" s="105"/>
      <c r="R77" s="105"/>
      <c r="S77" s="105"/>
    </row>
    <row r="78" spans="3:19" x14ac:dyDescent="0.2">
      <c r="C78" s="105"/>
      <c r="D78" s="105"/>
      <c r="E78" s="105"/>
      <c r="L78" s="2"/>
      <c r="M78" s="2"/>
      <c r="O78" s="105"/>
      <c r="P78" s="105"/>
      <c r="Q78" s="105"/>
      <c r="R78" s="105"/>
      <c r="S78" s="105"/>
    </row>
    <row r="79" spans="3:19" x14ac:dyDescent="0.2">
      <c r="C79" s="105"/>
      <c r="D79" s="105"/>
      <c r="E79" s="105"/>
      <c r="L79" s="2"/>
      <c r="M79" s="2"/>
      <c r="O79" s="105"/>
      <c r="P79" s="105"/>
      <c r="Q79" s="105"/>
      <c r="R79" s="105"/>
      <c r="S79" s="105"/>
    </row>
    <row r="80" spans="3:19" x14ac:dyDescent="0.2">
      <c r="C80" s="105"/>
      <c r="D80" s="105"/>
      <c r="E80" s="105"/>
      <c r="L80" s="2"/>
      <c r="M80" s="2"/>
      <c r="O80" s="105"/>
      <c r="P80" s="105"/>
      <c r="Q80" s="105"/>
      <c r="R80" s="105"/>
      <c r="S80" s="105"/>
    </row>
    <row r="81" spans="3:19" x14ac:dyDescent="0.2">
      <c r="C81" s="105"/>
      <c r="D81" s="105"/>
      <c r="E81" s="105"/>
      <c r="L81" s="2"/>
      <c r="M81" s="2"/>
      <c r="O81" s="105"/>
      <c r="P81" s="105"/>
      <c r="Q81" s="105"/>
      <c r="R81" s="105"/>
      <c r="S81" s="105"/>
    </row>
    <row r="82" spans="3:19" x14ac:dyDescent="0.2">
      <c r="C82" s="105"/>
      <c r="D82" s="105"/>
      <c r="E82" s="105"/>
      <c r="L82" s="2"/>
      <c r="M82" s="2"/>
      <c r="O82" s="105"/>
      <c r="P82" s="105"/>
      <c r="Q82" s="105"/>
      <c r="R82" s="105"/>
      <c r="S82" s="105"/>
    </row>
    <row r="83" spans="3:19" x14ac:dyDescent="0.2">
      <c r="C83" s="105"/>
      <c r="D83" s="105"/>
      <c r="E83" s="105"/>
      <c r="L83" s="2"/>
      <c r="M83" s="2"/>
      <c r="O83" s="105"/>
      <c r="P83" s="105"/>
      <c r="Q83" s="105"/>
      <c r="R83" s="105"/>
      <c r="S83" s="105"/>
    </row>
    <row r="84" spans="3:19" x14ac:dyDescent="0.2">
      <c r="C84" s="105"/>
      <c r="D84" s="105"/>
      <c r="E84" s="105"/>
      <c r="L84" s="2"/>
      <c r="M84" s="2"/>
      <c r="O84" s="105"/>
      <c r="P84" s="105"/>
      <c r="Q84" s="105"/>
      <c r="R84" s="105"/>
      <c r="S84" s="105"/>
    </row>
    <row r="85" spans="3:19" x14ac:dyDescent="0.2">
      <c r="C85" s="105"/>
      <c r="D85" s="105"/>
      <c r="E85" s="105"/>
      <c r="L85" s="2"/>
      <c r="M85" s="2"/>
      <c r="O85" s="105"/>
      <c r="P85" s="105"/>
      <c r="Q85" s="105"/>
      <c r="R85" s="105"/>
      <c r="S85" s="105"/>
    </row>
    <row r="86" spans="3:19" x14ac:dyDescent="0.2">
      <c r="C86" s="105"/>
      <c r="D86" s="105"/>
      <c r="E86" s="105"/>
      <c r="L86" s="2"/>
      <c r="M86" s="2"/>
      <c r="O86" s="105"/>
      <c r="P86" s="105"/>
      <c r="Q86" s="105"/>
      <c r="R86" s="105"/>
      <c r="S86" s="105"/>
    </row>
    <row r="87" spans="3:19" x14ac:dyDescent="0.2">
      <c r="C87" s="105"/>
      <c r="D87" s="105"/>
      <c r="E87" s="105"/>
      <c r="L87" s="2"/>
      <c r="M87" s="2"/>
      <c r="O87" s="105"/>
      <c r="P87" s="105"/>
      <c r="Q87" s="105"/>
      <c r="R87" s="105"/>
      <c r="S87" s="105"/>
    </row>
    <row r="88" spans="3:19" x14ac:dyDescent="0.2">
      <c r="C88" s="105"/>
      <c r="D88" s="105"/>
      <c r="E88" s="105"/>
      <c r="L88" s="2"/>
      <c r="M88" s="2"/>
      <c r="O88" s="105"/>
      <c r="P88" s="105"/>
      <c r="Q88" s="105"/>
      <c r="R88" s="105"/>
      <c r="S88" s="105"/>
    </row>
    <row r="89" spans="3:19" x14ac:dyDescent="0.2">
      <c r="C89" s="105"/>
      <c r="D89" s="105"/>
      <c r="E89" s="105"/>
      <c r="L89" s="2"/>
      <c r="M89" s="2"/>
      <c r="O89" s="105"/>
      <c r="P89" s="105"/>
      <c r="Q89" s="105"/>
      <c r="R89" s="105"/>
      <c r="S89" s="105"/>
    </row>
    <row r="90" spans="3:19" x14ac:dyDescent="0.2">
      <c r="C90" s="105"/>
      <c r="D90" s="105"/>
      <c r="E90" s="105"/>
      <c r="L90" s="2"/>
      <c r="M90" s="2"/>
      <c r="O90" s="105"/>
      <c r="P90" s="105"/>
      <c r="Q90" s="105"/>
      <c r="R90" s="105"/>
      <c r="S90" s="105"/>
    </row>
    <row r="91" spans="3:19" x14ac:dyDescent="0.2">
      <c r="C91" s="105"/>
      <c r="D91" s="105"/>
      <c r="E91" s="105"/>
      <c r="L91" s="2"/>
      <c r="M91" s="2"/>
      <c r="O91" s="105"/>
      <c r="P91" s="105"/>
      <c r="Q91" s="105"/>
      <c r="R91" s="105"/>
      <c r="S91" s="105"/>
    </row>
    <row r="92" spans="3:19" x14ac:dyDescent="0.2">
      <c r="C92" s="105"/>
      <c r="D92" s="105"/>
      <c r="E92" s="105"/>
      <c r="L92" s="2"/>
      <c r="M92" s="2"/>
      <c r="O92" s="105"/>
      <c r="P92" s="105"/>
      <c r="Q92" s="105"/>
      <c r="R92" s="105"/>
      <c r="S92" s="105"/>
    </row>
    <row r="93" spans="3:19" x14ac:dyDescent="0.2">
      <c r="C93" s="105"/>
      <c r="D93" s="105"/>
      <c r="E93" s="105"/>
      <c r="L93" s="2"/>
      <c r="M93" s="2"/>
      <c r="O93" s="105"/>
      <c r="P93" s="105"/>
      <c r="Q93" s="105"/>
      <c r="R93" s="105"/>
      <c r="S93" s="105"/>
    </row>
    <row r="94" spans="3:19" x14ac:dyDescent="0.2">
      <c r="C94" s="105"/>
      <c r="D94" s="105"/>
      <c r="E94" s="105"/>
      <c r="L94" s="2"/>
      <c r="M94" s="2"/>
      <c r="O94" s="105"/>
      <c r="P94" s="105"/>
      <c r="Q94" s="105"/>
      <c r="R94" s="105"/>
      <c r="S94" s="105"/>
    </row>
    <row r="95" spans="3:19" x14ac:dyDescent="0.2">
      <c r="C95" s="105"/>
      <c r="D95" s="105"/>
      <c r="E95" s="105"/>
      <c r="L95" s="2"/>
      <c r="M95" s="2"/>
      <c r="O95" s="105"/>
      <c r="P95" s="105"/>
      <c r="Q95" s="105"/>
      <c r="R95" s="105"/>
      <c r="S95" s="105"/>
    </row>
    <row r="96" spans="3:19" x14ac:dyDescent="0.2">
      <c r="C96" s="105"/>
      <c r="D96" s="105"/>
      <c r="E96" s="105"/>
      <c r="L96" s="2"/>
      <c r="M96" s="2"/>
      <c r="O96" s="105"/>
      <c r="P96" s="105"/>
      <c r="Q96" s="105"/>
      <c r="R96" s="105"/>
      <c r="S96" s="105"/>
    </row>
    <row r="97" spans="3:19" x14ac:dyDescent="0.2">
      <c r="C97" s="105"/>
      <c r="D97" s="105"/>
      <c r="E97" s="105"/>
      <c r="L97" s="2"/>
      <c r="M97" s="2"/>
      <c r="O97" s="105"/>
      <c r="P97" s="105"/>
      <c r="Q97" s="105"/>
      <c r="R97" s="105"/>
      <c r="S97" s="105"/>
    </row>
    <row r="98" spans="3:19" x14ac:dyDescent="0.2">
      <c r="C98" s="105"/>
      <c r="D98" s="105"/>
      <c r="E98" s="105"/>
      <c r="L98" s="2"/>
      <c r="M98" s="2"/>
      <c r="O98" s="105"/>
      <c r="P98" s="105"/>
      <c r="Q98" s="105"/>
      <c r="R98" s="105"/>
      <c r="S98" s="105"/>
    </row>
    <row r="99" spans="3:19" x14ac:dyDescent="0.2">
      <c r="C99" s="105"/>
      <c r="D99" s="105"/>
      <c r="E99" s="105"/>
      <c r="L99" s="2"/>
      <c r="M99" s="2"/>
      <c r="O99" s="105"/>
      <c r="P99" s="105"/>
      <c r="Q99" s="105"/>
      <c r="R99" s="105"/>
      <c r="S99" s="105"/>
    </row>
    <row r="100" spans="3:19" x14ac:dyDescent="0.2">
      <c r="C100" s="105"/>
      <c r="D100" s="105"/>
      <c r="E100" s="105"/>
      <c r="L100" s="2"/>
      <c r="M100" s="2"/>
      <c r="O100" s="105"/>
      <c r="P100" s="105"/>
      <c r="Q100" s="105"/>
      <c r="R100" s="105"/>
      <c r="S100" s="105"/>
    </row>
    <row r="101" spans="3:19" x14ac:dyDescent="0.2">
      <c r="C101" s="105"/>
      <c r="D101" s="105"/>
      <c r="E101" s="105"/>
      <c r="L101" s="2"/>
      <c r="M101" s="2"/>
      <c r="O101" s="105"/>
      <c r="P101" s="105"/>
      <c r="Q101" s="105"/>
      <c r="R101" s="105"/>
      <c r="S101" s="105"/>
    </row>
    <row r="102" spans="3:19" x14ac:dyDescent="0.2">
      <c r="C102" s="105"/>
      <c r="D102" s="105"/>
      <c r="E102" s="105"/>
      <c r="L102" s="2"/>
      <c r="M102" s="2"/>
      <c r="O102" s="105"/>
      <c r="P102" s="105"/>
      <c r="Q102" s="105"/>
      <c r="R102" s="105"/>
      <c r="S102" s="105"/>
    </row>
    <row r="103" spans="3:19" x14ac:dyDescent="0.2">
      <c r="C103" s="105"/>
      <c r="D103" s="105"/>
      <c r="E103" s="105"/>
      <c r="L103" s="2"/>
      <c r="M103" s="2"/>
      <c r="O103" s="105"/>
      <c r="P103" s="105"/>
      <c r="Q103" s="105"/>
      <c r="R103" s="105"/>
      <c r="S103" s="105"/>
    </row>
    <row r="104" spans="3:19" x14ac:dyDescent="0.2">
      <c r="C104" s="105"/>
      <c r="D104" s="105"/>
      <c r="E104" s="105"/>
      <c r="L104" s="2"/>
      <c r="M104" s="2"/>
      <c r="O104" s="105"/>
      <c r="P104" s="105"/>
      <c r="Q104" s="105"/>
      <c r="R104" s="105"/>
      <c r="S104" s="105"/>
    </row>
    <row r="105" spans="3:19" x14ac:dyDescent="0.2">
      <c r="C105" s="105"/>
      <c r="D105" s="105"/>
      <c r="E105" s="105"/>
      <c r="L105" s="2"/>
      <c r="M105" s="2"/>
      <c r="O105" s="105"/>
      <c r="P105" s="105"/>
      <c r="Q105" s="105"/>
      <c r="R105" s="105"/>
      <c r="S105" s="105"/>
    </row>
    <row r="106" spans="3:19" x14ac:dyDescent="0.2">
      <c r="C106" s="105"/>
      <c r="D106" s="105"/>
      <c r="E106" s="105"/>
      <c r="L106" s="2"/>
      <c r="M106" s="2"/>
      <c r="O106" s="105"/>
      <c r="P106" s="105"/>
      <c r="Q106" s="105"/>
      <c r="R106" s="105"/>
      <c r="S106" s="105"/>
    </row>
    <row r="107" spans="3:19" x14ac:dyDescent="0.2">
      <c r="C107" s="105"/>
      <c r="D107" s="105"/>
      <c r="E107" s="105"/>
      <c r="L107" s="2"/>
      <c r="M107" s="2"/>
      <c r="O107" s="105"/>
      <c r="P107" s="105"/>
      <c r="Q107" s="105"/>
      <c r="R107" s="105"/>
      <c r="S107" s="105"/>
    </row>
    <row r="108" spans="3:19" x14ac:dyDescent="0.2">
      <c r="C108" s="105"/>
      <c r="D108" s="105"/>
      <c r="E108" s="105"/>
      <c r="L108" s="2"/>
      <c r="M108" s="2"/>
      <c r="O108" s="105"/>
      <c r="P108" s="105"/>
      <c r="Q108" s="105"/>
      <c r="R108" s="105"/>
      <c r="S108" s="105"/>
    </row>
    <row r="109" spans="3:19" x14ac:dyDescent="0.2">
      <c r="C109" s="105"/>
      <c r="D109" s="105"/>
      <c r="E109" s="105"/>
      <c r="L109" s="2"/>
      <c r="M109" s="2"/>
      <c r="O109" s="105"/>
      <c r="P109" s="105"/>
      <c r="Q109" s="105"/>
      <c r="R109" s="105"/>
      <c r="S109" s="105"/>
    </row>
    <row r="110" spans="3:19" x14ac:dyDescent="0.2">
      <c r="C110" s="105"/>
      <c r="D110" s="105"/>
      <c r="E110" s="105"/>
      <c r="L110" s="2"/>
      <c r="M110" s="2"/>
      <c r="O110" s="105"/>
      <c r="P110" s="105"/>
      <c r="Q110" s="105"/>
      <c r="R110" s="105"/>
      <c r="S110" s="105"/>
    </row>
    <row r="111" spans="3:19" x14ac:dyDescent="0.2">
      <c r="C111" s="105"/>
      <c r="D111" s="105"/>
      <c r="E111" s="105"/>
      <c r="L111" s="2"/>
      <c r="M111" s="2"/>
      <c r="O111" s="105"/>
      <c r="P111" s="105"/>
      <c r="Q111" s="105"/>
      <c r="R111" s="105"/>
      <c r="S111" s="105"/>
    </row>
    <row r="112" spans="3:19" x14ac:dyDescent="0.2">
      <c r="C112" s="105"/>
      <c r="D112" s="105"/>
      <c r="E112" s="105"/>
      <c r="L112" s="2"/>
      <c r="M112" s="2"/>
      <c r="O112" s="105"/>
      <c r="P112" s="105"/>
      <c r="Q112" s="105"/>
      <c r="R112" s="105"/>
      <c r="S112" s="105"/>
    </row>
    <row r="113" spans="3:19" x14ac:dyDescent="0.2">
      <c r="C113" s="105"/>
      <c r="D113" s="105"/>
      <c r="E113" s="105"/>
      <c r="L113" s="2"/>
      <c r="M113" s="2"/>
      <c r="O113" s="105"/>
      <c r="P113" s="105"/>
      <c r="Q113" s="105"/>
      <c r="R113" s="105"/>
      <c r="S113" s="105"/>
    </row>
    <row r="114" spans="3:19" x14ac:dyDescent="0.2">
      <c r="C114" s="105"/>
      <c r="D114" s="105"/>
      <c r="E114" s="105"/>
      <c r="L114" s="2"/>
      <c r="M114" s="2"/>
      <c r="O114" s="105"/>
      <c r="P114" s="105"/>
      <c r="Q114" s="105"/>
      <c r="R114" s="105"/>
      <c r="S114" s="105"/>
    </row>
    <row r="115" spans="3:19" x14ac:dyDescent="0.2">
      <c r="C115" s="105"/>
      <c r="D115" s="105"/>
      <c r="E115" s="105"/>
      <c r="L115" s="2"/>
      <c r="M115" s="2"/>
      <c r="O115" s="105"/>
      <c r="P115" s="105"/>
      <c r="Q115" s="105"/>
      <c r="R115" s="105"/>
      <c r="S115" s="105"/>
    </row>
    <row r="116" spans="3:19" x14ac:dyDescent="0.2">
      <c r="C116" s="105"/>
      <c r="D116" s="105"/>
      <c r="E116" s="105"/>
      <c r="L116" s="2"/>
      <c r="M116" s="2"/>
      <c r="O116" s="105"/>
      <c r="P116" s="105"/>
      <c r="Q116" s="105"/>
      <c r="R116" s="105"/>
      <c r="S116" s="105"/>
    </row>
    <row r="117" spans="3:19" x14ac:dyDescent="0.2">
      <c r="C117" s="105"/>
      <c r="D117" s="105"/>
      <c r="E117" s="105"/>
      <c r="L117" s="2"/>
      <c r="M117" s="2"/>
      <c r="O117" s="105"/>
      <c r="P117" s="105"/>
      <c r="Q117" s="105"/>
      <c r="R117" s="105"/>
      <c r="S117" s="105"/>
    </row>
    <row r="118" spans="3:19" x14ac:dyDescent="0.2">
      <c r="C118" s="105"/>
      <c r="D118" s="105"/>
      <c r="E118" s="105"/>
      <c r="L118" s="2"/>
      <c r="M118" s="2"/>
      <c r="O118" s="105"/>
      <c r="P118" s="105"/>
      <c r="Q118" s="105"/>
      <c r="R118" s="105"/>
      <c r="S118" s="105"/>
    </row>
    <row r="119" spans="3:19" x14ac:dyDescent="0.2">
      <c r="C119" s="105"/>
      <c r="D119" s="105"/>
      <c r="E119" s="105"/>
      <c r="L119" s="2"/>
      <c r="M119" s="2"/>
      <c r="O119" s="105"/>
      <c r="P119" s="105"/>
      <c r="Q119" s="105"/>
      <c r="R119" s="105"/>
      <c r="S119" s="105"/>
    </row>
    <row r="120" spans="3:19" x14ac:dyDescent="0.2">
      <c r="C120" s="105"/>
      <c r="D120" s="105"/>
      <c r="E120" s="105"/>
      <c r="L120" s="2"/>
      <c r="M120" s="2"/>
      <c r="O120" s="105"/>
      <c r="P120" s="105"/>
      <c r="Q120" s="105"/>
      <c r="R120" s="105"/>
      <c r="S120" s="105"/>
    </row>
    <row r="121" spans="3:19" x14ac:dyDescent="0.2">
      <c r="C121" s="105"/>
      <c r="D121" s="105"/>
      <c r="E121" s="105"/>
      <c r="L121" s="2"/>
      <c r="M121" s="2"/>
      <c r="O121" s="105"/>
      <c r="P121" s="105"/>
      <c r="Q121" s="105"/>
      <c r="R121" s="105"/>
      <c r="S121" s="105"/>
    </row>
    <row r="122" spans="3:19" x14ac:dyDescent="0.2">
      <c r="C122" s="105"/>
      <c r="D122" s="105"/>
      <c r="E122" s="105"/>
      <c r="L122" s="2"/>
      <c r="M122" s="2"/>
      <c r="O122" s="105"/>
      <c r="P122" s="105"/>
      <c r="Q122" s="105"/>
      <c r="R122" s="105"/>
      <c r="S122" s="105"/>
    </row>
    <row r="123" spans="3:19" x14ac:dyDescent="0.2">
      <c r="C123" s="105"/>
      <c r="D123" s="105"/>
      <c r="E123" s="105"/>
      <c r="L123" s="2"/>
      <c r="M123" s="2"/>
      <c r="O123" s="105"/>
      <c r="P123" s="105"/>
      <c r="Q123" s="105"/>
      <c r="R123" s="105"/>
      <c r="S123" s="105"/>
    </row>
    <row r="124" spans="3:19" x14ac:dyDescent="0.2">
      <c r="C124" s="105"/>
      <c r="D124" s="105"/>
      <c r="E124" s="105"/>
      <c r="L124" s="2"/>
      <c r="M124" s="2"/>
      <c r="O124" s="105"/>
      <c r="P124" s="105"/>
      <c r="Q124" s="105"/>
      <c r="R124" s="105"/>
      <c r="S124" s="105"/>
    </row>
    <row r="125" spans="3:19" x14ac:dyDescent="0.2">
      <c r="C125" s="105"/>
      <c r="D125" s="105"/>
      <c r="E125" s="105"/>
      <c r="L125" s="2"/>
      <c r="M125" s="2"/>
      <c r="O125" s="105"/>
      <c r="P125" s="105"/>
      <c r="Q125" s="105"/>
      <c r="R125" s="105"/>
      <c r="S125" s="105"/>
    </row>
    <row r="126" spans="3:19" x14ac:dyDescent="0.2">
      <c r="C126" s="105"/>
      <c r="D126" s="105"/>
      <c r="E126" s="105"/>
      <c r="L126" s="2"/>
      <c r="M126" s="2"/>
      <c r="O126" s="105"/>
      <c r="P126" s="105"/>
      <c r="Q126" s="105"/>
      <c r="R126" s="105"/>
      <c r="S126" s="105"/>
    </row>
    <row r="127" spans="3:19" x14ac:dyDescent="0.2">
      <c r="C127" s="105"/>
      <c r="D127" s="105"/>
      <c r="E127" s="105"/>
      <c r="L127" s="2"/>
      <c r="M127" s="2"/>
      <c r="O127" s="105"/>
      <c r="P127" s="105"/>
      <c r="Q127" s="105"/>
      <c r="R127" s="105"/>
      <c r="S127" s="105"/>
    </row>
    <row r="128" spans="3:19" x14ac:dyDescent="0.2">
      <c r="C128" s="105"/>
      <c r="D128" s="105"/>
      <c r="E128" s="105"/>
      <c r="L128" s="2"/>
      <c r="M128" s="2"/>
      <c r="O128" s="105"/>
      <c r="P128" s="105"/>
      <c r="Q128" s="105"/>
      <c r="R128" s="105"/>
      <c r="S128" s="105"/>
    </row>
    <row r="129" spans="3:19" x14ac:dyDescent="0.2">
      <c r="C129" s="105"/>
      <c r="D129" s="105"/>
      <c r="E129" s="105"/>
      <c r="L129" s="2"/>
      <c r="M129" s="2"/>
      <c r="O129" s="105"/>
      <c r="P129" s="105"/>
      <c r="Q129" s="105"/>
      <c r="R129" s="105"/>
      <c r="S129" s="105"/>
    </row>
    <row r="130" spans="3:19" x14ac:dyDescent="0.2">
      <c r="C130" s="105"/>
      <c r="D130" s="105"/>
      <c r="E130" s="105"/>
      <c r="L130" s="2"/>
      <c r="M130" s="2"/>
      <c r="O130" s="105"/>
      <c r="P130" s="105"/>
      <c r="Q130" s="105"/>
      <c r="R130" s="105"/>
      <c r="S130" s="105"/>
    </row>
    <row r="131" spans="3:19" x14ac:dyDescent="0.2">
      <c r="C131" s="105"/>
      <c r="D131" s="105"/>
      <c r="E131" s="105"/>
      <c r="L131" s="2"/>
      <c r="M131" s="2"/>
      <c r="O131" s="105"/>
      <c r="P131" s="105"/>
      <c r="Q131" s="105"/>
      <c r="R131" s="105"/>
      <c r="S131" s="105"/>
    </row>
    <row r="132" spans="3:19" x14ac:dyDescent="0.2">
      <c r="C132" s="105"/>
      <c r="D132" s="105"/>
      <c r="E132" s="105"/>
      <c r="L132" s="2"/>
      <c r="M132" s="2"/>
      <c r="O132" s="105"/>
      <c r="P132" s="105"/>
      <c r="Q132" s="105"/>
      <c r="R132" s="105"/>
      <c r="S132" s="105"/>
    </row>
    <row r="133" spans="3:19" x14ac:dyDescent="0.2">
      <c r="C133" s="105"/>
      <c r="D133" s="105"/>
      <c r="E133" s="105"/>
      <c r="L133" s="2"/>
      <c r="M133" s="2"/>
      <c r="O133" s="105"/>
      <c r="P133" s="105"/>
      <c r="Q133" s="105"/>
      <c r="R133" s="105"/>
      <c r="S133" s="105"/>
    </row>
    <row r="134" spans="3:19" x14ac:dyDescent="0.2">
      <c r="C134" s="105"/>
      <c r="D134" s="105"/>
      <c r="E134" s="105"/>
      <c r="L134" s="2"/>
      <c r="M134" s="2"/>
      <c r="O134" s="105"/>
      <c r="P134" s="105"/>
      <c r="Q134" s="105"/>
      <c r="R134" s="105"/>
      <c r="S134" s="105"/>
    </row>
    <row r="135" spans="3:19" x14ac:dyDescent="0.2">
      <c r="C135" s="105"/>
      <c r="D135" s="105"/>
      <c r="E135" s="105"/>
      <c r="L135" s="2"/>
      <c r="M135" s="2"/>
      <c r="O135" s="105"/>
      <c r="P135" s="105"/>
      <c r="Q135" s="105"/>
      <c r="R135" s="105"/>
      <c r="S135" s="105"/>
    </row>
    <row r="136" spans="3:19" x14ac:dyDescent="0.2">
      <c r="C136" s="105"/>
      <c r="D136" s="105"/>
      <c r="E136" s="105"/>
      <c r="L136" s="2"/>
      <c r="M136" s="2"/>
      <c r="O136" s="105"/>
      <c r="P136" s="105"/>
      <c r="Q136" s="105"/>
      <c r="R136" s="105"/>
      <c r="S136" s="105"/>
    </row>
    <row r="137" spans="3:19" x14ac:dyDescent="0.2">
      <c r="C137" s="105"/>
      <c r="D137" s="105"/>
      <c r="E137" s="105"/>
      <c r="L137" s="2"/>
      <c r="M137" s="2"/>
      <c r="O137" s="105"/>
      <c r="P137" s="105"/>
      <c r="Q137" s="105"/>
      <c r="R137" s="105"/>
      <c r="S137" s="105"/>
    </row>
    <row r="138" spans="3:19" x14ac:dyDescent="0.2">
      <c r="C138" s="105"/>
      <c r="D138" s="105"/>
      <c r="E138" s="105"/>
      <c r="L138" s="2"/>
      <c r="M138" s="2"/>
      <c r="O138" s="105"/>
      <c r="P138" s="105"/>
      <c r="Q138" s="105"/>
      <c r="R138" s="105"/>
      <c r="S138" s="105"/>
    </row>
    <row r="139" spans="3:19" x14ac:dyDescent="0.2">
      <c r="C139" s="105"/>
      <c r="D139" s="105"/>
      <c r="E139" s="105"/>
      <c r="L139" s="2"/>
      <c r="M139" s="2"/>
      <c r="O139" s="105"/>
      <c r="P139" s="105"/>
      <c r="Q139" s="105"/>
      <c r="R139" s="105"/>
      <c r="S139" s="105"/>
    </row>
    <row r="140" spans="3:19" x14ac:dyDescent="0.2">
      <c r="C140" s="105"/>
      <c r="D140" s="105"/>
      <c r="E140" s="105"/>
      <c r="L140" s="2"/>
      <c r="M140" s="2"/>
      <c r="O140" s="105"/>
      <c r="P140" s="105"/>
      <c r="Q140" s="105"/>
      <c r="R140" s="105"/>
      <c r="S140" s="105"/>
    </row>
    <row r="141" spans="3:19" x14ac:dyDescent="0.2">
      <c r="C141" s="105"/>
      <c r="D141" s="105"/>
      <c r="E141" s="105"/>
      <c r="L141" s="2"/>
      <c r="M141" s="2"/>
      <c r="O141" s="105"/>
      <c r="P141" s="105"/>
      <c r="Q141" s="105"/>
      <c r="R141" s="105"/>
      <c r="S141" s="105"/>
    </row>
    <row r="142" spans="3:19" x14ac:dyDescent="0.2">
      <c r="C142" s="105"/>
      <c r="D142" s="105"/>
      <c r="E142" s="105"/>
      <c r="L142" s="2"/>
      <c r="M142" s="2"/>
      <c r="O142" s="105"/>
      <c r="P142" s="105"/>
      <c r="Q142" s="105"/>
      <c r="R142" s="105"/>
      <c r="S142" s="105"/>
    </row>
    <row r="143" spans="3:19" x14ac:dyDescent="0.2">
      <c r="C143" s="105"/>
      <c r="D143" s="105"/>
      <c r="E143" s="105"/>
      <c r="L143" s="2"/>
      <c r="M143" s="2"/>
      <c r="O143" s="105"/>
      <c r="P143" s="105"/>
      <c r="Q143" s="105"/>
      <c r="R143" s="105"/>
      <c r="S143" s="105"/>
    </row>
    <row r="144" spans="3:19" x14ac:dyDescent="0.2">
      <c r="C144" s="105"/>
      <c r="D144" s="105"/>
      <c r="E144" s="105"/>
      <c r="L144" s="2"/>
      <c r="M144" s="2"/>
      <c r="O144" s="105"/>
      <c r="P144" s="105"/>
      <c r="Q144" s="105"/>
      <c r="R144" s="105"/>
      <c r="S144" s="105"/>
    </row>
    <row r="145" spans="3:19" x14ac:dyDescent="0.2">
      <c r="C145" s="105"/>
      <c r="D145" s="105"/>
      <c r="E145" s="105"/>
      <c r="L145" s="2"/>
      <c r="M145" s="2"/>
      <c r="O145" s="105"/>
      <c r="P145" s="105"/>
      <c r="Q145" s="105"/>
      <c r="R145" s="105"/>
      <c r="S145" s="105"/>
    </row>
    <row r="146" spans="3:19" x14ac:dyDescent="0.2">
      <c r="C146" s="105"/>
      <c r="D146" s="105"/>
      <c r="E146" s="105"/>
      <c r="L146" s="2"/>
      <c r="M146" s="2"/>
      <c r="O146" s="105"/>
      <c r="P146" s="105"/>
      <c r="Q146" s="105"/>
      <c r="R146" s="105"/>
      <c r="S146" s="105"/>
    </row>
    <row r="147" spans="3:19" x14ac:dyDescent="0.2">
      <c r="C147" s="105"/>
      <c r="D147" s="105"/>
      <c r="E147" s="105"/>
      <c r="L147" s="2"/>
      <c r="M147" s="2"/>
      <c r="O147" s="105"/>
      <c r="P147" s="105"/>
      <c r="Q147" s="105"/>
      <c r="R147" s="105"/>
      <c r="S147" s="105"/>
    </row>
    <row r="148" spans="3:19" x14ac:dyDescent="0.2">
      <c r="C148" s="105"/>
      <c r="D148" s="105"/>
      <c r="E148" s="105"/>
      <c r="L148" s="2"/>
      <c r="M148" s="2"/>
      <c r="O148" s="105"/>
      <c r="P148" s="105"/>
      <c r="Q148" s="105"/>
      <c r="R148" s="105"/>
      <c r="S148" s="105"/>
    </row>
    <row r="149" spans="3:19" x14ac:dyDescent="0.2">
      <c r="C149" s="105"/>
      <c r="D149" s="105"/>
      <c r="E149" s="105"/>
      <c r="L149" s="2"/>
      <c r="M149" s="2"/>
      <c r="O149" s="105"/>
      <c r="P149" s="105"/>
      <c r="Q149" s="105"/>
      <c r="R149" s="105"/>
      <c r="S149" s="105"/>
    </row>
    <row r="150" spans="3:19" x14ac:dyDescent="0.2">
      <c r="C150" s="105"/>
      <c r="D150" s="105"/>
      <c r="E150" s="105"/>
      <c r="L150" s="2"/>
      <c r="M150" s="2"/>
      <c r="O150" s="105"/>
      <c r="P150" s="105"/>
      <c r="Q150" s="105"/>
      <c r="R150" s="105"/>
      <c r="S150" s="105"/>
    </row>
    <row r="151" spans="3:19" x14ac:dyDescent="0.2">
      <c r="C151" s="105"/>
      <c r="D151" s="105"/>
      <c r="E151" s="105"/>
      <c r="L151" s="2"/>
      <c r="M151" s="2"/>
      <c r="O151" s="105"/>
      <c r="P151" s="105"/>
      <c r="Q151" s="105"/>
      <c r="R151" s="105"/>
      <c r="S151" s="105"/>
    </row>
    <row r="152" spans="3:19" x14ac:dyDescent="0.2">
      <c r="C152" s="105"/>
      <c r="D152" s="105"/>
      <c r="E152" s="105"/>
      <c r="L152" s="2"/>
      <c r="M152" s="2"/>
      <c r="O152" s="105"/>
      <c r="P152" s="105"/>
      <c r="Q152" s="105"/>
      <c r="R152" s="105"/>
      <c r="S152" s="105"/>
    </row>
    <row r="153" spans="3:19" x14ac:dyDescent="0.2">
      <c r="C153" s="105"/>
      <c r="D153" s="105"/>
      <c r="E153" s="105"/>
      <c r="L153" s="2"/>
      <c r="M153" s="2"/>
      <c r="O153" s="105"/>
      <c r="P153" s="105"/>
      <c r="Q153" s="105"/>
      <c r="R153" s="105"/>
      <c r="S153" s="105"/>
    </row>
    <row r="154" spans="3:19" x14ac:dyDescent="0.2">
      <c r="C154" s="105"/>
      <c r="D154" s="105"/>
      <c r="E154" s="105"/>
      <c r="L154" s="2"/>
      <c r="M154" s="2"/>
      <c r="O154" s="105"/>
      <c r="P154" s="105"/>
      <c r="Q154" s="105"/>
      <c r="R154" s="105"/>
      <c r="S154" s="105"/>
    </row>
    <row r="155" spans="3:19" x14ac:dyDescent="0.2">
      <c r="C155" s="105"/>
      <c r="D155" s="105"/>
      <c r="E155" s="105"/>
      <c r="L155" s="2"/>
      <c r="M155" s="2"/>
      <c r="O155" s="105"/>
      <c r="P155" s="105"/>
      <c r="Q155" s="105"/>
      <c r="R155" s="105"/>
      <c r="S155" s="105"/>
    </row>
    <row r="156" spans="3:19" x14ac:dyDescent="0.2">
      <c r="C156" s="105"/>
      <c r="D156" s="105"/>
      <c r="E156" s="105"/>
      <c r="L156" s="2"/>
      <c r="M156" s="2"/>
      <c r="O156" s="105"/>
      <c r="P156" s="105"/>
      <c r="Q156" s="105"/>
      <c r="R156" s="105"/>
      <c r="S156" s="105"/>
    </row>
    <row r="157" spans="3:19" x14ac:dyDescent="0.2">
      <c r="C157" s="105"/>
      <c r="D157" s="105"/>
      <c r="E157" s="105"/>
      <c r="L157" s="2"/>
      <c r="M157" s="2"/>
      <c r="O157" s="105"/>
      <c r="P157" s="105"/>
      <c r="Q157" s="105"/>
      <c r="R157" s="105"/>
      <c r="S157" s="105"/>
    </row>
    <row r="158" spans="3:19" x14ac:dyDescent="0.2">
      <c r="C158" s="105"/>
      <c r="D158" s="105"/>
      <c r="E158" s="105"/>
      <c r="L158" s="2"/>
      <c r="M158" s="2"/>
      <c r="O158" s="105"/>
      <c r="P158" s="105"/>
      <c r="Q158" s="105"/>
      <c r="R158" s="105"/>
      <c r="S158" s="105"/>
    </row>
    <row r="159" spans="3:19" x14ac:dyDescent="0.2">
      <c r="C159" s="105"/>
      <c r="D159" s="105"/>
      <c r="E159" s="105"/>
      <c r="L159" s="2"/>
      <c r="M159" s="2"/>
      <c r="O159" s="105"/>
      <c r="P159" s="105"/>
      <c r="Q159" s="105"/>
      <c r="R159" s="105"/>
      <c r="S159" s="105"/>
    </row>
    <row r="160" spans="3:19" x14ac:dyDescent="0.2">
      <c r="C160" s="105"/>
      <c r="D160" s="105"/>
      <c r="E160" s="105"/>
      <c r="L160" s="2"/>
      <c r="M160" s="2"/>
      <c r="O160" s="105"/>
      <c r="P160" s="105"/>
      <c r="Q160" s="105"/>
      <c r="R160" s="105"/>
      <c r="S160" s="105"/>
    </row>
    <row r="161" spans="3:19" x14ac:dyDescent="0.2">
      <c r="C161" s="105"/>
      <c r="D161" s="105"/>
      <c r="E161" s="105"/>
      <c r="L161" s="2"/>
      <c r="M161" s="2"/>
      <c r="O161" s="105"/>
      <c r="P161" s="105"/>
      <c r="Q161" s="105"/>
      <c r="R161" s="105"/>
      <c r="S161" s="105"/>
    </row>
    <row r="162" spans="3:19" x14ac:dyDescent="0.2">
      <c r="C162" s="105"/>
      <c r="D162" s="105"/>
      <c r="E162" s="105"/>
      <c r="L162" s="2"/>
      <c r="M162" s="2"/>
      <c r="O162" s="105"/>
      <c r="P162" s="105"/>
      <c r="Q162" s="105"/>
      <c r="R162" s="105"/>
      <c r="S162" s="105"/>
    </row>
    <row r="163" spans="3:19" x14ac:dyDescent="0.2">
      <c r="C163" s="105"/>
      <c r="D163" s="105"/>
      <c r="E163" s="105"/>
      <c r="L163" s="2"/>
      <c r="M163" s="2"/>
      <c r="O163" s="105"/>
      <c r="P163" s="105"/>
      <c r="Q163" s="105"/>
      <c r="R163" s="105"/>
      <c r="S163" s="105"/>
    </row>
    <row r="164" spans="3:19" x14ac:dyDescent="0.2">
      <c r="C164" s="105"/>
      <c r="D164" s="105"/>
      <c r="E164" s="105"/>
      <c r="L164" s="2"/>
      <c r="M164" s="2"/>
      <c r="O164" s="105"/>
      <c r="P164" s="105"/>
      <c r="Q164" s="105"/>
      <c r="R164" s="105"/>
      <c r="S164" s="105"/>
    </row>
    <row r="165" spans="3:19" x14ac:dyDescent="0.2">
      <c r="C165" s="105"/>
      <c r="D165" s="105"/>
      <c r="E165" s="105"/>
      <c r="L165" s="2"/>
      <c r="M165" s="2"/>
      <c r="O165" s="105"/>
      <c r="P165" s="105"/>
      <c r="Q165" s="105"/>
      <c r="R165" s="105"/>
      <c r="S165" s="105"/>
    </row>
    <row r="166" spans="3:19" x14ac:dyDescent="0.2">
      <c r="C166" s="105"/>
      <c r="D166" s="105"/>
      <c r="E166" s="105"/>
      <c r="L166" s="2"/>
      <c r="M166" s="2"/>
      <c r="O166" s="105"/>
      <c r="P166" s="105"/>
      <c r="Q166" s="105"/>
      <c r="R166" s="105"/>
      <c r="S166" s="105"/>
    </row>
    <row r="167" spans="3:19" x14ac:dyDescent="0.2">
      <c r="C167" s="105"/>
      <c r="D167" s="105"/>
      <c r="E167" s="105"/>
      <c r="L167" s="2"/>
      <c r="M167" s="2"/>
      <c r="O167" s="105"/>
      <c r="P167" s="105"/>
      <c r="Q167" s="105"/>
      <c r="R167" s="105"/>
      <c r="S167" s="105"/>
    </row>
    <row r="168" spans="3:19" x14ac:dyDescent="0.2">
      <c r="C168" s="105"/>
      <c r="D168" s="105"/>
      <c r="E168" s="105"/>
      <c r="L168" s="2"/>
      <c r="M168" s="2"/>
      <c r="O168" s="105"/>
      <c r="P168" s="105"/>
      <c r="Q168" s="105"/>
      <c r="R168" s="105"/>
      <c r="S168" s="105"/>
    </row>
    <row r="169" spans="3:19" x14ac:dyDescent="0.2">
      <c r="C169" s="105"/>
      <c r="D169" s="105"/>
      <c r="E169" s="105"/>
      <c r="L169" s="2"/>
      <c r="M169" s="2"/>
      <c r="O169" s="105"/>
      <c r="P169" s="105"/>
      <c r="Q169" s="105"/>
      <c r="R169" s="105"/>
      <c r="S169" s="105"/>
    </row>
    <row r="170" spans="3:19" x14ac:dyDescent="0.2">
      <c r="C170" s="105"/>
      <c r="D170" s="105"/>
      <c r="E170" s="105"/>
      <c r="L170" s="2"/>
      <c r="M170" s="2"/>
      <c r="O170" s="105"/>
      <c r="P170" s="105"/>
      <c r="Q170" s="105"/>
      <c r="R170" s="105"/>
      <c r="S170" s="105"/>
    </row>
    <row r="171" spans="3:19" x14ac:dyDescent="0.2">
      <c r="C171" s="105"/>
      <c r="D171" s="105"/>
      <c r="E171" s="105"/>
      <c r="L171" s="2"/>
      <c r="M171" s="2"/>
      <c r="O171" s="105"/>
      <c r="P171" s="105"/>
      <c r="Q171" s="105"/>
      <c r="R171" s="105"/>
      <c r="S171" s="105"/>
    </row>
    <row r="172" spans="3:19" x14ac:dyDescent="0.2">
      <c r="C172" s="105"/>
      <c r="D172" s="105"/>
      <c r="E172" s="105"/>
      <c r="L172" s="2"/>
      <c r="M172" s="2"/>
      <c r="O172" s="105"/>
      <c r="P172" s="105"/>
      <c r="Q172" s="105"/>
      <c r="R172" s="105"/>
      <c r="S172" s="105"/>
    </row>
    <row r="173" spans="3:19" x14ac:dyDescent="0.2">
      <c r="C173" s="105"/>
      <c r="D173" s="105"/>
      <c r="E173" s="105"/>
      <c r="L173" s="2"/>
      <c r="M173" s="2"/>
      <c r="O173" s="105"/>
      <c r="P173" s="105"/>
      <c r="Q173" s="105"/>
      <c r="R173" s="105"/>
      <c r="S173" s="105"/>
    </row>
    <row r="174" spans="3:19" x14ac:dyDescent="0.2">
      <c r="C174" s="105"/>
      <c r="D174" s="105"/>
      <c r="E174" s="105"/>
      <c r="L174" s="2"/>
      <c r="M174" s="2"/>
      <c r="O174" s="105"/>
      <c r="P174" s="105"/>
      <c r="Q174" s="105"/>
      <c r="R174" s="105"/>
      <c r="S174" s="105"/>
    </row>
    <row r="175" spans="3:19" x14ac:dyDescent="0.2">
      <c r="C175" s="105"/>
      <c r="D175" s="105"/>
      <c r="E175" s="105"/>
      <c r="L175" s="2"/>
      <c r="M175" s="2"/>
      <c r="O175" s="105"/>
      <c r="P175" s="105"/>
      <c r="Q175" s="105"/>
      <c r="R175" s="105"/>
      <c r="S175" s="105"/>
    </row>
    <row r="176" spans="3:19" x14ac:dyDescent="0.2">
      <c r="C176" s="105"/>
      <c r="D176" s="105"/>
      <c r="E176" s="105"/>
      <c r="L176" s="2"/>
      <c r="M176" s="2"/>
      <c r="O176" s="105"/>
      <c r="P176" s="105"/>
      <c r="Q176" s="105"/>
      <c r="R176" s="105"/>
      <c r="S176" s="105"/>
    </row>
    <row r="177" spans="3:19" x14ac:dyDescent="0.2">
      <c r="C177" s="105"/>
      <c r="D177" s="105"/>
      <c r="E177" s="105"/>
      <c r="L177" s="2"/>
      <c r="M177" s="2"/>
      <c r="O177" s="105"/>
      <c r="P177" s="105"/>
      <c r="Q177" s="105"/>
      <c r="R177" s="105"/>
      <c r="S177" s="105"/>
    </row>
    <row r="178" spans="3:19" x14ac:dyDescent="0.2">
      <c r="C178" s="105"/>
      <c r="D178" s="105"/>
      <c r="E178" s="105"/>
      <c r="L178" s="2"/>
      <c r="M178" s="2"/>
      <c r="O178" s="105"/>
      <c r="P178" s="105"/>
      <c r="Q178" s="105"/>
      <c r="R178" s="105"/>
      <c r="S178" s="105"/>
    </row>
    <row r="179" spans="3:19" x14ac:dyDescent="0.2">
      <c r="C179" s="105"/>
      <c r="D179" s="105"/>
      <c r="E179" s="105"/>
      <c r="L179" s="2"/>
      <c r="M179" s="2"/>
      <c r="O179" s="105"/>
      <c r="P179" s="105"/>
      <c r="Q179" s="105"/>
      <c r="R179" s="105"/>
      <c r="S179" s="105"/>
    </row>
    <row r="180" spans="3:19" x14ac:dyDescent="0.2">
      <c r="C180" s="105"/>
      <c r="D180" s="105"/>
      <c r="E180" s="105"/>
      <c r="L180" s="2"/>
      <c r="M180" s="2"/>
      <c r="O180" s="105"/>
      <c r="P180" s="105"/>
      <c r="Q180" s="105"/>
      <c r="R180" s="105"/>
      <c r="S180" s="105"/>
    </row>
    <row r="181" spans="3:19" x14ac:dyDescent="0.2">
      <c r="C181" s="105"/>
      <c r="D181" s="105"/>
      <c r="E181" s="105"/>
      <c r="L181" s="2"/>
      <c r="M181" s="2"/>
      <c r="O181" s="105"/>
      <c r="P181" s="105"/>
      <c r="Q181" s="105"/>
      <c r="R181" s="105"/>
      <c r="S181" s="105"/>
    </row>
    <row r="182" spans="3:19" x14ac:dyDescent="0.2">
      <c r="C182" s="105"/>
      <c r="D182" s="105"/>
      <c r="E182" s="105"/>
      <c r="L182" s="2"/>
      <c r="M182" s="2"/>
      <c r="O182" s="105"/>
      <c r="P182" s="105"/>
      <c r="Q182" s="105"/>
      <c r="R182" s="105"/>
      <c r="S182" s="105"/>
    </row>
    <row r="183" spans="3:19" x14ac:dyDescent="0.2">
      <c r="C183" s="105"/>
      <c r="D183" s="105"/>
      <c r="E183" s="105"/>
      <c r="L183" s="2"/>
      <c r="M183" s="2"/>
      <c r="O183" s="105"/>
      <c r="P183" s="105"/>
      <c r="Q183" s="105"/>
      <c r="R183" s="105"/>
      <c r="S183" s="105"/>
    </row>
    <row r="184" spans="3:19" x14ac:dyDescent="0.2">
      <c r="C184" s="105"/>
      <c r="D184" s="105"/>
      <c r="E184" s="105"/>
      <c r="L184" s="2"/>
      <c r="M184" s="2"/>
      <c r="O184" s="105"/>
      <c r="P184" s="105"/>
      <c r="Q184" s="105"/>
      <c r="R184" s="105"/>
      <c r="S184" s="105"/>
    </row>
  </sheetData>
  <sheetProtection sheet="1" objects="1" scenarios="1" selectLockedCells="1" selectUnlockedCells="1"/>
  <printOptions horizontalCentered="1" verticalCentered="1"/>
  <pageMargins left="0.19685039370078741" right="0.19685039370078741" top="0.39370078740157483" bottom="0.39370078740157483" header="0.23622047244094491" footer="0"/>
  <pageSetup scale="67" orientation="landscape" r:id="rId1"/>
  <headerFooter alignWithMargins="0">
    <oddFooter>&amp;LDirección de Contabilidad&amp;RPágina 1</oddFooter>
  </headerFooter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>
    <pageSetUpPr fitToPage="1"/>
  </sheetPr>
  <dimension ref="A1:S159"/>
  <sheetViews>
    <sheetView showGridLines="0" zoomScale="75" workbookViewId="0">
      <selection activeCell="C25" sqref="C25"/>
    </sheetView>
  </sheetViews>
  <sheetFormatPr baseColWidth="10" defaultColWidth="12.6640625" defaultRowHeight="15" x14ac:dyDescent="0.2"/>
  <cols>
    <col min="1" max="1" width="44.6640625" style="27" customWidth="1"/>
    <col min="2" max="2" width="7.88671875" style="27" customWidth="1"/>
    <col min="3" max="3" width="10.21875" style="27" customWidth="1"/>
    <col min="4" max="4" width="10" style="27" customWidth="1"/>
    <col min="5" max="5" width="5" style="27" customWidth="1"/>
    <col min="6" max="6" width="10.33203125" style="27" customWidth="1"/>
    <col min="7" max="7" width="11.21875" style="27" customWidth="1"/>
    <col min="8" max="8" width="1.88671875" style="27" customWidth="1"/>
    <col min="9" max="9" width="11.21875" style="27" customWidth="1"/>
    <col min="10" max="10" width="1.21875" style="27" customWidth="1"/>
    <col min="11" max="11" width="43.6640625" style="27" customWidth="1"/>
    <col min="12" max="12" width="1.88671875" style="27" customWidth="1"/>
    <col min="13" max="14" width="10" style="27" customWidth="1"/>
    <col min="15" max="15" width="3.44140625" style="27" customWidth="1"/>
    <col min="16" max="16" width="8.6640625" style="27" customWidth="1"/>
    <col min="17" max="17" width="10.33203125" style="27" customWidth="1"/>
    <col min="18" max="18" width="1.88671875" style="27" customWidth="1"/>
    <col min="19" max="19" width="12.5546875" style="27" customWidth="1"/>
    <col min="20" max="20" width="7.5546875" style="27" customWidth="1"/>
    <col min="21" max="21" width="5.77734375" style="27" customWidth="1"/>
    <col min="22" max="22" width="6.6640625" style="27" customWidth="1"/>
    <col min="23" max="16384" width="12.6640625" style="27"/>
  </cols>
  <sheetData>
    <row r="1" spans="1:19" s="9" customFormat="1" ht="19.5" customHeight="1" x14ac:dyDescent="0.25">
      <c r="A1" s="5"/>
      <c r="B1" s="5"/>
      <c r="C1" s="6"/>
      <c r="D1" s="6"/>
      <c r="E1" s="6"/>
      <c r="F1" s="7"/>
      <c r="G1" s="377"/>
      <c r="H1" s="377"/>
      <c r="I1" s="377"/>
      <c r="J1" s="377"/>
      <c r="K1" s="193"/>
      <c r="L1" s="6"/>
      <c r="M1" s="6"/>
      <c r="N1" s="6"/>
      <c r="O1" s="6"/>
      <c r="P1" s="6"/>
      <c r="Q1" s="6"/>
      <c r="R1" s="6"/>
      <c r="S1" s="6"/>
    </row>
    <row r="2" spans="1:19" s="13" customFormat="1" ht="23.25" x14ac:dyDescent="0.35">
      <c r="A2" s="10" t="s">
        <v>103</v>
      </c>
      <c r="B2" s="11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</row>
    <row r="3" spans="1:19" s="13" customFormat="1" ht="23.25" x14ac:dyDescent="0.35">
      <c r="A3" s="10" t="s">
        <v>139</v>
      </c>
      <c r="B3" s="14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</row>
    <row r="4" spans="1:19" s="13" customFormat="1" x14ac:dyDescent="0.2">
      <c r="A4" s="15"/>
      <c r="B4" s="16"/>
      <c r="C4" s="17"/>
      <c r="D4" s="17"/>
      <c r="E4" s="17"/>
      <c r="F4" s="17"/>
      <c r="G4" s="17"/>
      <c r="H4" s="17"/>
      <c r="I4" s="17"/>
      <c r="J4" s="15"/>
      <c r="K4" s="15"/>
      <c r="L4" s="18"/>
      <c r="M4" s="378"/>
      <c r="N4" s="378"/>
      <c r="S4" s="17"/>
    </row>
    <row r="5" spans="1:19" s="21" customFormat="1" ht="18" customHeight="1" x14ac:dyDescent="0.2">
      <c r="A5" s="19"/>
      <c r="B5" s="19"/>
      <c r="C5" s="20"/>
      <c r="D5" s="20"/>
      <c r="E5" s="20"/>
      <c r="F5" s="20"/>
      <c r="G5" s="20"/>
      <c r="H5" s="20"/>
      <c r="I5" s="20"/>
      <c r="L5" s="12"/>
    </row>
    <row r="6" spans="1:19" s="21" customFormat="1" ht="9.75" customHeight="1" x14ac:dyDescent="0.2">
      <c r="A6" s="19"/>
      <c r="B6" s="19"/>
      <c r="C6" s="20"/>
      <c r="D6" s="20"/>
      <c r="E6" s="20"/>
      <c r="F6" s="20"/>
      <c r="G6" s="20"/>
      <c r="H6" s="20"/>
      <c r="I6" s="20"/>
      <c r="L6" s="12"/>
    </row>
    <row r="7" spans="1:19" ht="13.5" customHeight="1" thickBot="1" x14ac:dyDescent="0.25">
      <c r="A7" s="22"/>
      <c r="B7" s="22"/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4"/>
      <c r="Q7" s="25"/>
      <c r="R7" s="26"/>
      <c r="S7" s="24" t="s">
        <v>35</v>
      </c>
    </row>
    <row r="8" spans="1:19" ht="15.75" thickTop="1" x14ac:dyDescent="0.2">
      <c r="A8" s="28" t="s">
        <v>36</v>
      </c>
      <c r="B8" s="29"/>
      <c r="C8" s="30"/>
      <c r="D8" s="30"/>
      <c r="E8" s="30"/>
      <c r="F8" s="30"/>
      <c r="G8" s="30"/>
      <c r="H8" s="30"/>
      <c r="I8" s="30"/>
      <c r="J8" s="31"/>
      <c r="K8" s="29" t="s">
        <v>37</v>
      </c>
      <c r="L8" s="29"/>
      <c r="M8" s="30"/>
      <c r="N8" s="30"/>
      <c r="O8" s="30"/>
      <c r="P8" s="30"/>
      <c r="Q8" s="30"/>
      <c r="R8" s="32"/>
      <c r="S8" s="33"/>
    </row>
    <row r="9" spans="1:19" x14ac:dyDescent="0.2">
      <c r="A9" s="34"/>
      <c r="B9" s="35"/>
      <c r="C9" s="36" t="s">
        <v>140</v>
      </c>
      <c r="D9" s="37"/>
      <c r="E9" s="35"/>
      <c r="F9" s="36" t="s">
        <v>137</v>
      </c>
      <c r="G9" s="37"/>
      <c r="H9" s="35"/>
      <c r="I9" s="38" t="s">
        <v>104</v>
      </c>
      <c r="J9" s="39"/>
      <c r="K9" s="35"/>
      <c r="L9" s="35"/>
      <c r="M9" s="36" t="s">
        <v>140</v>
      </c>
      <c r="N9" s="35"/>
      <c r="O9" s="35"/>
      <c r="P9" s="36" t="s">
        <v>137</v>
      </c>
      <c r="Q9" s="35"/>
      <c r="R9" s="41"/>
      <c r="S9" s="42" t="s">
        <v>104</v>
      </c>
    </row>
    <row r="10" spans="1:19" s="52" customFormat="1" ht="15.75" thickBot="1" x14ac:dyDescent="0.3">
      <c r="A10" s="43"/>
      <c r="B10" s="44"/>
      <c r="C10" s="379" t="s">
        <v>5</v>
      </c>
      <c r="D10" s="379"/>
      <c r="E10" s="45"/>
      <c r="F10" s="194" t="s">
        <v>5</v>
      </c>
      <c r="G10" s="47"/>
      <c r="H10" s="47"/>
      <c r="I10" s="47"/>
      <c r="J10" s="48"/>
      <c r="K10" s="44"/>
      <c r="L10" s="44"/>
      <c r="M10" s="379" t="s">
        <v>5</v>
      </c>
      <c r="N10" s="379"/>
      <c r="O10" s="45"/>
      <c r="P10" s="49" t="s">
        <v>5</v>
      </c>
      <c r="Q10" s="45"/>
      <c r="R10" s="50"/>
      <c r="S10" s="51"/>
    </row>
    <row r="11" spans="1:19" ht="8.25" customHeight="1" thickTop="1" x14ac:dyDescent="0.2">
      <c r="A11" s="34"/>
      <c r="B11" s="35"/>
      <c r="C11" s="35"/>
      <c r="D11" s="35"/>
      <c r="E11" s="35"/>
      <c r="F11" s="35"/>
      <c r="G11" s="35"/>
      <c r="H11" s="35"/>
      <c r="I11" s="53"/>
      <c r="J11" s="54"/>
      <c r="K11" s="35"/>
      <c r="L11" s="35"/>
      <c r="M11" s="35"/>
      <c r="N11" s="35"/>
      <c r="O11" s="35"/>
      <c r="P11" s="35"/>
      <c r="Q11" s="55"/>
      <c r="R11" s="41"/>
      <c r="S11" s="56"/>
    </row>
    <row r="12" spans="1:19" x14ac:dyDescent="0.2">
      <c r="A12" s="57" t="s">
        <v>38</v>
      </c>
      <c r="B12" s="58"/>
      <c r="C12" s="59"/>
      <c r="D12" s="60">
        <v>102163.6</v>
      </c>
      <c r="E12" s="61"/>
      <c r="F12" s="59"/>
      <c r="G12" s="60">
        <v>67046.8</v>
      </c>
      <c r="H12" s="62"/>
      <c r="I12" s="63">
        <v>35116.800000000003</v>
      </c>
      <c r="J12" s="64"/>
      <c r="K12" s="58" t="s">
        <v>39</v>
      </c>
      <c r="L12" s="58"/>
      <c r="M12" s="65"/>
      <c r="N12" s="63">
        <v>87251.9</v>
      </c>
      <c r="O12" s="58"/>
      <c r="P12" s="65"/>
      <c r="Q12" s="63">
        <v>86983.3</v>
      </c>
      <c r="R12" s="41"/>
      <c r="S12" s="66">
        <v>268.59999999999127</v>
      </c>
    </row>
    <row r="13" spans="1:19" x14ac:dyDescent="0.2">
      <c r="A13" s="67" t="s">
        <v>40</v>
      </c>
      <c r="B13" s="68"/>
      <c r="C13" s="59"/>
      <c r="D13" s="170">
        <v>-124.2</v>
      </c>
      <c r="E13" s="69"/>
      <c r="F13" s="59"/>
      <c r="G13" s="167">
        <v>-58.3</v>
      </c>
      <c r="H13" s="70"/>
      <c r="I13" s="63">
        <v>-65.900000000000006</v>
      </c>
      <c r="J13" s="64"/>
      <c r="K13" s="58" t="s">
        <v>44</v>
      </c>
      <c r="L13" s="58"/>
      <c r="M13" s="62">
        <v>87251.9</v>
      </c>
      <c r="N13" s="65"/>
      <c r="O13" s="71"/>
      <c r="P13" s="62">
        <v>86983.3</v>
      </c>
      <c r="Q13" s="65"/>
      <c r="R13" s="41"/>
      <c r="S13" s="72">
        <v>268.59999999999127</v>
      </c>
    </row>
    <row r="14" spans="1:19" x14ac:dyDescent="0.2">
      <c r="A14" s="73"/>
      <c r="B14" s="71"/>
      <c r="C14" s="59"/>
      <c r="D14" s="59"/>
      <c r="E14" s="59"/>
      <c r="F14" s="59"/>
      <c r="G14" s="59"/>
      <c r="H14" s="71"/>
      <c r="I14" s="74"/>
      <c r="J14" s="64"/>
      <c r="K14" s="58"/>
      <c r="L14" s="58"/>
      <c r="M14" s="75"/>
      <c r="N14" s="65"/>
      <c r="O14" s="71"/>
      <c r="P14" s="75"/>
      <c r="Q14" s="65"/>
      <c r="R14" s="41"/>
      <c r="S14" s="72"/>
    </row>
    <row r="15" spans="1:19" x14ac:dyDescent="0.2">
      <c r="A15" s="76" t="s">
        <v>41</v>
      </c>
      <c r="B15" s="77"/>
      <c r="C15" s="78"/>
      <c r="D15" s="79">
        <v>0</v>
      </c>
      <c r="E15" s="61"/>
      <c r="F15" s="78"/>
      <c r="G15" s="79">
        <v>0</v>
      </c>
      <c r="H15" s="80"/>
      <c r="I15" s="80">
        <v>0</v>
      </c>
      <c r="J15" s="81"/>
      <c r="K15" s="58" t="s">
        <v>47</v>
      </c>
      <c r="L15" s="58"/>
      <c r="M15" s="65"/>
      <c r="N15" s="63">
        <v>606841.1</v>
      </c>
      <c r="O15" s="58"/>
      <c r="P15" s="65"/>
      <c r="Q15" s="63">
        <v>606841.1</v>
      </c>
      <c r="R15" s="41"/>
      <c r="S15" s="66">
        <v>0</v>
      </c>
    </row>
    <row r="16" spans="1:19" x14ac:dyDescent="0.2">
      <c r="A16" s="73"/>
      <c r="B16" s="71"/>
      <c r="C16" s="59"/>
      <c r="D16" s="59"/>
      <c r="E16" s="59"/>
      <c r="F16" s="59"/>
      <c r="G16" s="59"/>
      <c r="H16" s="71"/>
      <c r="I16" s="74"/>
      <c r="J16" s="64"/>
      <c r="K16" s="58" t="s">
        <v>48</v>
      </c>
      <c r="L16" s="58"/>
      <c r="M16" s="62">
        <v>606841.1</v>
      </c>
      <c r="N16" s="65"/>
      <c r="O16" s="71"/>
      <c r="P16" s="62">
        <v>606841.1</v>
      </c>
      <c r="Q16" s="65"/>
      <c r="R16" s="41"/>
      <c r="S16" s="72">
        <v>0</v>
      </c>
    </row>
    <row r="17" spans="1:19" x14ac:dyDescent="0.2">
      <c r="A17" s="57" t="s">
        <v>42</v>
      </c>
      <c r="B17" s="58"/>
      <c r="C17" s="59"/>
      <c r="D17" s="82">
        <v>89415.9</v>
      </c>
      <c r="E17" s="61"/>
      <c r="F17" s="59"/>
      <c r="G17" s="82">
        <v>89099</v>
      </c>
      <c r="H17" s="62"/>
      <c r="I17" s="63">
        <v>316.89999999999418</v>
      </c>
      <c r="J17" s="64"/>
      <c r="K17" s="71"/>
      <c r="L17" s="71"/>
      <c r="M17" s="65"/>
      <c r="N17" s="65"/>
      <c r="O17" s="71"/>
      <c r="P17" s="65"/>
      <c r="Q17" s="65"/>
      <c r="R17" s="41"/>
      <c r="S17" s="72"/>
    </row>
    <row r="18" spans="1:19" x14ac:dyDescent="0.2">
      <c r="A18" s="57" t="s">
        <v>43</v>
      </c>
      <c r="B18" s="58"/>
      <c r="C18" s="83">
        <v>89415.9</v>
      </c>
      <c r="D18" s="59"/>
      <c r="E18" s="59"/>
      <c r="F18" s="83">
        <v>89099</v>
      </c>
      <c r="G18" s="59"/>
      <c r="H18" s="71"/>
      <c r="I18" s="74">
        <v>316.89999999999418</v>
      </c>
      <c r="J18" s="64"/>
      <c r="K18" s="58" t="s">
        <v>51</v>
      </c>
      <c r="L18" s="58"/>
      <c r="M18" s="65"/>
      <c r="N18" s="63">
        <v>16344.5</v>
      </c>
      <c r="O18" s="58"/>
      <c r="P18" s="65"/>
      <c r="Q18" s="63">
        <v>11789</v>
      </c>
      <c r="R18" s="41"/>
      <c r="S18" s="66">
        <v>4555.5</v>
      </c>
    </row>
    <row r="19" spans="1:19" x14ac:dyDescent="0.2">
      <c r="A19" s="73"/>
      <c r="B19" s="71"/>
      <c r="C19" s="59"/>
      <c r="D19" s="59"/>
      <c r="E19" s="59"/>
      <c r="F19" s="59"/>
      <c r="G19" s="59"/>
      <c r="H19" s="71"/>
      <c r="I19" s="74"/>
      <c r="J19" s="64"/>
      <c r="K19" s="58" t="s">
        <v>53</v>
      </c>
      <c r="L19" s="58"/>
      <c r="M19" s="62">
        <v>5939.6</v>
      </c>
      <c r="N19" s="65"/>
      <c r="O19" s="71"/>
      <c r="P19" s="62">
        <v>2148.4</v>
      </c>
      <c r="Q19" s="65"/>
      <c r="R19" s="41"/>
      <c r="S19" s="72">
        <v>3791.2000000000003</v>
      </c>
    </row>
    <row r="20" spans="1:19" x14ac:dyDescent="0.2">
      <c r="A20" s="57" t="s">
        <v>108</v>
      </c>
      <c r="B20" s="58"/>
      <c r="C20" s="59"/>
      <c r="D20" s="82">
        <v>2445994.2000000002</v>
      </c>
      <c r="E20" s="61"/>
      <c r="F20" s="59"/>
      <c r="G20" s="82">
        <v>2470529.0999999996</v>
      </c>
      <c r="H20" s="62"/>
      <c r="I20" s="63">
        <v>-24534.899999999441</v>
      </c>
      <c r="J20" s="64"/>
      <c r="K20" s="58" t="s">
        <v>55</v>
      </c>
      <c r="L20" s="58"/>
      <c r="M20" s="62">
        <v>0.7</v>
      </c>
      <c r="N20" s="65"/>
      <c r="O20" s="71"/>
      <c r="P20" s="62">
        <v>0.4</v>
      </c>
      <c r="Q20" s="65"/>
      <c r="R20" s="41"/>
      <c r="S20" s="72">
        <v>0.29999999999999993</v>
      </c>
    </row>
    <row r="21" spans="1:19" x14ac:dyDescent="0.2">
      <c r="A21" s="57"/>
      <c r="B21" s="58"/>
      <c r="C21" s="59"/>
      <c r="D21" s="59"/>
      <c r="E21" s="59"/>
      <c r="F21" s="59"/>
      <c r="G21" s="59"/>
      <c r="H21" s="71"/>
      <c r="I21" s="74"/>
      <c r="J21" s="64"/>
      <c r="K21" s="58" t="s">
        <v>57</v>
      </c>
      <c r="L21" s="58"/>
      <c r="M21" s="62">
        <v>10404.199999999999</v>
      </c>
      <c r="N21" s="65"/>
      <c r="O21" s="71"/>
      <c r="P21" s="62">
        <v>9640.2000000000007</v>
      </c>
      <c r="Q21" s="65"/>
      <c r="R21" s="41"/>
      <c r="S21" s="72">
        <v>763.99999999999818</v>
      </c>
    </row>
    <row r="22" spans="1:19" x14ac:dyDescent="0.2">
      <c r="A22" s="57" t="s">
        <v>107</v>
      </c>
      <c r="B22" s="58"/>
      <c r="C22" s="83">
        <v>2445994.2000000002</v>
      </c>
      <c r="D22" s="59"/>
      <c r="E22" s="59"/>
      <c r="F22" s="83">
        <v>2470529.0999999996</v>
      </c>
      <c r="G22" s="59"/>
      <c r="H22" s="71"/>
      <c r="I22" s="74">
        <v>-24534.899999999441</v>
      </c>
      <c r="J22" s="64"/>
      <c r="K22" s="71"/>
      <c r="L22" s="71"/>
      <c r="M22" s="65"/>
      <c r="N22" s="65"/>
      <c r="O22" s="71"/>
      <c r="P22" s="65"/>
      <c r="Q22" s="65"/>
      <c r="R22" s="41"/>
      <c r="S22" s="72"/>
    </row>
    <row r="23" spans="1:19" x14ac:dyDescent="0.2">
      <c r="A23" s="57" t="s">
        <v>49</v>
      </c>
      <c r="B23" s="58"/>
      <c r="C23" s="83">
        <v>2362659.4</v>
      </c>
      <c r="D23" s="59"/>
      <c r="E23" s="59"/>
      <c r="F23" s="83">
        <v>2391971.2999999998</v>
      </c>
      <c r="G23" s="59"/>
      <c r="H23" s="71"/>
      <c r="I23" s="74">
        <v>-29311.899999999907</v>
      </c>
      <c r="J23" s="64"/>
      <c r="K23" s="58" t="s">
        <v>58</v>
      </c>
      <c r="L23" s="58"/>
      <c r="M23" s="65"/>
      <c r="N23" s="63">
        <v>4172.8</v>
      </c>
      <c r="O23" s="58"/>
      <c r="P23" s="65"/>
      <c r="Q23" s="63">
        <v>4221.1000000000004</v>
      </c>
      <c r="R23" s="41"/>
      <c r="S23" s="66">
        <v>-48.300000000000182</v>
      </c>
    </row>
    <row r="24" spans="1:19" x14ac:dyDescent="0.2">
      <c r="A24" s="57" t="s">
        <v>50</v>
      </c>
      <c r="B24" s="58"/>
      <c r="C24" s="83">
        <v>100351.6</v>
      </c>
      <c r="D24" s="59"/>
      <c r="E24" s="59"/>
      <c r="F24" s="83">
        <v>111507.3</v>
      </c>
      <c r="G24" s="59"/>
      <c r="H24" s="71"/>
      <c r="I24" s="74">
        <v>-11155.699999999997</v>
      </c>
      <c r="J24" s="64"/>
      <c r="K24" s="71"/>
      <c r="L24" s="71"/>
      <c r="M24" s="65"/>
      <c r="N24" s="65"/>
      <c r="O24" s="71"/>
      <c r="P24" s="65"/>
      <c r="Q24" s="65"/>
      <c r="R24" s="41"/>
      <c r="S24" s="72"/>
    </row>
    <row r="25" spans="1:19" x14ac:dyDescent="0.2">
      <c r="A25" s="57" t="s">
        <v>52</v>
      </c>
      <c r="B25" s="58"/>
      <c r="C25" s="83">
        <v>56320.7</v>
      </c>
      <c r="D25" s="59"/>
      <c r="E25" s="59"/>
      <c r="F25" s="83">
        <v>32099.8</v>
      </c>
      <c r="G25" s="59"/>
      <c r="H25" s="71"/>
      <c r="I25" s="74">
        <v>24220.899999999998</v>
      </c>
      <c r="J25" s="64"/>
      <c r="K25" s="58" t="s">
        <v>59</v>
      </c>
      <c r="L25" s="58"/>
      <c r="M25" s="65"/>
      <c r="N25" s="63">
        <v>288430.40000000002</v>
      </c>
      <c r="O25" s="58"/>
      <c r="P25" s="65"/>
      <c r="Q25" s="63">
        <v>301192.79999999993</v>
      </c>
      <c r="R25" s="41"/>
      <c r="S25" s="66">
        <v>-12762.399999999907</v>
      </c>
    </row>
    <row r="26" spans="1:19" x14ac:dyDescent="0.2">
      <c r="A26" s="57" t="s">
        <v>54</v>
      </c>
      <c r="B26" s="58"/>
      <c r="C26" s="83">
        <v>82411.3</v>
      </c>
      <c r="D26" s="59"/>
      <c r="E26" s="59"/>
      <c r="F26" s="83">
        <v>84065.600000000006</v>
      </c>
      <c r="G26" s="59"/>
      <c r="H26" s="71"/>
      <c r="I26" s="74">
        <v>-1654.3000000000029</v>
      </c>
      <c r="J26" s="64"/>
      <c r="K26" s="58" t="s">
        <v>60</v>
      </c>
      <c r="L26" s="58"/>
      <c r="M26" s="62">
        <v>146</v>
      </c>
      <c r="N26" s="65"/>
      <c r="O26" s="71"/>
      <c r="P26" s="62">
        <v>169.4</v>
      </c>
      <c r="Q26" s="65"/>
      <c r="R26" s="41"/>
      <c r="S26" s="72">
        <v>-23.400000000000006</v>
      </c>
    </row>
    <row r="27" spans="1:19" x14ac:dyDescent="0.2">
      <c r="A27" s="57" t="s">
        <v>56</v>
      </c>
      <c r="B27" s="58"/>
      <c r="C27" s="83">
        <v>152289.70000000001</v>
      </c>
      <c r="D27" s="59"/>
      <c r="E27" s="59"/>
      <c r="F27" s="83">
        <v>151005</v>
      </c>
      <c r="G27" s="59"/>
      <c r="H27" s="71"/>
      <c r="I27" s="74">
        <v>1284.7000000000116</v>
      </c>
      <c r="J27" s="64"/>
      <c r="K27" s="58" t="s">
        <v>61</v>
      </c>
      <c r="L27" s="58"/>
      <c r="M27" s="62">
        <v>65648.2</v>
      </c>
      <c r="N27" s="65"/>
      <c r="O27" s="71"/>
      <c r="P27" s="62">
        <v>86735.5</v>
      </c>
      <c r="Q27" s="65"/>
      <c r="R27" s="41"/>
      <c r="S27" s="72">
        <v>-21087.300000000003</v>
      </c>
    </row>
    <row r="28" spans="1:19" x14ac:dyDescent="0.2">
      <c r="A28" s="57" t="s">
        <v>46</v>
      </c>
      <c r="B28" s="58"/>
      <c r="C28" s="169">
        <v>-308038.5</v>
      </c>
      <c r="D28" s="59"/>
      <c r="E28" s="59"/>
      <c r="F28" s="168">
        <v>-300119.90000000002</v>
      </c>
      <c r="G28" s="59"/>
      <c r="H28" s="71"/>
      <c r="I28" s="74">
        <v>-7918.5999999999767</v>
      </c>
      <c r="J28" s="64"/>
      <c r="K28" s="58" t="s">
        <v>44</v>
      </c>
      <c r="L28" s="58"/>
      <c r="M28" s="62">
        <v>222636.2</v>
      </c>
      <c r="N28" s="65"/>
      <c r="O28" s="71"/>
      <c r="P28" s="62">
        <v>214287.89999999997</v>
      </c>
      <c r="Q28" s="65"/>
      <c r="R28" s="41"/>
      <c r="S28" s="72">
        <v>8348.3000000000466</v>
      </c>
    </row>
    <row r="29" spans="1:19" x14ac:dyDescent="0.2">
      <c r="A29" s="57"/>
      <c r="B29" s="58"/>
      <c r="C29" s="59"/>
      <c r="D29" s="59"/>
      <c r="E29" s="59"/>
      <c r="F29" s="59"/>
      <c r="G29" s="59"/>
      <c r="H29" s="71"/>
      <c r="I29" s="74"/>
      <c r="J29" s="64"/>
      <c r="K29" s="71"/>
      <c r="L29" s="71"/>
      <c r="M29" s="65"/>
      <c r="N29" s="65"/>
      <c r="O29" s="71"/>
      <c r="P29" s="65"/>
      <c r="Q29" s="65"/>
      <c r="R29" s="41"/>
      <c r="S29" s="72"/>
    </row>
    <row r="30" spans="1:19" x14ac:dyDescent="0.2">
      <c r="A30" s="84" t="s">
        <v>106</v>
      </c>
      <c r="B30" s="85"/>
      <c r="C30" s="83">
        <v>0</v>
      </c>
      <c r="D30" s="59"/>
      <c r="E30" s="59"/>
      <c r="F30" s="83">
        <v>0</v>
      </c>
      <c r="G30" s="59"/>
      <c r="H30" s="71"/>
      <c r="I30" s="74">
        <v>0</v>
      </c>
      <c r="J30" s="64"/>
      <c r="K30" s="58" t="s">
        <v>63</v>
      </c>
      <c r="L30" s="58"/>
      <c r="M30" s="65"/>
      <c r="N30" s="63">
        <v>7794</v>
      </c>
      <c r="O30" s="58"/>
      <c r="P30" s="65"/>
      <c r="Q30" s="63">
        <v>7351.6</v>
      </c>
      <c r="R30" s="41"/>
      <c r="S30" s="66">
        <v>442.39999999999964</v>
      </c>
    </row>
    <row r="31" spans="1:19" x14ac:dyDescent="0.2">
      <c r="A31" s="84" t="s">
        <v>49</v>
      </c>
      <c r="B31" s="85"/>
      <c r="C31" s="83">
        <v>0</v>
      </c>
      <c r="D31" s="59"/>
      <c r="E31" s="59"/>
      <c r="F31" s="83">
        <v>0</v>
      </c>
      <c r="G31" s="59"/>
      <c r="H31" s="71"/>
      <c r="I31" s="74">
        <v>0</v>
      </c>
      <c r="J31" s="64"/>
      <c r="K31" s="58" t="s">
        <v>65</v>
      </c>
      <c r="L31" s="58"/>
      <c r="M31" s="62">
        <v>1510.7</v>
      </c>
      <c r="N31" s="65"/>
      <c r="O31" s="71"/>
      <c r="P31" s="62">
        <v>1355.2</v>
      </c>
      <c r="Q31" s="65"/>
      <c r="R31" s="41"/>
      <c r="S31" s="72">
        <v>155.5</v>
      </c>
    </row>
    <row r="32" spans="1:19" x14ac:dyDescent="0.2">
      <c r="A32" s="84" t="s">
        <v>46</v>
      </c>
      <c r="B32" s="85"/>
      <c r="C32" s="168">
        <v>0</v>
      </c>
      <c r="D32" s="59"/>
      <c r="E32" s="86"/>
      <c r="F32" s="168">
        <v>0</v>
      </c>
      <c r="G32" s="59"/>
      <c r="H32" s="71"/>
      <c r="I32" s="74">
        <v>0</v>
      </c>
      <c r="J32" s="64"/>
      <c r="K32" s="58" t="s">
        <v>67</v>
      </c>
      <c r="L32" s="58"/>
      <c r="M32" s="62">
        <v>647.1</v>
      </c>
      <c r="N32" s="65"/>
      <c r="O32" s="71"/>
      <c r="P32" s="62">
        <v>826.8</v>
      </c>
      <c r="Q32" s="65"/>
      <c r="R32" s="41"/>
      <c r="S32" s="72">
        <v>-179.69999999999993</v>
      </c>
    </row>
    <row r="33" spans="1:19" x14ac:dyDescent="0.2">
      <c r="A33" s="57"/>
      <c r="B33" s="58"/>
      <c r="C33" s="59"/>
      <c r="D33" s="59"/>
      <c r="E33" s="59"/>
      <c r="F33" s="59"/>
      <c r="G33" s="59"/>
      <c r="H33" s="71"/>
      <c r="I33" s="74"/>
      <c r="J33" s="64"/>
      <c r="K33" s="58" t="s">
        <v>44</v>
      </c>
      <c r="L33" s="58"/>
      <c r="M33" s="62">
        <v>5636.2</v>
      </c>
      <c r="N33" s="65"/>
      <c r="O33" s="71"/>
      <c r="P33" s="62">
        <v>5169.6000000000004</v>
      </c>
      <c r="Q33" s="65"/>
      <c r="R33" s="41"/>
      <c r="S33" s="72">
        <v>466.59999999999945</v>
      </c>
    </row>
    <row r="34" spans="1:19" x14ac:dyDescent="0.2">
      <c r="A34" s="57" t="s">
        <v>62</v>
      </c>
      <c r="B34" s="58"/>
      <c r="C34" s="59"/>
      <c r="D34" s="167">
        <v>-60040.3</v>
      </c>
      <c r="E34" s="69"/>
      <c r="F34" s="59"/>
      <c r="G34" s="167">
        <v>-53706.400000000001</v>
      </c>
      <c r="H34" s="70"/>
      <c r="I34" s="63">
        <v>-6333.9000000000015</v>
      </c>
      <c r="J34" s="64"/>
      <c r="K34" s="87"/>
      <c r="L34" s="58"/>
      <c r="M34" s="65"/>
      <c r="N34" s="65"/>
      <c r="O34" s="58"/>
      <c r="P34" s="65"/>
      <c r="Q34" s="65"/>
      <c r="R34" s="41"/>
      <c r="S34" s="72"/>
    </row>
    <row r="35" spans="1:19" x14ac:dyDescent="0.2">
      <c r="A35" s="57"/>
      <c r="B35" s="58"/>
      <c r="C35" s="59"/>
      <c r="D35" s="59"/>
      <c r="E35" s="59"/>
      <c r="F35" s="59"/>
      <c r="G35" s="59"/>
      <c r="H35" s="71"/>
      <c r="I35" s="74"/>
      <c r="J35" s="64"/>
      <c r="K35" s="58" t="s">
        <v>68</v>
      </c>
      <c r="L35" s="58"/>
      <c r="M35" s="65"/>
      <c r="N35" s="63">
        <v>1010834.7000000001</v>
      </c>
      <c r="O35" s="58"/>
      <c r="P35" s="65"/>
      <c r="Q35" s="63">
        <v>1018378.8999999999</v>
      </c>
      <c r="R35" s="41"/>
      <c r="S35" s="66">
        <v>-7544.199999999837</v>
      </c>
    </row>
    <row r="36" spans="1:19" ht="13.5" customHeight="1" x14ac:dyDescent="0.2">
      <c r="A36" s="57" t="s">
        <v>64</v>
      </c>
      <c r="B36" s="58"/>
      <c r="C36" s="59"/>
      <c r="D36" s="82">
        <v>9032.5999999999985</v>
      </c>
      <c r="E36" s="61"/>
      <c r="F36" s="59"/>
      <c r="G36" s="82">
        <v>11820.8</v>
      </c>
      <c r="H36" s="62"/>
      <c r="I36" s="63">
        <v>-2788.2000000000007</v>
      </c>
      <c r="J36" s="64"/>
      <c r="K36" s="71"/>
      <c r="L36" s="71"/>
      <c r="M36" s="65"/>
      <c r="N36" s="65"/>
      <c r="O36" s="71"/>
      <c r="P36" s="65"/>
      <c r="Q36" s="65"/>
      <c r="R36" s="41"/>
      <c r="S36" s="72"/>
    </row>
    <row r="37" spans="1:19" x14ac:dyDescent="0.2">
      <c r="A37" s="57" t="s">
        <v>66</v>
      </c>
      <c r="B37" s="58"/>
      <c r="C37" s="83">
        <v>5242.1000000000004</v>
      </c>
      <c r="D37" s="59"/>
      <c r="E37" s="59"/>
      <c r="F37" s="83">
        <v>5075.6000000000004</v>
      </c>
      <c r="G37" s="59"/>
      <c r="H37" s="71"/>
      <c r="I37" s="74">
        <v>166.5</v>
      </c>
      <c r="J37" s="64"/>
      <c r="K37" s="71"/>
      <c r="L37" s="71"/>
      <c r="M37" s="65"/>
      <c r="N37" s="65"/>
      <c r="O37" s="71"/>
      <c r="P37" s="65"/>
      <c r="Q37" s="65"/>
      <c r="R37" s="41"/>
      <c r="S37" s="72"/>
    </row>
    <row r="38" spans="1:19" x14ac:dyDescent="0.2">
      <c r="A38" s="84" t="s">
        <v>69</v>
      </c>
      <c r="B38" s="85"/>
      <c r="C38" s="83">
        <v>3819.4</v>
      </c>
      <c r="D38" s="59"/>
      <c r="E38" s="59"/>
      <c r="F38" s="83">
        <v>5689.4</v>
      </c>
      <c r="G38" s="59"/>
      <c r="H38" s="71"/>
      <c r="I38" s="74">
        <v>-1869.9999999999995</v>
      </c>
      <c r="J38" s="64"/>
      <c r="K38" s="58" t="s">
        <v>70</v>
      </c>
      <c r="L38" s="58"/>
      <c r="M38" s="65"/>
      <c r="N38" s="63">
        <v>1010834.7000000001</v>
      </c>
      <c r="O38" s="58"/>
      <c r="P38" s="65"/>
      <c r="Q38" s="63">
        <v>1018378.8999999999</v>
      </c>
      <c r="R38" s="41"/>
      <c r="S38" s="66">
        <v>-7544.199999999837</v>
      </c>
    </row>
    <row r="39" spans="1:19" x14ac:dyDescent="0.2">
      <c r="A39" s="176" t="s">
        <v>120</v>
      </c>
      <c r="B39" s="85"/>
      <c r="C39" s="83">
        <v>0</v>
      </c>
      <c r="D39" s="59"/>
      <c r="E39" s="59"/>
      <c r="F39" s="83">
        <v>0</v>
      </c>
      <c r="G39" s="59"/>
      <c r="H39" s="71"/>
      <c r="I39" s="74">
        <v>0</v>
      </c>
      <c r="J39" s="64"/>
      <c r="K39" s="58"/>
      <c r="L39" s="58"/>
      <c r="M39" s="65"/>
      <c r="N39" s="62"/>
      <c r="O39" s="58"/>
      <c r="P39" s="65"/>
      <c r="Q39" s="62"/>
      <c r="R39" s="41"/>
      <c r="S39" s="72"/>
    </row>
    <row r="40" spans="1:19" x14ac:dyDescent="0.2">
      <c r="A40" s="57" t="s">
        <v>24</v>
      </c>
      <c r="B40" s="58"/>
      <c r="C40" s="83">
        <v>10122.1</v>
      </c>
      <c r="D40" s="59"/>
      <c r="E40" s="59"/>
      <c r="F40" s="83">
        <v>11233.1</v>
      </c>
      <c r="G40" s="59"/>
      <c r="H40" s="71"/>
      <c r="I40" s="74">
        <v>-1111</v>
      </c>
      <c r="J40" s="64"/>
      <c r="K40" s="71"/>
      <c r="L40" s="71"/>
      <c r="M40" s="65"/>
      <c r="N40" s="65"/>
      <c r="O40" s="71"/>
      <c r="P40" s="65"/>
      <c r="Q40" s="65"/>
      <c r="R40" s="41"/>
      <c r="S40" s="72"/>
    </row>
    <row r="41" spans="1:19" x14ac:dyDescent="0.2">
      <c r="A41" s="57" t="s">
        <v>46</v>
      </c>
      <c r="B41" s="58"/>
      <c r="C41" s="169">
        <v>-10151</v>
      </c>
      <c r="D41" s="59"/>
      <c r="E41" s="88"/>
      <c r="F41" s="168">
        <v>-10177.299999999999</v>
      </c>
      <c r="G41" s="59"/>
      <c r="H41" s="71"/>
      <c r="I41" s="74">
        <v>26.299999999999272</v>
      </c>
      <c r="J41" s="64"/>
      <c r="K41" s="71"/>
      <c r="L41" s="71"/>
      <c r="M41" s="65"/>
      <c r="N41" s="65"/>
      <c r="O41" s="71"/>
      <c r="P41" s="65"/>
      <c r="Q41" s="65"/>
      <c r="R41" s="41"/>
      <c r="S41" s="72"/>
    </row>
    <row r="42" spans="1:19" x14ac:dyDescent="0.2">
      <c r="A42" s="73"/>
      <c r="B42" s="71"/>
      <c r="C42" s="59"/>
      <c r="D42" s="59"/>
      <c r="E42" s="59"/>
      <c r="F42" s="59"/>
      <c r="G42" s="59"/>
      <c r="H42" s="71"/>
      <c r="I42" s="74"/>
      <c r="J42" s="64"/>
      <c r="K42" s="58" t="s">
        <v>71</v>
      </c>
      <c r="L42" s="58"/>
      <c r="M42" s="65"/>
      <c r="N42" s="63">
        <v>1619676</v>
      </c>
      <c r="O42" s="58"/>
      <c r="P42" s="65"/>
      <c r="Q42" s="63">
        <v>1609758.5</v>
      </c>
      <c r="R42" s="41"/>
      <c r="S42" s="66">
        <v>9917.5</v>
      </c>
    </row>
    <row r="43" spans="1:19" x14ac:dyDescent="0.2">
      <c r="A43" s="57" t="s">
        <v>105</v>
      </c>
      <c r="B43" s="58"/>
      <c r="C43" s="59"/>
      <c r="D43" s="82">
        <v>869.49999999999977</v>
      </c>
      <c r="E43" s="61"/>
      <c r="F43" s="59"/>
      <c r="G43" s="82">
        <v>908.69999999999982</v>
      </c>
      <c r="H43" s="62"/>
      <c r="I43" s="63">
        <v>-39.200000000000045</v>
      </c>
      <c r="J43" s="64"/>
      <c r="K43" s="71"/>
      <c r="L43" s="71"/>
      <c r="M43" s="65"/>
      <c r="N43" s="65"/>
      <c r="O43" s="71"/>
      <c r="P43" s="65"/>
      <c r="Q43" s="65"/>
      <c r="R43" s="41"/>
      <c r="S43" s="72"/>
    </row>
    <row r="44" spans="1:19" x14ac:dyDescent="0.2">
      <c r="A44" s="84" t="s">
        <v>73</v>
      </c>
      <c r="B44" s="85"/>
      <c r="C44" s="83">
        <v>2135.1999999999998</v>
      </c>
      <c r="D44" s="59"/>
      <c r="E44" s="59"/>
      <c r="F44" s="83">
        <v>2135.1999999999998</v>
      </c>
      <c r="G44" s="59"/>
      <c r="H44" s="71"/>
      <c r="I44" s="74">
        <v>0</v>
      </c>
      <c r="J44" s="64"/>
      <c r="K44" s="58" t="s">
        <v>72</v>
      </c>
      <c r="L44" s="58"/>
      <c r="M44" s="65"/>
      <c r="N44" s="63">
        <v>562603.69999999995</v>
      </c>
      <c r="O44" s="58"/>
      <c r="P44" s="65"/>
      <c r="Q44" s="63">
        <v>562603.69999999995</v>
      </c>
      <c r="R44" s="41"/>
      <c r="S44" s="66">
        <v>0</v>
      </c>
    </row>
    <row r="45" spans="1:19" x14ac:dyDescent="0.2">
      <c r="A45" s="57" t="s">
        <v>46</v>
      </c>
      <c r="B45" s="89"/>
      <c r="C45" s="169">
        <v>-1265.7</v>
      </c>
      <c r="D45" s="59"/>
      <c r="E45" s="88"/>
      <c r="F45" s="168">
        <v>-1226.5</v>
      </c>
      <c r="G45" s="59"/>
      <c r="H45" s="71"/>
      <c r="I45" s="74">
        <v>-39.200000000000045</v>
      </c>
      <c r="J45" s="64"/>
      <c r="K45" s="58" t="s">
        <v>74</v>
      </c>
      <c r="L45" s="58"/>
      <c r="M45" s="62">
        <v>562603.69999999995</v>
      </c>
      <c r="N45" s="65"/>
      <c r="O45" s="71"/>
      <c r="P45" s="62">
        <v>562603.69999999995</v>
      </c>
      <c r="Q45" s="65"/>
      <c r="R45" s="41"/>
      <c r="S45" s="72">
        <v>0</v>
      </c>
    </row>
    <row r="46" spans="1:19" x14ac:dyDescent="0.2">
      <c r="A46" s="73"/>
      <c r="B46" s="71"/>
      <c r="C46" s="59"/>
      <c r="D46" s="59"/>
      <c r="E46" s="59"/>
      <c r="F46" s="59"/>
      <c r="G46" s="59"/>
      <c r="H46" s="71"/>
      <c r="I46" s="74"/>
      <c r="J46" s="64"/>
      <c r="K46" s="71"/>
      <c r="L46" s="71"/>
      <c r="M46" s="65"/>
      <c r="N46" s="65"/>
      <c r="O46" s="71"/>
      <c r="P46" s="65"/>
      <c r="Q46" s="65"/>
      <c r="R46" s="41"/>
      <c r="S46" s="72"/>
    </row>
    <row r="47" spans="1:19" x14ac:dyDescent="0.2">
      <c r="A47" s="57" t="s">
        <v>75</v>
      </c>
      <c r="B47" s="58"/>
      <c r="C47" s="59"/>
      <c r="D47" s="82">
        <v>12754.999999999998</v>
      </c>
      <c r="E47" s="61"/>
      <c r="F47" s="59"/>
      <c r="G47" s="82">
        <v>12832.4</v>
      </c>
      <c r="H47" s="62"/>
      <c r="I47" s="63">
        <v>-77.400000000001455</v>
      </c>
      <c r="J47" s="64"/>
      <c r="K47" s="71"/>
      <c r="L47" s="71"/>
      <c r="M47" s="65"/>
      <c r="N47" s="65"/>
      <c r="O47" s="71"/>
      <c r="P47" s="65"/>
      <c r="Q47" s="65"/>
      <c r="R47" s="41"/>
      <c r="S47" s="72"/>
    </row>
    <row r="48" spans="1:19" x14ac:dyDescent="0.2">
      <c r="A48" s="57" t="s">
        <v>76</v>
      </c>
      <c r="B48" s="58"/>
      <c r="C48" s="83">
        <v>11116</v>
      </c>
      <c r="D48" s="59"/>
      <c r="E48" s="59"/>
      <c r="F48" s="83">
        <v>11116</v>
      </c>
      <c r="G48" s="59"/>
      <c r="H48" s="71"/>
      <c r="I48" s="74">
        <v>0</v>
      </c>
      <c r="J48" s="64"/>
      <c r="K48" s="58" t="s">
        <v>78</v>
      </c>
      <c r="L48" s="58"/>
      <c r="M48" s="65"/>
      <c r="N48" s="63">
        <v>175364.4</v>
      </c>
      <c r="O48" s="58"/>
      <c r="P48" s="65"/>
      <c r="Q48" s="63">
        <v>175364.4</v>
      </c>
      <c r="R48" s="41"/>
      <c r="S48" s="66">
        <v>0</v>
      </c>
    </row>
    <row r="49" spans="1:19" x14ac:dyDescent="0.2">
      <c r="A49" s="57" t="s">
        <v>77</v>
      </c>
      <c r="B49" s="58"/>
      <c r="C49" s="83">
        <v>3238.4</v>
      </c>
      <c r="D49" s="59"/>
      <c r="E49" s="59"/>
      <c r="F49" s="83">
        <v>3238.2</v>
      </c>
      <c r="G49" s="59"/>
      <c r="H49" s="71"/>
      <c r="I49" s="74">
        <v>0.20000000000027285</v>
      </c>
      <c r="J49" s="64"/>
      <c r="K49" s="58" t="s">
        <v>80</v>
      </c>
      <c r="L49" s="58"/>
      <c r="M49" s="62">
        <v>175364.4</v>
      </c>
      <c r="N49" s="65"/>
      <c r="O49" s="71"/>
      <c r="P49" s="62">
        <v>175364.4</v>
      </c>
      <c r="Q49" s="65"/>
      <c r="R49" s="41"/>
      <c r="S49" s="72">
        <v>0</v>
      </c>
    </row>
    <row r="50" spans="1:19" x14ac:dyDescent="0.2">
      <c r="A50" s="57" t="s">
        <v>79</v>
      </c>
      <c r="B50" s="58"/>
      <c r="C50" s="83">
        <v>4968.2</v>
      </c>
      <c r="D50" s="59"/>
      <c r="E50" s="59"/>
      <c r="F50" s="83">
        <v>4965.5</v>
      </c>
      <c r="G50" s="59"/>
      <c r="H50" s="71"/>
      <c r="I50" s="74">
        <v>2.6999999999998181</v>
      </c>
      <c r="J50" s="64"/>
      <c r="K50" s="71"/>
      <c r="L50" s="71"/>
      <c r="M50" s="65"/>
      <c r="N50" s="65"/>
      <c r="O50" s="71"/>
      <c r="P50" s="65"/>
      <c r="Q50" s="65"/>
      <c r="R50" s="41"/>
      <c r="S50" s="72"/>
    </row>
    <row r="51" spans="1:19" x14ac:dyDescent="0.2">
      <c r="A51" s="57" t="s">
        <v>24</v>
      </c>
      <c r="B51" s="58"/>
      <c r="C51" s="83">
        <v>447.5</v>
      </c>
      <c r="D51" s="59"/>
      <c r="E51" s="59"/>
      <c r="F51" s="83">
        <v>447.5</v>
      </c>
      <c r="G51" s="59"/>
      <c r="H51" s="71"/>
      <c r="I51" s="74">
        <v>0</v>
      </c>
      <c r="J51" s="64"/>
      <c r="K51" s="71"/>
      <c r="L51" s="71"/>
      <c r="M51" s="65"/>
      <c r="N51" s="65"/>
      <c r="O51" s="71"/>
      <c r="P51" s="65"/>
      <c r="Q51" s="65"/>
      <c r="R51" s="41"/>
      <c r="S51" s="72"/>
    </row>
    <row r="52" spans="1:19" x14ac:dyDescent="0.2">
      <c r="A52" s="57" t="s">
        <v>81</v>
      </c>
      <c r="B52" s="58"/>
      <c r="C52" s="169">
        <v>-6981.9</v>
      </c>
      <c r="D52" s="59"/>
      <c r="E52" s="88"/>
      <c r="F52" s="168">
        <v>-6901.6</v>
      </c>
      <c r="G52" s="59"/>
      <c r="H52" s="71"/>
      <c r="I52" s="74">
        <v>-80.299999999999272</v>
      </c>
      <c r="J52" s="64"/>
      <c r="K52" s="58" t="s">
        <v>83</v>
      </c>
      <c r="L52" s="58"/>
      <c r="M52" s="65"/>
      <c r="N52" s="63">
        <v>109551</v>
      </c>
      <c r="O52" s="58"/>
      <c r="P52" s="65"/>
      <c r="Q52" s="63">
        <v>109551</v>
      </c>
      <c r="R52" s="41"/>
      <c r="S52" s="66">
        <v>0</v>
      </c>
    </row>
    <row r="53" spans="1:19" x14ac:dyDescent="0.2">
      <c r="A53" s="57" t="s">
        <v>82</v>
      </c>
      <c r="B53" s="58"/>
      <c r="C53" s="169">
        <v>-33.200000000000003</v>
      </c>
      <c r="D53" s="59"/>
      <c r="E53" s="88"/>
      <c r="F53" s="168">
        <v>-33.200000000000003</v>
      </c>
      <c r="G53" s="59"/>
      <c r="H53" s="71"/>
      <c r="I53" s="74">
        <v>0</v>
      </c>
      <c r="J53" s="64"/>
      <c r="K53" s="71"/>
      <c r="L53" s="71"/>
      <c r="M53" s="65"/>
      <c r="N53" s="65"/>
      <c r="O53" s="71"/>
      <c r="P53" s="65"/>
      <c r="Q53" s="65"/>
      <c r="R53" s="41"/>
      <c r="S53" s="72"/>
    </row>
    <row r="54" spans="1:19" x14ac:dyDescent="0.2">
      <c r="A54" s="73" t="s">
        <v>26</v>
      </c>
      <c r="B54" s="71"/>
      <c r="C54" s="59"/>
      <c r="D54" s="59"/>
      <c r="E54" s="59"/>
      <c r="F54" s="59"/>
      <c r="G54" s="59"/>
      <c r="H54" s="71"/>
      <c r="I54" s="74"/>
      <c r="J54" s="64"/>
      <c r="K54" s="58" t="s">
        <v>85</v>
      </c>
      <c r="L54" s="58"/>
      <c r="M54" s="62">
        <v>7805.7</v>
      </c>
      <c r="N54" s="65"/>
      <c r="O54" s="71"/>
      <c r="P54" s="62">
        <v>7805.7</v>
      </c>
      <c r="Q54" s="65"/>
      <c r="R54" s="41"/>
      <c r="S54" s="72">
        <v>0</v>
      </c>
    </row>
    <row r="55" spans="1:19" x14ac:dyDescent="0.2">
      <c r="A55" s="57" t="s">
        <v>84</v>
      </c>
      <c r="B55" s="58"/>
      <c r="C55" s="59"/>
      <c r="D55" s="82">
        <v>22638.7</v>
      </c>
      <c r="E55" s="61"/>
      <c r="F55" s="59"/>
      <c r="G55" s="82">
        <v>21859.600000000006</v>
      </c>
      <c r="H55" s="62"/>
      <c r="I55" s="63">
        <v>779.09999999999491</v>
      </c>
      <c r="J55" s="64"/>
      <c r="K55" s="58" t="s">
        <v>87</v>
      </c>
      <c r="L55" s="58"/>
      <c r="M55" s="62">
        <v>100635.2</v>
      </c>
      <c r="N55" s="65"/>
      <c r="O55" s="71"/>
      <c r="P55" s="62">
        <v>100635.2</v>
      </c>
      <c r="Q55" s="65"/>
      <c r="R55" s="41"/>
      <c r="S55" s="72">
        <v>0</v>
      </c>
    </row>
    <row r="56" spans="1:19" x14ac:dyDescent="0.2">
      <c r="A56" s="57" t="s">
        <v>86</v>
      </c>
      <c r="B56" s="71"/>
      <c r="C56" s="83">
        <v>235.5</v>
      </c>
      <c r="D56" s="59"/>
      <c r="E56" s="59"/>
      <c r="F56" s="83">
        <v>323.39999999999998</v>
      </c>
      <c r="G56" s="59"/>
      <c r="H56" s="71"/>
      <c r="I56" s="74">
        <v>-87.899999999999977</v>
      </c>
      <c r="J56" s="64"/>
      <c r="K56" s="58" t="s">
        <v>44</v>
      </c>
      <c r="L56" s="58"/>
      <c r="M56" s="62">
        <v>1110.0999999999999</v>
      </c>
      <c r="N56" s="65"/>
      <c r="O56" s="71"/>
      <c r="P56" s="62">
        <v>1110.0999999999999</v>
      </c>
      <c r="Q56" s="65"/>
      <c r="R56" s="41"/>
      <c r="S56" s="72">
        <v>0</v>
      </c>
    </row>
    <row r="57" spans="1:19" x14ac:dyDescent="0.2">
      <c r="A57" s="57" t="s">
        <v>15</v>
      </c>
      <c r="B57" s="58"/>
      <c r="C57" s="83">
        <v>22404.3</v>
      </c>
      <c r="D57" s="59"/>
      <c r="E57" s="59"/>
      <c r="F57" s="83">
        <v>21537.300000000003</v>
      </c>
      <c r="G57" s="59"/>
      <c r="H57" s="71"/>
      <c r="I57" s="74">
        <v>866.99999999999636</v>
      </c>
      <c r="J57" s="64"/>
      <c r="K57" s="58"/>
      <c r="L57" s="58"/>
      <c r="M57" s="62"/>
      <c r="N57" s="65"/>
      <c r="O57" s="71"/>
      <c r="P57" s="62"/>
      <c r="Q57" s="65"/>
      <c r="R57" s="41"/>
      <c r="S57" s="72"/>
    </row>
    <row r="58" spans="1:19" x14ac:dyDescent="0.2">
      <c r="A58" s="57" t="s">
        <v>46</v>
      </c>
      <c r="B58" s="58"/>
      <c r="C58" s="169">
        <v>-1.1000000000000001</v>
      </c>
      <c r="D58" s="59"/>
      <c r="E58" s="88"/>
      <c r="F58" s="169">
        <v>-1.1000000000000001</v>
      </c>
      <c r="G58" s="59"/>
      <c r="H58" s="71"/>
      <c r="I58" s="74">
        <v>0</v>
      </c>
      <c r="J58" s="64"/>
      <c r="K58" s="58"/>
      <c r="L58" s="58"/>
      <c r="M58" s="62"/>
      <c r="N58" s="65"/>
      <c r="O58" s="71"/>
      <c r="P58" s="62"/>
      <c r="Q58" s="65"/>
      <c r="R58" s="41"/>
      <c r="S58" s="72"/>
    </row>
    <row r="59" spans="1:19" x14ac:dyDescent="0.2">
      <c r="A59" s="73"/>
      <c r="B59" s="71"/>
      <c r="C59" s="59"/>
      <c r="D59" s="59"/>
      <c r="E59" s="59"/>
      <c r="F59" s="59"/>
      <c r="G59" s="59"/>
      <c r="H59" s="71"/>
      <c r="I59" s="74"/>
      <c r="J59" s="64"/>
      <c r="K59" s="71"/>
      <c r="L59" s="71"/>
      <c r="M59" s="65"/>
      <c r="N59" s="65"/>
      <c r="O59" s="71"/>
      <c r="P59" s="65"/>
      <c r="Q59" s="65"/>
      <c r="R59" s="41"/>
      <c r="S59" s="72"/>
    </row>
    <row r="60" spans="1:19" x14ac:dyDescent="0.2">
      <c r="A60" s="57" t="s">
        <v>88</v>
      </c>
      <c r="B60" s="58"/>
      <c r="C60" s="59"/>
      <c r="D60" s="82">
        <v>7805.7</v>
      </c>
      <c r="E60" s="61"/>
      <c r="F60" s="59"/>
      <c r="G60" s="82">
        <v>7805.7</v>
      </c>
      <c r="H60" s="62"/>
      <c r="I60" s="63">
        <v>0</v>
      </c>
      <c r="J60" s="64"/>
      <c r="K60" s="58" t="s">
        <v>89</v>
      </c>
      <c r="L60" s="58"/>
      <c r="M60" s="65"/>
      <c r="N60" s="63">
        <v>610953</v>
      </c>
      <c r="O60" s="58"/>
      <c r="P60" s="65"/>
      <c r="Q60" s="63">
        <v>610953</v>
      </c>
      <c r="R60" s="41"/>
      <c r="S60" s="66">
        <v>0</v>
      </c>
    </row>
    <row r="61" spans="1:19" x14ac:dyDescent="0.2">
      <c r="A61" s="57" t="s">
        <v>45</v>
      </c>
      <c r="B61" s="58"/>
      <c r="C61" s="59"/>
      <c r="D61" s="59"/>
      <c r="E61" s="59"/>
      <c r="F61" s="59"/>
      <c r="G61" s="59"/>
      <c r="H61" s="71"/>
      <c r="I61" s="74"/>
      <c r="J61" s="64"/>
      <c r="K61" s="58"/>
      <c r="L61" s="58"/>
      <c r="M61" s="65"/>
      <c r="N61" s="75"/>
      <c r="O61" s="58"/>
      <c r="P61" s="65"/>
      <c r="Q61" s="75"/>
      <c r="R61" s="41"/>
      <c r="S61" s="72"/>
    </row>
    <row r="62" spans="1:19" x14ac:dyDescent="0.2">
      <c r="A62" s="57" t="s">
        <v>23</v>
      </c>
      <c r="B62" s="58"/>
      <c r="C62" s="83">
        <v>7805.7</v>
      </c>
      <c r="D62" s="59"/>
      <c r="E62" s="59"/>
      <c r="F62" s="83">
        <v>7805.7</v>
      </c>
      <c r="G62" s="59"/>
      <c r="H62" s="71"/>
      <c r="I62" s="74">
        <v>0</v>
      </c>
      <c r="J62" s="64"/>
      <c r="K62" s="58" t="s">
        <v>34</v>
      </c>
      <c r="L62" s="58"/>
      <c r="M62" s="65"/>
      <c r="N62" s="82">
        <v>161203.9</v>
      </c>
      <c r="O62" s="58"/>
      <c r="P62" s="65"/>
      <c r="Q62" s="82">
        <v>151286.39999999999</v>
      </c>
      <c r="R62" s="41"/>
      <c r="S62" s="66">
        <v>9917.5</v>
      </c>
    </row>
    <row r="63" spans="1:19" x14ac:dyDescent="0.2">
      <c r="A63" s="57" t="s">
        <v>26</v>
      </c>
      <c r="B63" s="58"/>
      <c r="C63" s="83"/>
      <c r="D63" s="59"/>
      <c r="E63" s="59"/>
      <c r="F63" s="83"/>
      <c r="G63" s="59"/>
      <c r="H63" s="71"/>
      <c r="I63" s="74"/>
      <c r="J63" s="64"/>
      <c r="K63" s="71"/>
      <c r="L63" s="71"/>
      <c r="M63" s="65"/>
      <c r="N63" s="65"/>
      <c r="O63" s="71"/>
      <c r="P63" s="65"/>
      <c r="Q63" s="65"/>
      <c r="R63" s="41"/>
      <c r="S63" s="72"/>
    </row>
    <row r="64" spans="1:19" x14ac:dyDescent="0.2">
      <c r="A64" s="73"/>
      <c r="B64" s="71"/>
      <c r="C64" s="59"/>
      <c r="D64" s="59"/>
      <c r="E64" s="59"/>
      <c r="F64" s="59"/>
      <c r="G64" s="59"/>
      <c r="H64" s="71"/>
      <c r="I64" s="74"/>
      <c r="J64" s="64"/>
      <c r="K64" s="58"/>
      <c r="L64" s="58"/>
      <c r="M64" s="65"/>
      <c r="N64" s="62"/>
      <c r="O64" s="58"/>
      <c r="P64" s="65"/>
      <c r="Q64" s="62"/>
      <c r="R64" s="41"/>
      <c r="S64" s="72"/>
    </row>
    <row r="65" spans="1:19" x14ac:dyDescent="0.2">
      <c r="A65" s="73"/>
      <c r="B65" s="71"/>
      <c r="C65" s="59"/>
      <c r="D65" s="59"/>
      <c r="E65" s="59"/>
      <c r="F65" s="59"/>
      <c r="G65" s="59"/>
      <c r="H65" s="71"/>
      <c r="I65" s="74"/>
      <c r="J65" s="64"/>
      <c r="K65" s="71"/>
      <c r="L65" s="71"/>
      <c r="M65" s="65"/>
      <c r="N65" s="65"/>
      <c r="O65" s="71"/>
      <c r="P65" s="65"/>
      <c r="Q65" s="65"/>
      <c r="R65" s="41"/>
      <c r="S65" s="72"/>
    </row>
    <row r="66" spans="1:19" x14ac:dyDescent="0.2">
      <c r="A66" s="57" t="s">
        <v>90</v>
      </c>
      <c r="B66" s="58"/>
      <c r="C66" s="59"/>
      <c r="D66" s="82">
        <v>2630510.7000000007</v>
      </c>
      <c r="E66" s="61"/>
      <c r="F66" s="59"/>
      <c r="G66" s="82">
        <v>2628137.4</v>
      </c>
      <c r="H66" s="62"/>
      <c r="I66" s="63">
        <v>2373.3000000007451</v>
      </c>
      <c r="J66" s="64"/>
      <c r="K66" s="58" t="s">
        <v>91</v>
      </c>
      <c r="L66" s="58"/>
      <c r="M66" s="65"/>
      <c r="N66" s="63">
        <v>2630510.7000000002</v>
      </c>
      <c r="O66" s="58"/>
      <c r="P66" s="65"/>
      <c r="Q66" s="63">
        <v>2628137.4</v>
      </c>
      <c r="R66" s="41"/>
      <c r="S66" s="66">
        <v>2373.3000000002794</v>
      </c>
    </row>
    <row r="67" spans="1:19" ht="15.75" thickBot="1" x14ac:dyDescent="0.25">
      <c r="A67" s="90"/>
      <c r="B67" s="91"/>
      <c r="C67" s="91"/>
      <c r="D67" s="91"/>
      <c r="E67" s="91"/>
      <c r="F67" s="91"/>
      <c r="G67" s="91"/>
      <c r="H67" s="91"/>
      <c r="I67" s="92"/>
      <c r="J67" s="93"/>
      <c r="K67" s="91"/>
      <c r="L67" s="91"/>
      <c r="M67" s="94"/>
      <c r="N67" s="94"/>
      <c r="O67" s="91"/>
      <c r="P67" s="94"/>
      <c r="Q67" s="94"/>
      <c r="R67" s="95"/>
      <c r="S67" s="96"/>
    </row>
    <row r="68" spans="1:19" ht="16.5" thickTop="1" x14ac:dyDescent="0.25">
      <c r="A68" s="374" t="s">
        <v>92</v>
      </c>
      <c r="B68" s="375"/>
      <c r="C68" s="375"/>
      <c r="D68" s="375"/>
      <c r="E68" s="375"/>
      <c r="F68" s="375"/>
      <c r="G68" s="375"/>
      <c r="H68" s="375"/>
      <c r="I68" s="375"/>
      <c r="J68" s="375"/>
      <c r="K68" s="375"/>
      <c r="L68" s="375"/>
      <c r="M68" s="375"/>
      <c r="N68" s="375"/>
      <c r="O68" s="375"/>
      <c r="P68" s="375"/>
      <c r="Q68" s="375"/>
      <c r="R68" s="375"/>
      <c r="S68" s="376"/>
    </row>
    <row r="69" spans="1:19" x14ac:dyDescent="0.2">
      <c r="A69" s="57" t="s">
        <v>93</v>
      </c>
      <c r="B69" s="58"/>
      <c r="C69" s="71"/>
      <c r="D69" s="63">
        <v>10718.4</v>
      </c>
      <c r="E69" s="58"/>
      <c r="F69" s="71"/>
      <c r="G69" s="63">
        <v>10718.4</v>
      </c>
      <c r="H69" s="62"/>
      <c r="I69" s="63">
        <v>0</v>
      </c>
      <c r="J69" s="97"/>
      <c r="K69" s="58" t="s">
        <v>94</v>
      </c>
      <c r="L69" s="58"/>
      <c r="M69" s="65"/>
      <c r="N69" s="63">
        <v>10718.4</v>
      </c>
      <c r="O69" s="58"/>
      <c r="P69" s="65"/>
      <c r="Q69" s="63">
        <v>10718.4</v>
      </c>
      <c r="R69" s="41"/>
      <c r="S69" s="66">
        <v>0</v>
      </c>
    </row>
    <row r="70" spans="1:19" x14ac:dyDescent="0.2">
      <c r="A70" s="73"/>
      <c r="B70" s="71"/>
      <c r="C70" s="71"/>
      <c r="D70" s="71"/>
      <c r="E70" s="71"/>
      <c r="F70" s="71"/>
      <c r="G70" s="65"/>
      <c r="H70" s="71"/>
      <c r="I70" s="74"/>
      <c r="J70" s="97"/>
      <c r="K70" s="58" t="s">
        <v>95</v>
      </c>
      <c r="L70" s="58"/>
      <c r="M70" s="62">
        <v>10718.4</v>
      </c>
      <c r="N70" s="65"/>
      <c r="O70" s="71"/>
      <c r="P70" s="62">
        <v>10718.4</v>
      </c>
      <c r="Q70" s="65"/>
      <c r="R70" s="41"/>
      <c r="S70" s="72">
        <v>0</v>
      </c>
    </row>
    <row r="71" spans="1:19" x14ac:dyDescent="0.2">
      <c r="A71" s="73"/>
      <c r="B71" s="71"/>
      <c r="C71" s="71"/>
      <c r="D71" s="71"/>
      <c r="E71" s="71"/>
      <c r="F71" s="71"/>
      <c r="G71" s="65"/>
      <c r="H71" s="71"/>
      <c r="I71" s="74"/>
      <c r="J71" s="97"/>
      <c r="K71" s="71"/>
      <c r="L71" s="71"/>
      <c r="M71" s="65"/>
      <c r="N71" s="65"/>
      <c r="O71" s="71"/>
      <c r="P71" s="65"/>
      <c r="Q71" s="65"/>
      <c r="R71" s="41"/>
      <c r="S71" s="72"/>
    </row>
    <row r="72" spans="1:19" x14ac:dyDescent="0.2">
      <c r="A72" s="57" t="s">
        <v>96</v>
      </c>
      <c r="B72" s="58"/>
      <c r="C72" s="71"/>
      <c r="D72" s="63">
        <v>145668.29999999999</v>
      </c>
      <c r="E72" s="58"/>
      <c r="F72" s="71"/>
      <c r="G72" s="63">
        <v>145668.29999999999</v>
      </c>
      <c r="H72" s="62"/>
      <c r="I72" s="63">
        <v>0</v>
      </c>
      <c r="J72" s="97"/>
      <c r="K72" s="58" t="s">
        <v>97</v>
      </c>
      <c r="L72" s="58"/>
      <c r="M72" s="65"/>
      <c r="N72" s="63">
        <v>145668.29999999999</v>
      </c>
      <c r="O72" s="58"/>
      <c r="P72" s="65"/>
      <c r="Q72" s="63">
        <v>145668.29999999999</v>
      </c>
      <c r="R72" s="41"/>
      <c r="S72" s="66">
        <v>0</v>
      </c>
    </row>
    <row r="73" spans="1:19" x14ac:dyDescent="0.2">
      <c r="A73" s="57" t="s">
        <v>24</v>
      </c>
      <c r="B73" s="58"/>
      <c r="C73" s="83">
        <v>145668.29999999999</v>
      </c>
      <c r="D73" s="71"/>
      <c r="E73" s="71"/>
      <c r="F73" s="62">
        <v>145668.29999999999</v>
      </c>
      <c r="G73" s="65"/>
      <c r="H73" s="71"/>
      <c r="I73" s="74">
        <v>0</v>
      </c>
      <c r="J73" s="97"/>
      <c r="K73" s="71"/>
      <c r="L73" s="71"/>
      <c r="M73" s="65"/>
      <c r="N73" s="65"/>
      <c r="O73" s="71"/>
      <c r="P73" s="65"/>
      <c r="Q73" s="65"/>
      <c r="R73" s="41"/>
      <c r="S73" s="72"/>
    </row>
    <row r="74" spans="1:19" x14ac:dyDescent="0.2">
      <c r="A74" s="73"/>
      <c r="B74" s="71"/>
      <c r="C74" s="71"/>
      <c r="D74" s="98"/>
      <c r="E74" s="71"/>
      <c r="F74" s="71"/>
      <c r="G74" s="65"/>
      <c r="H74" s="71"/>
      <c r="I74" s="74"/>
      <c r="J74" s="97"/>
      <c r="K74" s="71"/>
      <c r="L74" s="71"/>
      <c r="M74" s="65"/>
      <c r="N74" s="65"/>
      <c r="O74" s="71"/>
      <c r="P74" s="65"/>
      <c r="Q74" s="65"/>
      <c r="R74" s="41"/>
      <c r="S74" s="72"/>
    </row>
    <row r="75" spans="1:19" x14ac:dyDescent="0.2">
      <c r="A75" s="57" t="s">
        <v>98</v>
      </c>
      <c r="B75" s="58"/>
      <c r="C75" s="71"/>
      <c r="D75" s="63">
        <v>3488121.9</v>
      </c>
      <c r="E75" s="58"/>
      <c r="F75" s="71"/>
      <c r="G75" s="63">
        <v>3488121.9</v>
      </c>
      <c r="H75" s="62"/>
      <c r="I75" s="63">
        <v>0</v>
      </c>
      <c r="J75" s="97"/>
      <c r="K75" s="58" t="s">
        <v>99</v>
      </c>
      <c r="L75" s="58"/>
      <c r="M75" s="65"/>
      <c r="N75" s="63">
        <v>3488121.9</v>
      </c>
      <c r="O75" s="58"/>
      <c r="P75" s="65"/>
      <c r="Q75" s="63">
        <v>3488121.9</v>
      </c>
      <c r="R75" s="41"/>
      <c r="S75" s="66">
        <v>0</v>
      </c>
    </row>
    <row r="76" spans="1:19" x14ac:dyDescent="0.2">
      <c r="A76" s="73"/>
      <c r="B76" s="71"/>
      <c r="C76" s="71"/>
      <c r="D76" s="65"/>
      <c r="E76" s="71"/>
      <c r="F76" s="71"/>
      <c r="G76" s="65"/>
      <c r="H76" s="71"/>
      <c r="I76" s="74"/>
      <c r="J76" s="97"/>
      <c r="K76" s="71"/>
      <c r="L76" s="71"/>
      <c r="M76" s="65"/>
      <c r="N76" s="65"/>
      <c r="O76" s="71"/>
      <c r="P76" s="65"/>
      <c r="Q76" s="65"/>
      <c r="R76" s="41"/>
      <c r="S76" s="72"/>
    </row>
    <row r="77" spans="1:19" x14ac:dyDescent="0.2">
      <c r="A77" s="57" t="s">
        <v>100</v>
      </c>
      <c r="B77" s="58"/>
      <c r="C77" s="71"/>
      <c r="D77" s="63">
        <v>4732888.4000000004</v>
      </c>
      <c r="E77" s="58"/>
      <c r="F77" s="71"/>
      <c r="G77" s="63">
        <v>4732888.4000000004</v>
      </c>
      <c r="H77" s="62"/>
      <c r="I77" s="63">
        <v>0</v>
      </c>
      <c r="J77" s="97"/>
      <c r="K77" s="58" t="s">
        <v>101</v>
      </c>
      <c r="L77" s="58"/>
      <c r="M77" s="65"/>
      <c r="N77" s="63">
        <v>4732888.4000000004</v>
      </c>
      <c r="O77" s="58"/>
      <c r="P77" s="65"/>
      <c r="Q77" s="63">
        <v>4732888.4000000004</v>
      </c>
      <c r="R77" s="41"/>
      <c r="S77" s="66">
        <v>0</v>
      </c>
    </row>
    <row r="78" spans="1:19" ht="15.75" customHeight="1" x14ac:dyDescent="0.2">
      <c r="A78" s="73"/>
      <c r="B78" s="71"/>
      <c r="C78" s="71"/>
      <c r="D78" s="71"/>
      <c r="E78" s="71"/>
      <c r="F78" s="71"/>
      <c r="G78" s="65"/>
      <c r="H78" s="71"/>
      <c r="I78" s="74"/>
      <c r="J78" s="97"/>
      <c r="K78" s="71"/>
      <c r="L78" s="71"/>
      <c r="M78" s="65"/>
      <c r="N78" s="65"/>
      <c r="O78" s="71"/>
      <c r="P78" s="65"/>
      <c r="Q78" s="65"/>
      <c r="R78" s="41"/>
      <c r="S78" s="72"/>
    </row>
    <row r="79" spans="1:19" x14ac:dyDescent="0.2">
      <c r="A79" s="57" t="s">
        <v>102</v>
      </c>
      <c r="B79" s="71"/>
      <c r="C79" s="71"/>
      <c r="D79" s="63">
        <v>8377397</v>
      </c>
      <c r="E79" s="58"/>
      <c r="F79" s="71"/>
      <c r="G79" s="63">
        <v>8377397</v>
      </c>
      <c r="H79" s="62"/>
      <c r="I79" s="63">
        <v>0</v>
      </c>
      <c r="J79" s="97"/>
      <c r="K79" s="58" t="s">
        <v>102</v>
      </c>
      <c r="L79" s="58"/>
      <c r="M79" s="65"/>
      <c r="N79" s="63">
        <v>8377397</v>
      </c>
      <c r="O79" s="58"/>
      <c r="P79" s="65"/>
      <c r="Q79" s="63">
        <v>8377397</v>
      </c>
      <c r="R79" s="41"/>
      <c r="S79" s="66">
        <v>0</v>
      </c>
    </row>
    <row r="80" spans="1:19" ht="15.75" thickBot="1" x14ac:dyDescent="0.25">
      <c r="A80" s="90"/>
      <c r="B80" s="91"/>
      <c r="C80" s="91"/>
      <c r="D80" s="91"/>
      <c r="E80" s="91"/>
      <c r="F80" s="91"/>
      <c r="G80" s="91"/>
      <c r="H80" s="91"/>
      <c r="I80" s="91"/>
      <c r="J80" s="99"/>
      <c r="K80" s="91"/>
      <c r="L80" s="91"/>
      <c r="M80" s="91"/>
      <c r="N80" s="91"/>
      <c r="O80" s="91"/>
      <c r="P80" s="91"/>
      <c r="Q80" s="91"/>
      <c r="R80" s="95"/>
      <c r="S80" s="100"/>
    </row>
    <row r="81" ht="15.75" thickTop="1" x14ac:dyDescent="0.2"/>
    <row r="84" ht="14.25" customHeight="1" x14ac:dyDescent="0.2"/>
    <row r="92" ht="16.5" customHeight="1" x14ac:dyDescent="0.2"/>
    <row r="93" ht="18" customHeight="1" x14ac:dyDescent="0.2"/>
    <row r="104" ht="13.5" customHeight="1" x14ac:dyDescent="0.2"/>
    <row r="105" ht="13.5" customHeight="1" x14ac:dyDescent="0.2"/>
    <row r="111" ht="9.75" customHeight="1" x14ac:dyDescent="0.2"/>
    <row r="112" ht="10.5" customHeight="1" x14ac:dyDescent="0.2"/>
    <row r="117" ht="9" customHeight="1" x14ac:dyDescent="0.2"/>
    <row r="118" ht="12.75" customHeight="1" x14ac:dyDescent="0.2"/>
    <row r="121" ht="9.75" customHeight="1" x14ac:dyDescent="0.2"/>
    <row r="122" ht="12.75" customHeight="1" x14ac:dyDescent="0.2"/>
    <row r="125" ht="12" customHeight="1" x14ac:dyDescent="0.2"/>
    <row r="126" ht="14.25" customHeight="1" x14ac:dyDescent="0.2"/>
    <row r="127" ht="11.1" customHeight="1" x14ac:dyDescent="0.2"/>
    <row r="131" ht="10.5" customHeight="1" x14ac:dyDescent="0.2"/>
    <row r="140" ht="6" customHeight="1" x14ac:dyDescent="0.2"/>
    <row r="146" ht="3.75" customHeight="1" x14ac:dyDescent="0.2"/>
    <row r="148" ht="3.75" customHeight="1" x14ac:dyDescent="0.2"/>
    <row r="150" ht="3.75" customHeight="1" x14ac:dyDescent="0.2"/>
    <row r="151" ht="18" customHeight="1" x14ac:dyDescent="0.2"/>
    <row r="152" ht="9.75" customHeight="1" x14ac:dyDescent="0.2"/>
    <row r="158" ht="9" customHeight="1" x14ac:dyDescent="0.2"/>
    <row r="159" ht="26.25" customHeight="1" x14ac:dyDescent="0.2"/>
  </sheetData>
  <sheetProtection sheet="1" objects="1" scenarios="1" selectLockedCells="1" selectUnlockedCells="1"/>
  <mergeCells count="5">
    <mergeCell ref="G1:J1"/>
    <mergeCell ref="M4:N4"/>
    <mergeCell ref="C10:D10"/>
    <mergeCell ref="M10:N10"/>
    <mergeCell ref="A68:S68"/>
  </mergeCells>
  <printOptions horizontalCentered="1" verticalCentered="1"/>
  <pageMargins left="0.23622047244094491" right="0.35433070866141736" top="0.19685039370078741" bottom="0.43307086614173229" header="0.15748031496062992" footer="0"/>
  <pageSetup scale="49" orientation="landscape" r:id="rId1"/>
  <headerFooter alignWithMargins="0">
    <oddFooter>&amp;LDirección de Contabilidad&amp;RPágina 2</oddFooter>
  </headerFooter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>
    <pageSetUpPr fitToPage="1"/>
  </sheetPr>
  <dimension ref="A1:S184"/>
  <sheetViews>
    <sheetView showGridLines="0" zoomScale="75" workbookViewId="0">
      <selection sqref="A1:XFD1048576"/>
    </sheetView>
  </sheetViews>
  <sheetFormatPr baseColWidth="10" defaultColWidth="12.6640625" defaultRowHeight="15" x14ac:dyDescent="0.2"/>
  <cols>
    <col min="1" max="1" width="50.5546875" style="105" customWidth="1"/>
    <col min="2" max="2" width="8.33203125" style="105" customWidth="1"/>
    <col min="3" max="3" width="11.21875" style="166" customWidth="1"/>
    <col min="4" max="4" width="3.33203125" style="166" customWidth="1"/>
    <col min="5" max="5" width="12.77734375" style="166" customWidth="1"/>
    <col min="6" max="6" width="3.109375" style="105" customWidth="1"/>
    <col min="7" max="7" width="7.77734375" style="105" customWidth="1"/>
    <col min="8" max="8" width="10.88671875" style="105" customWidth="1"/>
    <col min="9" max="9" width="3.6640625" style="105" customWidth="1"/>
    <col min="10" max="10" width="12.109375" style="105" customWidth="1"/>
    <col min="11" max="11" width="2.77734375" style="105" customWidth="1"/>
    <col min="12" max="12" width="12.6640625" style="105"/>
    <col min="13" max="13" width="1.5546875" style="105" customWidth="1"/>
    <col min="14" max="14" width="12.6640625" style="105"/>
    <col min="15" max="19" width="12.6640625" style="106"/>
    <col min="20" max="16384" width="12.6640625" style="105"/>
  </cols>
  <sheetData>
    <row r="1" spans="1:19" ht="17.100000000000001" customHeight="1" x14ac:dyDescent="0.2">
      <c r="A1" s="101"/>
      <c r="B1" s="101"/>
      <c r="C1" s="102"/>
      <c r="D1" s="102"/>
      <c r="E1" s="102"/>
      <c r="F1" s="103"/>
      <c r="G1" s="103"/>
      <c r="H1" s="103"/>
      <c r="I1" s="103"/>
      <c r="J1" s="103"/>
      <c r="K1" s="103"/>
      <c r="L1" s="103"/>
      <c r="M1" s="104"/>
    </row>
    <row r="2" spans="1:19" ht="12" customHeight="1" x14ac:dyDescent="0.2">
      <c r="A2" s="103"/>
      <c r="B2" s="103"/>
      <c r="C2" s="102"/>
      <c r="D2" s="102"/>
      <c r="E2" s="102"/>
      <c r="F2" s="103"/>
      <c r="G2" s="103"/>
      <c r="H2" s="103"/>
      <c r="I2" s="103"/>
      <c r="J2" s="103"/>
      <c r="K2" s="103"/>
      <c r="L2" s="103"/>
      <c r="M2" s="103"/>
    </row>
    <row r="3" spans="1:19" ht="20.25" x14ac:dyDescent="0.3">
      <c r="A3" s="107"/>
      <c r="B3" s="107"/>
      <c r="C3" s="108"/>
      <c r="D3" s="108"/>
      <c r="E3" s="108"/>
      <c r="F3" s="109"/>
      <c r="G3" s="109"/>
      <c r="H3" s="109"/>
      <c r="I3" s="109"/>
      <c r="J3" s="109"/>
      <c r="K3" s="109"/>
      <c r="L3" s="109"/>
      <c r="M3" s="109"/>
    </row>
    <row r="4" spans="1:19" s="113" customFormat="1" ht="23.25" x14ac:dyDescent="0.35">
      <c r="A4" s="110" t="s">
        <v>0</v>
      </c>
      <c r="B4" s="110"/>
      <c r="C4" s="111"/>
      <c r="D4" s="111"/>
      <c r="E4" s="111"/>
      <c r="F4" s="112"/>
      <c r="G4" s="112"/>
      <c r="H4" s="112"/>
      <c r="I4" s="112"/>
      <c r="J4" s="112"/>
      <c r="K4" s="112"/>
      <c r="L4" s="112"/>
      <c r="M4" s="112"/>
      <c r="O4" s="114"/>
      <c r="P4" s="114"/>
      <c r="Q4" s="114"/>
      <c r="R4" s="114"/>
      <c r="S4" s="114"/>
    </row>
    <row r="5" spans="1:19" s="113" customFormat="1" ht="23.25" x14ac:dyDescent="0.35">
      <c r="A5" s="110" t="s">
        <v>141</v>
      </c>
      <c r="B5" s="115"/>
      <c r="C5" s="111"/>
      <c r="D5" s="111"/>
      <c r="E5" s="111"/>
      <c r="F5" s="112"/>
      <c r="G5" s="112"/>
      <c r="H5" s="112"/>
      <c r="I5" s="112"/>
      <c r="J5" s="112"/>
      <c r="K5" s="112"/>
      <c r="L5" s="112"/>
      <c r="M5" s="112"/>
      <c r="O5" s="114"/>
      <c r="P5" s="114"/>
      <c r="Q5" s="114"/>
      <c r="R5" s="114"/>
      <c r="S5" s="114"/>
    </row>
    <row r="6" spans="1:19" ht="6.75" customHeight="1" x14ac:dyDescent="0.2">
      <c r="A6" s="116"/>
      <c r="B6" s="116"/>
      <c r="C6" s="117"/>
      <c r="D6" s="117"/>
      <c r="E6" s="117"/>
      <c r="F6" s="118"/>
      <c r="G6" s="118"/>
      <c r="H6" s="118"/>
      <c r="I6" s="118"/>
      <c r="J6" s="118"/>
      <c r="K6" s="119"/>
      <c r="L6" s="2"/>
      <c r="M6" s="106"/>
    </row>
    <row r="7" spans="1:19" ht="9" customHeight="1" x14ac:dyDescent="0.2">
      <c r="A7" s="116"/>
      <c r="B7" s="116"/>
      <c r="C7" s="117"/>
      <c r="D7" s="117"/>
      <c r="E7" s="117"/>
      <c r="F7" s="118"/>
      <c r="G7" s="118"/>
      <c r="H7" s="118"/>
      <c r="I7" s="118"/>
      <c r="J7" s="118"/>
      <c r="K7" s="119"/>
      <c r="L7" s="2"/>
      <c r="M7" s="106"/>
    </row>
    <row r="8" spans="1:19" ht="15.75" thickBot="1" x14ac:dyDescent="0.25">
      <c r="A8" s="120"/>
      <c r="B8" s="120"/>
      <c r="C8" s="121"/>
      <c r="D8" s="121"/>
      <c r="E8" s="121"/>
      <c r="F8" s="120"/>
      <c r="G8" s="120"/>
      <c r="H8" s="120"/>
      <c r="I8" s="120"/>
      <c r="J8" s="122"/>
      <c r="L8" s="122" t="s">
        <v>1</v>
      </c>
    </row>
    <row r="9" spans="1:19" ht="24" customHeight="1" thickTop="1" x14ac:dyDescent="0.2">
      <c r="A9" s="123"/>
      <c r="B9" s="124"/>
      <c r="C9" s="125" t="s">
        <v>2</v>
      </c>
      <c r="D9" s="126"/>
      <c r="E9" s="126"/>
      <c r="F9" s="127"/>
      <c r="G9" s="127"/>
      <c r="H9" s="127"/>
      <c r="I9" s="127"/>
      <c r="J9" s="127"/>
      <c r="K9" s="128"/>
      <c r="L9" s="128"/>
      <c r="M9" s="129"/>
    </row>
    <row r="10" spans="1:19" ht="8.25" customHeight="1" x14ac:dyDescent="0.2">
      <c r="A10" s="130"/>
      <c r="B10" s="131"/>
      <c r="C10" s="132"/>
      <c r="D10" s="132"/>
      <c r="E10" s="132"/>
      <c r="F10" s="131"/>
      <c r="G10" s="131"/>
      <c r="H10" s="131"/>
      <c r="I10" s="131"/>
      <c r="J10" s="131"/>
      <c r="K10" s="131"/>
      <c r="L10" s="131"/>
      <c r="M10" s="133"/>
    </row>
    <row r="11" spans="1:19" x14ac:dyDescent="0.2">
      <c r="A11" s="130"/>
      <c r="B11" s="134" t="s">
        <v>3</v>
      </c>
      <c r="C11" s="135">
        <v>41609</v>
      </c>
      <c r="D11" s="136" t="s">
        <v>4</v>
      </c>
      <c r="E11" s="137">
        <v>41639</v>
      </c>
      <c r="F11" s="131"/>
      <c r="G11" s="134" t="s">
        <v>3</v>
      </c>
      <c r="H11" s="135">
        <v>41579</v>
      </c>
      <c r="I11" s="136" t="s">
        <v>4</v>
      </c>
      <c r="J11" s="137">
        <v>41608</v>
      </c>
      <c r="K11" s="131"/>
      <c r="L11" s="138" t="s">
        <v>111</v>
      </c>
      <c r="M11" s="133"/>
    </row>
    <row r="12" spans="1:19" s="147" customFormat="1" ht="11.25" customHeight="1" x14ac:dyDescent="0.25">
      <c r="A12" s="139"/>
      <c r="B12" s="140"/>
      <c r="C12" s="141" t="s">
        <v>5</v>
      </c>
      <c r="D12" s="142"/>
      <c r="E12" s="143" t="s">
        <v>5</v>
      </c>
      <c r="F12" s="140"/>
      <c r="G12" s="140"/>
      <c r="H12" s="144" t="s">
        <v>5</v>
      </c>
      <c r="I12" s="140"/>
      <c r="J12" s="145" t="s">
        <v>5</v>
      </c>
      <c r="K12" s="140"/>
      <c r="L12" s="140"/>
      <c r="M12" s="146"/>
      <c r="O12" s="148"/>
      <c r="P12" s="148"/>
      <c r="Q12" s="148"/>
      <c r="R12" s="148"/>
      <c r="S12" s="148"/>
    </row>
    <row r="13" spans="1:19" x14ac:dyDescent="0.2">
      <c r="A13" s="130"/>
      <c r="B13" s="131"/>
      <c r="C13" s="132"/>
      <c r="D13" s="132"/>
      <c r="E13" s="132"/>
      <c r="F13" s="131"/>
      <c r="G13" s="131"/>
      <c r="H13" s="131"/>
      <c r="I13" s="131"/>
      <c r="J13" s="131"/>
      <c r="K13" s="131"/>
      <c r="L13" s="131"/>
      <c r="M13" s="133"/>
    </row>
    <row r="14" spans="1:19" x14ac:dyDescent="0.2">
      <c r="A14" s="149" t="s">
        <v>6</v>
      </c>
      <c r="B14" s="150"/>
      <c r="C14" s="1"/>
      <c r="D14" s="1"/>
      <c r="E14" s="151">
        <v>32614</v>
      </c>
      <c r="F14" s="1"/>
      <c r="G14" s="1"/>
      <c r="H14" s="1"/>
      <c r="I14" s="1"/>
      <c r="J14" s="151">
        <v>30523.3</v>
      </c>
      <c r="K14" s="131"/>
      <c r="L14" s="151">
        <v>2090.7000000000007</v>
      </c>
      <c r="M14" s="152"/>
      <c r="O14" s="1"/>
      <c r="P14" s="2"/>
      <c r="Q14" s="1"/>
      <c r="R14" s="2"/>
      <c r="S14" s="2"/>
    </row>
    <row r="15" spans="1:19" x14ac:dyDescent="0.2">
      <c r="A15" s="149" t="s">
        <v>7</v>
      </c>
      <c r="B15" s="150"/>
      <c r="C15" s="2">
        <v>30554.799999999999</v>
      </c>
      <c r="D15" s="1"/>
      <c r="E15" s="1"/>
      <c r="F15" s="1"/>
      <c r="G15" s="1"/>
      <c r="H15" s="2">
        <v>28722.5</v>
      </c>
      <c r="I15" s="1"/>
      <c r="J15" s="1"/>
      <c r="K15" s="131"/>
      <c r="L15" s="2">
        <v>1832.2999999999993</v>
      </c>
      <c r="M15" s="152"/>
      <c r="O15" s="2"/>
      <c r="P15" s="1"/>
      <c r="Q15" s="2"/>
      <c r="R15" s="1"/>
      <c r="S15" s="2"/>
    </row>
    <row r="16" spans="1:19" x14ac:dyDescent="0.2">
      <c r="A16" s="149" t="s">
        <v>112</v>
      </c>
      <c r="B16" s="150"/>
      <c r="C16" s="2">
        <v>323.7</v>
      </c>
      <c r="D16" s="1"/>
      <c r="E16" s="1"/>
      <c r="F16" s="1"/>
      <c r="G16" s="1"/>
      <c r="H16" s="2">
        <v>316.8</v>
      </c>
      <c r="I16" s="1"/>
      <c r="J16" s="1"/>
      <c r="K16" s="131"/>
      <c r="L16" s="2">
        <v>6.8999999999999773</v>
      </c>
      <c r="M16" s="152"/>
      <c r="O16" s="2"/>
      <c r="P16" s="1"/>
      <c r="Q16" s="2"/>
      <c r="R16" s="1"/>
      <c r="S16" s="2"/>
    </row>
    <row r="17" spans="1:19" x14ac:dyDescent="0.2">
      <c r="A17" s="149" t="s">
        <v>10</v>
      </c>
      <c r="B17" s="150"/>
      <c r="C17" s="2">
        <v>1507.5</v>
      </c>
      <c r="D17" s="1"/>
      <c r="E17" s="1"/>
      <c r="F17" s="1"/>
      <c r="G17" s="1"/>
      <c r="H17" s="2">
        <v>1475.1</v>
      </c>
      <c r="I17" s="1"/>
      <c r="J17" s="1"/>
      <c r="K17" s="131"/>
      <c r="L17" s="2">
        <v>32.400000000000091</v>
      </c>
      <c r="M17" s="152"/>
      <c r="O17" s="2"/>
      <c r="P17" s="1"/>
      <c r="Q17" s="2"/>
      <c r="R17" s="1"/>
      <c r="S17" s="2"/>
    </row>
    <row r="18" spans="1:19" x14ac:dyDescent="0.2">
      <c r="A18" s="149" t="s">
        <v>8</v>
      </c>
      <c r="B18" s="150"/>
      <c r="C18" s="2">
        <v>228</v>
      </c>
      <c r="D18" s="1"/>
      <c r="E18" s="1"/>
      <c r="F18" s="1"/>
      <c r="G18" s="1"/>
      <c r="H18" s="1">
        <v>8.9</v>
      </c>
      <c r="I18" s="1"/>
      <c r="J18" s="1"/>
      <c r="K18" s="131"/>
      <c r="L18" s="2">
        <v>219.1</v>
      </c>
      <c r="M18" s="152"/>
      <c r="O18" s="2"/>
      <c r="P18" s="1"/>
      <c r="Q18" s="2"/>
      <c r="R18" s="1"/>
      <c r="S18" s="2"/>
    </row>
    <row r="19" spans="1:19" x14ac:dyDescent="0.2">
      <c r="A19" s="130"/>
      <c r="B19" s="131"/>
      <c r="C19" s="1"/>
      <c r="D19" s="1"/>
      <c r="E19" s="1"/>
      <c r="F19" s="1"/>
      <c r="G19" s="1"/>
      <c r="I19" s="1"/>
      <c r="J19" s="1"/>
      <c r="K19" s="131"/>
      <c r="L19" s="2"/>
      <c r="M19" s="152"/>
      <c r="O19" s="1"/>
      <c r="P19" s="1"/>
      <c r="Q19" s="1"/>
      <c r="R19" s="1"/>
      <c r="S19" s="2"/>
    </row>
    <row r="20" spans="1:19" x14ac:dyDescent="0.2">
      <c r="A20" s="149" t="s">
        <v>9</v>
      </c>
      <c r="B20" s="150"/>
      <c r="C20" s="1"/>
      <c r="D20" s="1"/>
      <c r="E20" s="151">
        <v>4210.7</v>
      </c>
      <c r="F20" s="1"/>
      <c r="G20" s="1"/>
      <c r="H20" s="1"/>
      <c r="I20" s="1"/>
      <c r="J20" s="151">
        <v>3810.8999999999996</v>
      </c>
      <c r="K20" s="131"/>
      <c r="L20" s="151">
        <v>399.80000000000018</v>
      </c>
      <c r="M20" s="152"/>
      <c r="O20" s="1"/>
      <c r="P20" s="2"/>
      <c r="Q20" s="1"/>
      <c r="R20" s="2"/>
      <c r="S20" s="2"/>
    </row>
    <row r="21" spans="1:19" x14ac:dyDescent="0.2">
      <c r="A21" s="149" t="s">
        <v>113</v>
      </c>
      <c r="B21" s="150"/>
      <c r="C21" s="2">
        <v>3965.7</v>
      </c>
      <c r="D21" s="1"/>
      <c r="E21" s="1"/>
      <c r="F21" s="1"/>
      <c r="G21" s="1"/>
      <c r="H21" s="2">
        <v>3797.3999999999996</v>
      </c>
      <c r="I21" s="1"/>
      <c r="J21" s="1"/>
      <c r="K21" s="131"/>
      <c r="L21" s="2">
        <v>168.30000000000018</v>
      </c>
      <c r="M21" s="152"/>
      <c r="O21" s="2"/>
      <c r="P21" s="1"/>
      <c r="Q21" s="2"/>
      <c r="R21" s="1"/>
      <c r="S21" s="2"/>
    </row>
    <row r="22" spans="1:19" x14ac:dyDescent="0.2">
      <c r="A22" s="149" t="s">
        <v>10</v>
      </c>
      <c r="B22" s="150"/>
      <c r="C22" s="2">
        <v>15.4</v>
      </c>
      <c r="D22" s="1"/>
      <c r="E22" s="1"/>
      <c r="F22" s="1"/>
      <c r="G22" s="1"/>
      <c r="H22" s="2">
        <v>13.5</v>
      </c>
      <c r="I22" s="1"/>
      <c r="J22" s="1"/>
      <c r="K22" s="131"/>
      <c r="L22" s="2">
        <v>1.9000000000000004</v>
      </c>
      <c r="M22" s="152"/>
      <c r="O22" s="2"/>
      <c r="P22" s="1"/>
      <c r="Q22" s="2"/>
      <c r="R22" s="1"/>
      <c r="S22" s="2"/>
    </row>
    <row r="23" spans="1:19" x14ac:dyDescent="0.2">
      <c r="A23" s="149" t="s">
        <v>8</v>
      </c>
      <c r="B23" s="150"/>
      <c r="C23" s="2">
        <v>229.6</v>
      </c>
      <c r="D23" s="1"/>
      <c r="E23" s="1"/>
      <c r="F23" s="1"/>
      <c r="G23" s="1"/>
      <c r="H23" s="1">
        <v>0</v>
      </c>
      <c r="I23" s="1"/>
      <c r="J23" s="1"/>
      <c r="K23" s="131"/>
      <c r="L23" s="2">
        <v>229.6</v>
      </c>
      <c r="M23" s="152"/>
      <c r="O23" s="2"/>
      <c r="P23" s="1"/>
      <c r="Q23" s="2"/>
      <c r="R23" s="1"/>
      <c r="S23" s="2"/>
    </row>
    <row r="24" spans="1:19" x14ac:dyDescent="0.2">
      <c r="A24" s="130"/>
      <c r="B24" s="131"/>
      <c r="C24" s="1"/>
      <c r="D24" s="1"/>
      <c r="E24" s="1"/>
      <c r="F24" s="1"/>
      <c r="G24" s="1"/>
      <c r="I24" s="1"/>
      <c r="J24" s="1"/>
      <c r="K24" s="131"/>
      <c r="L24" s="2"/>
      <c r="M24" s="152"/>
      <c r="O24" s="1"/>
      <c r="P24" s="1"/>
      <c r="Q24" s="1"/>
      <c r="R24" s="1"/>
      <c r="S24" s="2"/>
    </row>
    <row r="25" spans="1:19" s="156" customFormat="1" ht="15.75" x14ac:dyDescent="0.25">
      <c r="A25" s="153" t="s">
        <v>11</v>
      </c>
      <c r="B25" s="154"/>
      <c r="C25" s="3"/>
      <c r="D25" s="3"/>
      <c r="E25" s="155">
        <v>28403.3</v>
      </c>
      <c r="F25" s="3"/>
      <c r="G25" s="3"/>
      <c r="H25" s="3"/>
      <c r="I25" s="3"/>
      <c r="J25" s="155">
        <v>26712.400000000001</v>
      </c>
      <c r="K25" s="138"/>
      <c r="L25" s="155">
        <v>1690.8999999999978</v>
      </c>
      <c r="M25" s="152"/>
      <c r="O25" s="3"/>
      <c r="P25" s="4"/>
      <c r="Q25" s="3"/>
      <c r="R25" s="4"/>
      <c r="S25" s="4"/>
    </row>
    <row r="26" spans="1:19" x14ac:dyDescent="0.2">
      <c r="A26" s="130"/>
      <c r="B26" s="131"/>
      <c r="C26" s="1"/>
      <c r="D26" s="1"/>
      <c r="E26" s="1"/>
      <c r="F26" s="1"/>
      <c r="G26" s="1"/>
      <c r="H26" s="1"/>
      <c r="I26" s="1"/>
      <c r="J26" s="1"/>
      <c r="K26" s="131"/>
      <c r="L26" s="2"/>
      <c r="M26" s="152"/>
      <c r="O26" s="1"/>
      <c r="P26" s="1"/>
      <c r="Q26" s="1"/>
      <c r="R26" s="1"/>
      <c r="S26" s="2"/>
    </row>
    <row r="27" spans="1:19" x14ac:dyDescent="0.2">
      <c r="A27" s="149" t="s">
        <v>12</v>
      </c>
      <c r="B27" s="150"/>
      <c r="C27" s="1"/>
      <c r="D27" s="1"/>
      <c r="E27" s="151">
        <v>-5313.5</v>
      </c>
      <c r="F27" s="1"/>
      <c r="G27" s="1"/>
      <c r="H27" s="1"/>
      <c r="I27" s="1"/>
      <c r="J27" s="151">
        <v>-3923.9</v>
      </c>
      <c r="K27" s="131"/>
      <c r="L27" s="151">
        <v>-1389.6</v>
      </c>
      <c r="M27" s="152"/>
      <c r="O27" s="1"/>
      <c r="P27" s="2"/>
      <c r="Q27" s="1"/>
      <c r="R27" s="2"/>
      <c r="S27" s="2"/>
    </row>
    <row r="28" spans="1:19" x14ac:dyDescent="0.2">
      <c r="A28" s="130"/>
      <c r="B28" s="131"/>
      <c r="C28" s="1"/>
      <c r="D28" s="1"/>
      <c r="E28" s="1"/>
      <c r="F28" s="1"/>
      <c r="G28" s="1"/>
      <c r="H28" s="1"/>
      <c r="I28" s="1"/>
      <c r="J28" s="1"/>
      <c r="K28" s="131"/>
      <c r="L28" s="2"/>
      <c r="M28" s="152"/>
      <c r="O28" s="1"/>
      <c r="P28" s="1"/>
      <c r="Q28" s="1"/>
      <c r="R28" s="1"/>
      <c r="S28" s="2"/>
    </row>
    <row r="29" spans="1:19" x14ac:dyDescent="0.2">
      <c r="A29" s="149" t="s">
        <v>13</v>
      </c>
      <c r="B29" s="150"/>
      <c r="C29" s="1"/>
      <c r="D29" s="1"/>
      <c r="E29" s="151">
        <v>0</v>
      </c>
      <c r="F29" s="1"/>
      <c r="G29" s="1"/>
      <c r="H29" s="1"/>
      <c r="I29" s="1"/>
      <c r="J29" s="151">
        <v>0</v>
      </c>
      <c r="K29" s="131"/>
      <c r="L29" s="151">
        <v>0</v>
      </c>
      <c r="M29" s="152"/>
      <c r="O29" s="1"/>
      <c r="P29" s="2"/>
      <c r="Q29" s="1"/>
      <c r="R29" s="2"/>
      <c r="S29" s="2"/>
    </row>
    <row r="30" spans="1:19" x14ac:dyDescent="0.2">
      <c r="A30" s="192" t="s">
        <v>135</v>
      </c>
      <c r="B30" s="150"/>
      <c r="C30" s="2">
        <v>0</v>
      </c>
      <c r="D30" s="1"/>
      <c r="E30" s="1"/>
      <c r="F30" s="1"/>
      <c r="G30" s="1"/>
      <c r="H30" s="1">
        <v>0</v>
      </c>
      <c r="I30" s="1"/>
      <c r="J30" s="1"/>
      <c r="K30" s="131"/>
      <c r="L30" s="2">
        <v>0</v>
      </c>
      <c r="M30" s="152"/>
      <c r="O30" s="2"/>
      <c r="P30" s="1"/>
      <c r="Q30" s="2"/>
      <c r="R30" s="1"/>
      <c r="S30" s="2"/>
    </row>
    <row r="31" spans="1:19" x14ac:dyDescent="0.2">
      <c r="A31" s="149" t="s">
        <v>15</v>
      </c>
      <c r="B31" s="150"/>
      <c r="C31" s="2">
        <v>0</v>
      </c>
      <c r="D31" s="1"/>
      <c r="E31" s="1"/>
      <c r="F31" s="1"/>
      <c r="G31" s="1"/>
      <c r="H31" s="1">
        <v>0</v>
      </c>
      <c r="I31" s="1"/>
      <c r="J31" s="1"/>
      <c r="K31" s="131"/>
      <c r="L31" s="2">
        <v>0</v>
      </c>
      <c r="M31" s="152"/>
      <c r="O31" s="2"/>
      <c r="P31" s="1"/>
      <c r="Q31" s="2"/>
      <c r="R31" s="1"/>
      <c r="S31" s="2"/>
    </row>
    <row r="32" spans="1:19" x14ac:dyDescent="0.2">
      <c r="A32" s="130"/>
      <c r="B32" s="131"/>
      <c r="C32" s="1"/>
      <c r="D32" s="1"/>
      <c r="E32" s="1"/>
      <c r="F32" s="1"/>
      <c r="G32" s="1"/>
      <c r="I32" s="1"/>
      <c r="J32" s="1"/>
      <c r="K32" s="131"/>
      <c r="L32" s="2"/>
      <c r="M32" s="152"/>
      <c r="O32" s="1"/>
      <c r="P32" s="1"/>
      <c r="Q32" s="1"/>
      <c r="R32" s="1"/>
      <c r="S32" s="2"/>
    </row>
    <row r="33" spans="1:19" x14ac:dyDescent="0.2">
      <c r="A33" s="149" t="s">
        <v>16</v>
      </c>
      <c r="B33" s="150"/>
      <c r="C33" s="1"/>
      <c r="D33" s="1"/>
      <c r="E33" s="151">
        <v>5313.5</v>
      </c>
      <c r="F33" s="1"/>
      <c r="G33" s="1"/>
      <c r="H33" s="1"/>
      <c r="I33" s="1"/>
      <c r="J33" s="151">
        <v>3923.9</v>
      </c>
      <c r="K33" s="131"/>
      <c r="L33" s="151">
        <v>1389.6</v>
      </c>
      <c r="M33" s="152"/>
      <c r="O33" s="1"/>
      <c r="P33" s="2"/>
      <c r="Q33" s="1"/>
      <c r="R33" s="2"/>
      <c r="S33" s="2"/>
    </row>
    <row r="34" spans="1:19" x14ac:dyDescent="0.2">
      <c r="A34" s="149" t="s">
        <v>17</v>
      </c>
      <c r="B34" s="150"/>
      <c r="C34" s="2">
        <v>1403.3</v>
      </c>
      <c r="D34" s="1"/>
      <c r="E34" s="1"/>
      <c r="F34" s="1"/>
      <c r="G34" s="1"/>
      <c r="H34" s="2">
        <v>1096.9000000000001</v>
      </c>
      <c r="I34" s="1"/>
      <c r="J34" s="1"/>
      <c r="K34" s="131"/>
      <c r="L34" s="2">
        <v>306.39999999999986</v>
      </c>
      <c r="M34" s="152"/>
      <c r="O34" s="2"/>
      <c r="P34" s="1"/>
      <c r="Q34" s="2"/>
      <c r="R34" s="1"/>
      <c r="S34" s="2"/>
    </row>
    <row r="35" spans="1:19" x14ac:dyDescent="0.2">
      <c r="A35" s="149" t="s">
        <v>15</v>
      </c>
      <c r="B35" s="150"/>
      <c r="C35" s="2">
        <v>3910.2</v>
      </c>
      <c r="D35" s="1"/>
      <c r="E35" s="1"/>
      <c r="F35" s="1"/>
      <c r="G35" s="1"/>
      <c r="H35" s="1">
        <v>2827</v>
      </c>
      <c r="I35" s="1"/>
      <c r="J35" s="1"/>
      <c r="K35" s="131"/>
      <c r="L35" s="2">
        <v>1083.1999999999998</v>
      </c>
      <c r="M35" s="152"/>
      <c r="O35" s="2"/>
      <c r="P35" s="1"/>
      <c r="Q35" s="2"/>
      <c r="R35" s="1"/>
      <c r="S35" s="2"/>
    </row>
    <row r="36" spans="1:19" ht="14.25" customHeight="1" x14ac:dyDescent="0.2">
      <c r="A36" s="130"/>
      <c r="B36" s="131"/>
      <c r="C36" s="1"/>
      <c r="D36" s="1"/>
      <c r="E36" s="1"/>
      <c r="F36" s="1"/>
      <c r="G36" s="1"/>
      <c r="I36" s="1"/>
      <c r="J36" s="1"/>
      <c r="K36" s="131"/>
      <c r="L36" s="2"/>
      <c r="M36" s="152"/>
      <c r="O36" s="1"/>
      <c r="P36" s="1"/>
      <c r="Q36" s="1"/>
      <c r="R36" s="1"/>
      <c r="S36" s="2"/>
    </row>
    <row r="37" spans="1:19" ht="13.5" customHeight="1" x14ac:dyDescent="0.2">
      <c r="A37" s="149" t="s">
        <v>18</v>
      </c>
      <c r="B37" s="150"/>
      <c r="C37" s="1"/>
      <c r="D37" s="1"/>
      <c r="E37" s="1"/>
      <c r="F37" s="1"/>
      <c r="G37" s="1"/>
      <c r="H37" s="1"/>
      <c r="I37" s="1"/>
      <c r="J37" s="1"/>
      <c r="K37" s="131"/>
      <c r="L37" s="2"/>
      <c r="M37" s="152"/>
      <c r="O37" s="1"/>
      <c r="P37" s="1"/>
      <c r="Q37" s="1"/>
      <c r="R37" s="1"/>
      <c r="S37" s="2"/>
    </row>
    <row r="38" spans="1:19" x14ac:dyDescent="0.2">
      <c r="A38" s="149" t="s">
        <v>19</v>
      </c>
      <c r="B38" s="150"/>
      <c r="C38" s="1"/>
      <c r="D38" s="1"/>
      <c r="E38" s="151">
        <v>23089.8</v>
      </c>
      <c r="F38" s="1"/>
      <c r="G38" s="1"/>
      <c r="H38" s="1"/>
      <c r="I38" s="1"/>
      <c r="J38" s="151">
        <v>22788.5</v>
      </c>
      <c r="K38" s="131"/>
      <c r="L38" s="151">
        <v>301.29999999999927</v>
      </c>
      <c r="M38" s="152"/>
      <c r="O38" s="1"/>
      <c r="P38" s="2"/>
      <c r="Q38" s="1"/>
      <c r="R38" s="2"/>
      <c r="S38" s="2"/>
    </row>
    <row r="39" spans="1:19" ht="6" customHeight="1" x14ac:dyDescent="0.2">
      <c r="A39" s="130"/>
      <c r="B39" s="131"/>
      <c r="C39" s="1"/>
      <c r="D39" s="1"/>
      <c r="E39" s="1"/>
      <c r="F39" s="1"/>
      <c r="G39" s="1"/>
      <c r="H39" s="1"/>
      <c r="I39" s="1"/>
      <c r="J39" s="1"/>
      <c r="K39" s="131"/>
      <c r="L39" s="2"/>
      <c r="M39" s="152"/>
      <c r="O39" s="1"/>
      <c r="P39" s="1"/>
      <c r="Q39" s="1"/>
      <c r="R39" s="1"/>
      <c r="S39" s="2"/>
    </row>
    <row r="40" spans="1:19" x14ac:dyDescent="0.2">
      <c r="A40" s="149" t="s">
        <v>20</v>
      </c>
      <c r="B40" s="150"/>
      <c r="C40" s="1"/>
      <c r="D40" s="1"/>
      <c r="E40" s="2">
        <v>35685.4</v>
      </c>
      <c r="F40" s="1"/>
      <c r="G40" s="1"/>
      <c r="H40" s="1"/>
      <c r="I40" s="1"/>
      <c r="J40" s="2">
        <v>14331</v>
      </c>
      <c r="K40" s="131"/>
      <c r="L40" s="2">
        <v>21354.400000000001</v>
      </c>
      <c r="M40" s="152"/>
      <c r="O40" s="1"/>
      <c r="P40" s="2"/>
      <c r="Q40" s="1"/>
      <c r="R40" s="2"/>
      <c r="S40" s="2"/>
    </row>
    <row r="41" spans="1:19" x14ac:dyDescent="0.2">
      <c r="A41" s="149" t="s">
        <v>21</v>
      </c>
      <c r="B41" s="150"/>
      <c r="C41" s="2">
        <v>35773.5</v>
      </c>
      <c r="D41" s="1"/>
      <c r="E41" s="1"/>
      <c r="F41" s="1"/>
      <c r="G41" s="1"/>
      <c r="H41" s="2">
        <v>14252.4</v>
      </c>
      <c r="I41" s="1"/>
      <c r="J41" s="1"/>
      <c r="K41" s="131"/>
      <c r="L41" s="2">
        <v>21521.1</v>
      </c>
      <c r="M41" s="152"/>
      <c r="O41" s="2"/>
      <c r="P41" s="1"/>
      <c r="Q41" s="2"/>
      <c r="R41" s="1"/>
      <c r="S41" s="2"/>
    </row>
    <row r="42" spans="1:19" x14ac:dyDescent="0.2">
      <c r="A42" s="157" t="s">
        <v>22</v>
      </c>
      <c r="B42" s="158"/>
      <c r="C42" s="2">
        <v>-72.599999999999994</v>
      </c>
      <c r="D42" s="1"/>
      <c r="E42" s="1"/>
      <c r="F42" s="1"/>
      <c r="G42" s="1"/>
      <c r="H42" s="2">
        <v>-26.4</v>
      </c>
      <c r="I42" s="1"/>
      <c r="J42" s="1"/>
      <c r="K42" s="131"/>
      <c r="L42" s="2">
        <v>-46.199999999999996</v>
      </c>
      <c r="M42" s="152"/>
      <c r="O42" s="2"/>
      <c r="P42" s="1"/>
      <c r="Q42" s="2"/>
      <c r="R42" s="1"/>
      <c r="S42" s="2"/>
    </row>
    <row r="43" spans="1:19" x14ac:dyDescent="0.2">
      <c r="A43" s="149" t="s">
        <v>24</v>
      </c>
      <c r="B43" s="150"/>
      <c r="C43" s="2">
        <v>-15.5</v>
      </c>
      <c r="D43" s="1"/>
      <c r="E43" s="1"/>
      <c r="F43" s="1"/>
      <c r="G43" s="1"/>
      <c r="H43" s="1">
        <v>105</v>
      </c>
      <c r="I43" s="1"/>
      <c r="J43" s="1"/>
      <c r="K43" s="131"/>
      <c r="L43" s="2">
        <v>-120.5</v>
      </c>
      <c r="M43" s="152"/>
      <c r="O43" s="2"/>
      <c r="P43" s="1"/>
      <c r="Q43" s="2"/>
      <c r="R43" s="1"/>
      <c r="S43" s="2"/>
    </row>
    <row r="44" spans="1:19" ht="15" customHeight="1" x14ac:dyDescent="0.2">
      <c r="A44" s="130"/>
      <c r="B44" s="131"/>
      <c r="C44" s="1"/>
      <c r="D44" s="1"/>
      <c r="E44" s="1"/>
      <c r="F44" s="1"/>
      <c r="G44" s="1"/>
      <c r="I44" s="1"/>
      <c r="J44" s="1"/>
      <c r="K44" s="131"/>
      <c r="L44" s="2"/>
      <c r="M44" s="152"/>
      <c r="O44" s="1"/>
      <c r="P44" s="1"/>
      <c r="Q44" s="1"/>
      <c r="R44" s="1"/>
      <c r="S44" s="2"/>
    </row>
    <row r="45" spans="1:19" x14ac:dyDescent="0.2">
      <c r="A45" s="149" t="s">
        <v>25</v>
      </c>
      <c r="B45" s="150"/>
      <c r="C45" s="1"/>
      <c r="D45" s="1"/>
      <c r="E45" s="151">
        <v>92.1</v>
      </c>
      <c r="F45" s="1"/>
      <c r="G45" s="1"/>
      <c r="H45" s="1"/>
      <c r="I45" s="1"/>
      <c r="J45" s="151">
        <v>79.400000000000006</v>
      </c>
      <c r="K45" s="131"/>
      <c r="L45" s="151">
        <v>12.699999999999989</v>
      </c>
      <c r="M45" s="152"/>
      <c r="O45" s="1"/>
      <c r="P45" s="2"/>
      <c r="Q45" s="1"/>
      <c r="R45" s="2"/>
      <c r="S45" s="2"/>
    </row>
    <row r="46" spans="1:19" ht="7.5" customHeight="1" x14ac:dyDescent="0.2">
      <c r="A46" s="149" t="s">
        <v>26</v>
      </c>
      <c r="B46" s="150"/>
      <c r="C46" s="1"/>
      <c r="D46" s="1"/>
      <c r="E46" s="1"/>
      <c r="F46" s="1"/>
      <c r="G46" s="1"/>
      <c r="H46" s="1"/>
      <c r="I46" s="1"/>
      <c r="J46" s="1"/>
      <c r="K46" s="131"/>
      <c r="L46" s="2"/>
      <c r="M46" s="152"/>
      <c r="O46" s="1"/>
      <c r="P46" s="1"/>
      <c r="Q46" s="1"/>
      <c r="R46" s="1"/>
      <c r="S46" s="2"/>
    </row>
    <row r="47" spans="1:19" x14ac:dyDescent="0.2">
      <c r="A47" s="149" t="s">
        <v>27</v>
      </c>
      <c r="B47" s="150"/>
      <c r="C47" s="1"/>
      <c r="D47" s="1"/>
      <c r="E47" s="151">
        <v>76.5</v>
      </c>
      <c r="F47" s="1"/>
      <c r="G47" s="1"/>
      <c r="H47" s="1"/>
      <c r="I47" s="1"/>
      <c r="J47" s="151">
        <v>54.7</v>
      </c>
      <c r="K47" s="131"/>
      <c r="L47" s="151">
        <v>21.799999999999997</v>
      </c>
      <c r="M47" s="152"/>
      <c r="O47" s="1"/>
      <c r="P47" s="2"/>
      <c r="Q47" s="1"/>
      <c r="R47" s="2"/>
      <c r="S47" s="2"/>
    </row>
    <row r="48" spans="1:19" ht="6" customHeight="1" x14ac:dyDescent="0.2">
      <c r="A48" s="130"/>
      <c r="B48" s="131"/>
      <c r="C48" s="1"/>
      <c r="D48" s="1"/>
      <c r="E48" s="1"/>
      <c r="F48" s="1"/>
      <c r="G48" s="1"/>
      <c r="H48" s="1"/>
      <c r="I48" s="1"/>
      <c r="J48" s="1"/>
      <c r="K48" s="131"/>
      <c r="L48" s="2"/>
      <c r="M48" s="152"/>
      <c r="O48" s="1"/>
      <c r="P48" s="1"/>
      <c r="Q48" s="1"/>
      <c r="R48" s="1"/>
      <c r="S48" s="2"/>
    </row>
    <row r="49" spans="1:19" s="156" customFormat="1" ht="15.75" x14ac:dyDescent="0.25">
      <c r="A49" s="153" t="s">
        <v>28</v>
      </c>
      <c r="B49" s="154"/>
      <c r="C49" s="3"/>
      <c r="D49" s="3"/>
      <c r="E49" s="155">
        <v>-12764.200000000003</v>
      </c>
      <c r="F49" s="3"/>
      <c r="G49" s="3"/>
      <c r="H49" s="3"/>
      <c r="I49" s="3"/>
      <c r="J49" s="155">
        <v>8323.4</v>
      </c>
      <c r="K49" s="138"/>
      <c r="L49" s="155">
        <v>-21087.600000000002</v>
      </c>
      <c r="M49" s="152"/>
      <c r="O49" s="3"/>
      <c r="P49" s="4"/>
      <c r="Q49" s="3"/>
      <c r="R49" s="4"/>
      <c r="S49" s="4"/>
    </row>
    <row r="50" spans="1:19" ht="9.75" customHeight="1" x14ac:dyDescent="0.2">
      <c r="A50" s="130"/>
      <c r="B50" s="131"/>
      <c r="C50" s="1"/>
      <c r="D50" s="1"/>
      <c r="E50" s="1"/>
      <c r="F50" s="1"/>
      <c r="G50" s="1"/>
      <c r="H50" s="1"/>
      <c r="I50" s="1"/>
      <c r="J50" s="1"/>
      <c r="K50" s="131"/>
      <c r="L50" s="2"/>
      <c r="M50" s="152"/>
      <c r="O50" s="1"/>
      <c r="P50" s="1"/>
      <c r="Q50" s="1"/>
      <c r="R50" s="1"/>
      <c r="S50" s="2"/>
    </row>
    <row r="51" spans="1:19" x14ac:dyDescent="0.2">
      <c r="A51" s="149" t="s">
        <v>29</v>
      </c>
      <c r="B51" s="150"/>
      <c r="C51" s="1"/>
      <c r="D51" s="1"/>
      <c r="E51" s="151">
        <v>13242.3</v>
      </c>
      <c r="F51" s="1"/>
      <c r="G51" s="1"/>
      <c r="H51" s="1"/>
      <c r="I51" s="1"/>
      <c r="J51" s="151">
        <v>1983.1</v>
      </c>
      <c r="K51" s="131"/>
      <c r="L51" s="151">
        <v>11259.199999999999</v>
      </c>
      <c r="M51" s="152"/>
      <c r="O51" s="1"/>
      <c r="P51" s="2"/>
      <c r="Q51" s="1"/>
      <c r="R51" s="2"/>
      <c r="S51" s="2"/>
    </row>
    <row r="52" spans="1:19" x14ac:dyDescent="0.2">
      <c r="A52" s="149" t="s">
        <v>30</v>
      </c>
      <c r="B52" s="150"/>
      <c r="C52" s="2">
        <v>13242.3</v>
      </c>
      <c r="D52" s="1"/>
      <c r="E52" s="1"/>
      <c r="F52" s="1"/>
      <c r="G52" s="1"/>
      <c r="H52" s="1">
        <v>1983.1</v>
      </c>
      <c r="I52" s="1"/>
      <c r="J52" s="1"/>
      <c r="K52" s="131"/>
      <c r="L52" s="2">
        <v>11259.199999999999</v>
      </c>
      <c r="M52" s="152"/>
      <c r="O52" s="2"/>
      <c r="P52" s="1"/>
      <c r="Q52" s="2"/>
      <c r="R52" s="1"/>
      <c r="S52" s="2"/>
    </row>
    <row r="53" spans="1:19" ht="9.75" customHeight="1" x14ac:dyDescent="0.2">
      <c r="A53" s="130"/>
      <c r="B53" s="131"/>
      <c r="C53" s="1"/>
      <c r="D53" s="1"/>
      <c r="E53" s="1"/>
      <c r="F53" s="1"/>
      <c r="G53" s="1"/>
      <c r="I53" s="1"/>
      <c r="J53" s="1"/>
      <c r="K53" s="131"/>
      <c r="L53" s="2"/>
      <c r="M53" s="152"/>
      <c r="O53" s="1"/>
      <c r="P53" s="1"/>
      <c r="Q53" s="1"/>
      <c r="R53" s="1"/>
      <c r="S53" s="2"/>
    </row>
    <row r="54" spans="1:19" x14ac:dyDescent="0.2">
      <c r="A54" s="149" t="s">
        <v>31</v>
      </c>
      <c r="B54" s="150"/>
      <c r="C54" s="1"/>
      <c r="D54" s="1"/>
      <c r="E54" s="151">
        <v>6776.4</v>
      </c>
      <c r="F54" s="1"/>
      <c r="G54" s="1"/>
      <c r="H54" s="1"/>
      <c r="I54" s="1"/>
      <c r="J54" s="151">
        <v>389</v>
      </c>
      <c r="K54" s="131"/>
      <c r="L54" s="151">
        <v>6387.4</v>
      </c>
      <c r="M54" s="152"/>
      <c r="O54" s="1"/>
      <c r="P54" s="2"/>
      <c r="Q54" s="1"/>
      <c r="R54" s="2"/>
      <c r="S54" s="2"/>
    </row>
    <row r="55" spans="1:19" x14ac:dyDescent="0.2">
      <c r="A55" s="149" t="s">
        <v>32</v>
      </c>
      <c r="B55" s="150"/>
      <c r="C55" s="2">
        <v>6776.4</v>
      </c>
      <c r="D55" s="1"/>
      <c r="E55" s="1"/>
      <c r="F55" s="1"/>
      <c r="G55" s="1"/>
      <c r="H55" s="1">
        <v>389</v>
      </c>
      <c r="I55" s="1"/>
      <c r="J55" s="1"/>
      <c r="K55" s="131"/>
      <c r="L55" s="2">
        <v>6387.4</v>
      </c>
      <c r="M55" s="152"/>
      <c r="O55" s="2"/>
      <c r="P55" s="1"/>
      <c r="Q55" s="2"/>
      <c r="R55" s="1"/>
      <c r="S55" s="2"/>
    </row>
    <row r="56" spans="1:19" x14ac:dyDescent="0.2">
      <c r="A56" s="130"/>
      <c r="B56" s="131"/>
      <c r="C56" s="1"/>
      <c r="D56" s="1"/>
      <c r="E56" s="1"/>
      <c r="F56" s="1"/>
      <c r="G56" s="1"/>
      <c r="I56" s="1"/>
      <c r="J56" s="1"/>
      <c r="K56" s="131"/>
      <c r="L56" s="2"/>
      <c r="M56" s="152"/>
      <c r="O56" s="1"/>
      <c r="P56" s="1"/>
      <c r="Q56" s="1"/>
      <c r="R56" s="1"/>
      <c r="S56" s="2"/>
    </row>
    <row r="57" spans="1:19" s="156" customFormat="1" ht="15.75" x14ac:dyDescent="0.25">
      <c r="A57" s="153" t="s">
        <v>33</v>
      </c>
      <c r="B57" s="154"/>
      <c r="C57" s="1"/>
      <c r="D57" s="1"/>
      <c r="E57" s="155">
        <v>6465.9</v>
      </c>
      <c r="F57" s="3"/>
      <c r="G57" s="3"/>
      <c r="H57" s="1"/>
      <c r="I57" s="1"/>
      <c r="J57" s="155">
        <v>1594.1</v>
      </c>
      <c r="K57" s="138"/>
      <c r="L57" s="155">
        <v>4871.7999999999993</v>
      </c>
      <c r="M57" s="152"/>
      <c r="O57" s="1"/>
      <c r="P57" s="4"/>
      <c r="Q57" s="3"/>
      <c r="R57" s="4"/>
      <c r="S57" s="4"/>
    </row>
    <row r="58" spans="1:19" hidden="1" x14ac:dyDescent="0.2">
      <c r="A58" s="130"/>
      <c r="B58" s="131"/>
      <c r="C58" s="1"/>
      <c r="D58" s="1"/>
      <c r="E58" s="3"/>
      <c r="F58" s="1"/>
      <c r="G58" s="1"/>
      <c r="H58" s="1"/>
      <c r="I58" s="1"/>
      <c r="J58" s="3"/>
      <c r="K58" s="131"/>
      <c r="L58" s="2"/>
      <c r="M58" s="152"/>
      <c r="O58" s="1"/>
      <c r="P58" s="3"/>
      <c r="Q58" s="1"/>
      <c r="R58" s="1"/>
      <c r="S58" s="2"/>
    </row>
    <row r="59" spans="1:19" hidden="1" x14ac:dyDescent="0.2">
      <c r="A59" s="153" t="s">
        <v>109</v>
      </c>
      <c r="B59" s="150"/>
      <c r="C59" s="1"/>
      <c r="D59" s="1"/>
      <c r="E59" s="155">
        <v>1691.8999999999996</v>
      </c>
      <c r="F59" s="3"/>
      <c r="G59" s="3"/>
      <c r="H59" s="1"/>
      <c r="I59" s="1"/>
      <c r="J59" s="155">
        <v>1691.8999999999996</v>
      </c>
      <c r="K59" s="131"/>
      <c r="L59" s="155">
        <v>0</v>
      </c>
      <c r="M59" s="152"/>
      <c r="O59" s="1"/>
      <c r="P59" s="4"/>
      <c r="Q59" s="3"/>
      <c r="R59" s="4"/>
      <c r="S59" s="4"/>
    </row>
    <row r="60" spans="1:19" x14ac:dyDescent="0.2">
      <c r="A60" s="130"/>
      <c r="B60" s="131"/>
      <c r="C60" s="1"/>
      <c r="D60" s="1"/>
      <c r="E60" s="3"/>
      <c r="F60" s="1"/>
      <c r="G60" s="1"/>
      <c r="H60" s="1"/>
      <c r="I60" s="1"/>
      <c r="J60" s="3"/>
      <c r="K60" s="131"/>
      <c r="L60" s="2"/>
      <c r="M60" s="152"/>
      <c r="O60" s="1"/>
      <c r="P60" s="3"/>
      <c r="Q60" s="1"/>
      <c r="R60" s="1"/>
      <c r="S60" s="2"/>
    </row>
    <row r="61" spans="1:19" x14ac:dyDescent="0.2">
      <c r="A61" s="153" t="s">
        <v>110</v>
      </c>
      <c r="B61" s="150"/>
      <c r="C61" s="1"/>
      <c r="D61" s="1"/>
      <c r="E61" s="155">
        <v>-6298.3000000000029</v>
      </c>
      <c r="F61" s="3"/>
      <c r="G61" s="3"/>
      <c r="H61" s="1"/>
      <c r="I61" s="1"/>
      <c r="J61" s="155">
        <v>9917.5</v>
      </c>
      <c r="K61" s="138"/>
      <c r="L61" s="155">
        <v>-16215.800000000003</v>
      </c>
      <c r="M61" s="152"/>
      <c r="O61" s="1"/>
      <c r="P61" s="4"/>
      <c r="Q61" s="3"/>
      <c r="R61" s="4"/>
      <c r="S61" s="4"/>
    </row>
    <row r="62" spans="1:19" ht="15.75" thickBot="1" x14ac:dyDescent="0.25">
      <c r="A62" s="159"/>
      <c r="B62" s="160"/>
      <c r="C62" s="161"/>
      <c r="D62" s="161"/>
      <c r="E62" s="161"/>
      <c r="F62" s="161"/>
      <c r="G62" s="161"/>
      <c r="H62" s="161"/>
      <c r="I62" s="161"/>
      <c r="J62" s="162"/>
      <c r="K62" s="163"/>
      <c r="L62" s="164"/>
      <c r="M62" s="165"/>
      <c r="N62" s="175"/>
    </row>
    <row r="63" spans="1:19" ht="15.75" thickTop="1" x14ac:dyDescent="0.2">
      <c r="L63" s="2"/>
      <c r="M63" s="2"/>
    </row>
    <row r="64" spans="1:19" x14ac:dyDescent="0.2">
      <c r="L64" s="2"/>
      <c r="M64" s="2"/>
    </row>
    <row r="65" spans="3:19" x14ac:dyDescent="0.2">
      <c r="C65" s="105"/>
      <c r="D65" s="105"/>
      <c r="E65" s="105"/>
      <c r="L65" s="2"/>
      <c r="M65" s="2"/>
      <c r="O65" s="105"/>
      <c r="P65" s="105"/>
      <c r="Q65" s="105"/>
      <c r="R65" s="105"/>
      <c r="S65" s="105"/>
    </row>
    <row r="66" spans="3:19" x14ac:dyDescent="0.2">
      <c r="C66" s="105"/>
      <c r="D66" s="105"/>
      <c r="E66" s="105"/>
      <c r="L66" s="2"/>
      <c r="M66" s="2"/>
      <c r="O66" s="105"/>
      <c r="P66" s="105"/>
      <c r="Q66" s="105"/>
      <c r="R66" s="105"/>
      <c r="S66" s="105"/>
    </row>
    <row r="67" spans="3:19" x14ac:dyDescent="0.2">
      <c r="C67" s="105"/>
      <c r="D67" s="105"/>
      <c r="E67" s="105"/>
      <c r="L67" s="2"/>
      <c r="M67" s="2"/>
      <c r="O67" s="105"/>
      <c r="P67" s="105"/>
      <c r="Q67" s="105"/>
      <c r="R67" s="105"/>
      <c r="S67" s="105"/>
    </row>
    <row r="68" spans="3:19" x14ac:dyDescent="0.2">
      <c r="C68" s="105"/>
      <c r="D68" s="105"/>
      <c r="E68" s="105"/>
      <c r="L68" s="2"/>
      <c r="M68" s="2"/>
      <c r="O68" s="105"/>
      <c r="P68" s="105"/>
      <c r="Q68" s="105"/>
      <c r="R68" s="105"/>
      <c r="S68" s="105"/>
    </row>
    <row r="69" spans="3:19" x14ac:dyDescent="0.2">
      <c r="C69" s="105"/>
      <c r="D69" s="105"/>
      <c r="E69" s="105"/>
      <c r="L69" s="2"/>
      <c r="M69" s="2"/>
      <c r="O69" s="105"/>
      <c r="P69" s="105"/>
      <c r="Q69" s="105"/>
      <c r="R69" s="105"/>
      <c r="S69" s="105"/>
    </row>
    <row r="70" spans="3:19" x14ac:dyDescent="0.2">
      <c r="C70" s="105"/>
      <c r="D70" s="105"/>
      <c r="E70" s="105"/>
      <c r="L70" s="2"/>
      <c r="M70" s="2"/>
      <c r="O70" s="105"/>
      <c r="P70" s="105"/>
      <c r="Q70" s="105"/>
      <c r="R70" s="105"/>
      <c r="S70" s="105"/>
    </row>
    <row r="71" spans="3:19" x14ac:dyDescent="0.2">
      <c r="C71" s="105"/>
      <c r="D71" s="105"/>
      <c r="E71" s="105"/>
      <c r="L71" s="2"/>
      <c r="M71" s="2"/>
      <c r="O71" s="105"/>
      <c r="P71" s="105"/>
      <c r="Q71" s="105"/>
      <c r="R71" s="105"/>
      <c r="S71" s="105"/>
    </row>
    <row r="72" spans="3:19" x14ac:dyDescent="0.2">
      <c r="C72" s="105"/>
      <c r="D72" s="105"/>
      <c r="E72" s="105"/>
      <c r="L72" s="2"/>
      <c r="M72" s="2"/>
      <c r="O72" s="105"/>
      <c r="P72" s="105"/>
      <c r="Q72" s="105"/>
      <c r="R72" s="105"/>
      <c r="S72" s="105"/>
    </row>
    <row r="73" spans="3:19" x14ac:dyDescent="0.2">
      <c r="C73" s="105"/>
      <c r="D73" s="105"/>
      <c r="E73" s="105"/>
      <c r="L73" s="2"/>
      <c r="M73" s="2"/>
      <c r="O73" s="105"/>
      <c r="P73" s="105"/>
      <c r="Q73" s="105"/>
      <c r="R73" s="105"/>
      <c r="S73" s="105"/>
    </row>
    <row r="74" spans="3:19" x14ac:dyDescent="0.2">
      <c r="C74" s="105"/>
      <c r="D74" s="105"/>
      <c r="E74" s="105"/>
      <c r="L74" s="2"/>
      <c r="M74" s="2"/>
      <c r="O74" s="105"/>
      <c r="P74" s="105"/>
      <c r="Q74" s="105"/>
      <c r="R74" s="105"/>
      <c r="S74" s="105"/>
    </row>
    <row r="75" spans="3:19" x14ac:dyDescent="0.2">
      <c r="C75" s="105"/>
      <c r="D75" s="105"/>
      <c r="E75" s="105"/>
      <c r="L75" s="2"/>
      <c r="M75" s="2"/>
      <c r="O75" s="105"/>
      <c r="P75" s="105"/>
      <c r="Q75" s="105"/>
      <c r="R75" s="105"/>
      <c r="S75" s="105"/>
    </row>
    <row r="76" spans="3:19" x14ac:dyDescent="0.2">
      <c r="C76" s="105"/>
      <c r="D76" s="105"/>
      <c r="E76" s="105"/>
      <c r="L76" s="2"/>
      <c r="M76" s="2"/>
      <c r="O76" s="105"/>
      <c r="P76" s="105"/>
      <c r="Q76" s="105"/>
      <c r="R76" s="105"/>
      <c r="S76" s="105"/>
    </row>
    <row r="77" spans="3:19" x14ac:dyDescent="0.2">
      <c r="C77" s="105"/>
      <c r="D77" s="105"/>
      <c r="E77" s="105"/>
      <c r="L77" s="2"/>
      <c r="M77" s="2"/>
      <c r="O77" s="105"/>
      <c r="P77" s="105"/>
      <c r="Q77" s="105"/>
      <c r="R77" s="105"/>
      <c r="S77" s="105"/>
    </row>
    <row r="78" spans="3:19" x14ac:dyDescent="0.2">
      <c r="C78" s="105"/>
      <c r="D78" s="105"/>
      <c r="E78" s="105"/>
      <c r="L78" s="2"/>
      <c r="M78" s="2"/>
      <c r="O78" s="105"/>
      <c r="P78" s="105"/>
      <c r="Q78" s="105"/>
      <c r="R78" s="105"/>
      <c r="S78" s="105"/>
    </row>
    <row r="79" spans="3:19" x14ac:dyDescent="0.2">
      <c r="C79" s="105"/>
      <c r="D79" s="105"/>
      <c r="E79" s="105"/>
      <c r="L79" s="2"/>
      <c r="M79" s="2"/>
      <c r="O79" s="105"/>
      <c r="P79" s="105"/>
      <c r="Q79" s="105"/>
      <c r="R79" s="105"/>
      <c r="S79" s="105"/>
    </row>
    <row r="80" spans="3:19" x14ac:dyDescent="0.2">
      <c r="C80" s="105"/>
      <c r="D80" s="105"/>
      <c r="E80" s="105"/>
      <c r="L80" s="2"/>
      <c r="M80" s="2"/>
      <c r="O80" s="105"/>
      <c r="P80" s="105"/>
      <c r="Q80" s="105"/>
      <c r="R80" s="105"/>
      <c r="S80" s="105"/>
    </row>
    <row r="81" spans="3:19" x14ac:dyDescent="0.2">
      <c r="C81" s="105"/>
      <c r="D81" s="105"/>
      <c r="E81" s="105"/>
      <c r="L81" s="2"/>
      <c r="M81" s="2"/>
      <c r="O81" s="105"/>
      <c r="P81" s="105"/>
      <c r="Q81" s="105"/>
      <c r="R81" s="105"/>
      <c r="S81" s="105"/>
    </row>
    <row r="82" spans="3:19" x14ac:dyDescent="0.2">
      <c r="C82" s="105"/>
      <c r="D82" s="105"/>
      <c r="E82" s="105"/>
      <c r="L82" s="2"/>
      <c r="M82" s="2"/>
      <c r="O82" s="105"/>
      <c r="P82" s="105"/>
      <c r="Q82" s="105"/>
      <c r="R82" s="105"/>
      <c r="S82" s="105"/>
    </row>
    <row r="83" spans="3:19" x14ac:dyDescent="0.2">
      <c r="C83" s="105"/>
      <c r="D83" s="105"/>
      <c r="E83" s="105"/>
      <c r="L83" s="2"/>
      <c r="M83" s="2"/>
      <c r="O83" s="105"/>
      <c r="P83" s="105"/>
      <c r="Q83" s="105"/>
      <c r="R83" s="105"/>
      <c r="S83" s="105"/>
    </row>
    <row r="84" spans="3:19" x14ac:dyDescent="0.2">
      <c r="C84" s="105"/>
      <c r="D84" s="105"/>
      <c r="E84" s="105"/>
      <c r="L84" s="2"/>
      <c r="M84" s="2"/>
      <c r="O84" s="105"/>
      <c r="P84" s="105"/>
      <c r="Q84" s="105"/>
      <c r="R84" s="105"/>
      <c r="S84" s="105"/>
    </row>
    <row r="85" spans="3:19" x14ac:dyDescent="0.2">
      <c r="C85" s="105"/>
      <c r="D85" s="105"/>
      <c r="E85" s="105"/>
      <c r="L85" s="2"/>
      <c r="M85" s="2"/>
      <c r="O85" s="105"/>
      <c r="P85" s="105"/>
      <c r="Q85" s="105"/>
      <c r="R85" s="105"/>
      <c r="S85" s="105"/>
    </row>
    <row r="86" spans="3:19" x14ac:dyDescent="0.2">
      <c r="C86" s="105"/>
      <c r="D86" s="105"/>
      <c r="E86" s="105"/>
      <c r="L86" s="2"/>
      <c r="M86" s="2"/>
      <c r="O86" s="105"/>
      <c r="P86" s="105"/>
      <c r="Q86" s="105"/>
      <c r="R86" s="105"/>
      <c r="S86" s="105"/>
    </row>
    <row r="87" spans="3:19" x14ac:dyDescent="0.2">
      <c r="C87" s="105"/>
      <c r="D87" s="105"/>
      <c r="E87" s="105"/>
      <c r="L87" s="2"/>
      <c r="M87" s="2"/>
      <c r="O87" s="105"/>
      <c r="P87" s="105"/>
      <c r="Q87" s="105"/>
      <c r="R87" s="105"/>
      <c r="S87" s="105"/>
    </row>
    <row r="88" spans="3:19" x14ac:dyDescent="0.2">
      <c r="C88" s="105"/>
      <c r="D88" s="105"/>
      <c r="E88" s="105"/>
      <c r="L88" s="2"/>
      <c r="M88" s="2"/>
      <c r="O88" s="105"/>
      <c r="P88" s="105"/>
      <c r="Q88" s="105"/>
      <c r="R88" s="105"/>
      <c r="S88" s="105"/>
    </row>
    <row r="89" spans="3:19" x14ac:dyDescent="0.2">
      <c r="C89" s="105"/>
      <c r="D89" s="105"/>
      <c r="E89" s="105"/>
      <c r="L89" s="2"/>
      <c r="M89" s="2"/>
      <c r="O89" s="105"/>
      <c r="P89" s="105"/>
      <c r="Q89" s="105"/>
      <c r="R89" s="105"/>
      <c r="S89" s="105"/>
    </row>
    <row r="90" spans="3:19" x14ac:dyDescent="0.2">
      <c r="C90" s="105"/>
      <c r="D90" s="105"/>
      <c r="E90" s="105"/>
      <c r="L90" s="2"/>
      <c r="M90" s="2"/>
      <c r="O90" s="105"/>
      <c r="P90" s="105"/>
      <c r="Q90" s="105"/>
      <c r="R90" s="105"/>
      <c r="S90" s="105"/>
    </row>
    <row r="91" spans="3:19" x14ac:dyDescent="0.2">
      <c r="C91" s="105"/>
      <c r="D91" s="105"/>
      <c r="E91" s="105"/>
      <c r="L91" s="2"/>
      <c r="M91" s="2"/>
      <c r="O91" s="105"/>
      <c r="P91" s="105"/>
      <c r="Q91" s="105"/>
      <c r="R91" s="105"/>
      <c r="S91" s="105"/>
    </row>
    <row r="92" spans="3:19" x14ac:dyDescent="0.2">
      <c r="C92" s="105"/>
      <c r="D92" s="105"/>
      <c r="E92" s="105"/>
      <c r="L92" s="2"/>
      <c r="M92" s="2"/>
      <c r="O92" s="105"/>
      <c r="P92" s="105"/>
      <c r="Q92" s="105"/>
      <c r="R92" s="105"/>
      <c r="S92" s="105"/>
    </row>
    <row r="93" spans="3:19" x14ac:dyDescent="0.2">
      <c r="C93" s="105"/>
      <c r="D93" s="105"/>
      <c r="E93" s="105"/>
      <c r="L93" s="2"/>
      <c r="M93" s="2"/>
      <c r="O93" s="105"/>
      <c r="P93" s="105"/>
      <c r="Q93" s="105"/>
      <c r="R93" s="105"/>
      <c r="S93" s="105"/>
    </row>
    <row r="94" spans="3:19" x14ac:dyDescent="0.2">
      <c r="C94" s="105"/>
      <c r="D94" s="105"/>
      <c r="E94" s="105"/>
      <c r="L94" s="2"/>
      <c r="M94" s="2"/>
      <c r="O94" s="105"/>
      <c r="P94" s="105"/>
      <c r="Q94" s="105"/>
      <c r="R94" s="105"/>
      <c r="S94" s="105"/>
    </row>
    <row r="95" spans="3:19" x14ac:dyDescent="0.2">
      <c r="C95" s="105"/>
      <c r="D95" s="105"/>
      <c r="E95" s="105"/>
      <c r="L95" s="2"/>
      <c r="M95" s="2"/>
      <c r="O95" s="105"/>
      <c r="P95" s="105"/>
      <c r="Q95" s="105"/>
      <c r="R95" s="105"/>
      <c r="S95" s="105"/>
    </row>
    <row r="96" spans="3:19" x14ac:dyDescent="0.2">
      <c r="C96" s="105"/>
      <c r="D96" s="105"/>
      <c r="E96" s="105"/>
      <c r="L96" s="2"/>
      <c r="M96" s="2"/>
      <c r="O96" s="105"/>
      <c r="P96" s="105"/>
      <c r="Q96" s="105"/>
      <c r="R96" s="105"/>
      <c r="S96" s="105"/>
    </row>
    <row r="97" spans="3:19" x14ac:dyDescent="0.2">
      <c r="C97" s="105"/>
      <c r="D97" s="105"/>
      <c r="E97" s="105"/>
      <c r="L97" s="2"/>
      <c r="M97" s="2"/>
      <c r="O97" s="105"/>
      <c r="P97" s="105"/>
      <c r="Q97" s="105"/>
      <c r="R97" s="105"/>
      <c r="S97" s="105"/>
    </row>
    <row r="98" spans="3:19" x14ac:dyDescent="0.2">
      <c r="C98" s="105"/>
      <c r="D98" s="105"/>
      <c r="E98" s="105"/>
      <c r="L98" s="2"/>
      <c r="M98" s="2"/>
      <c r="O98" s="105"/>
      <c r="P98" s="105"/>
      <c r="Q98" s="105"/>
      <c r="R98" s="105"/>
      <c r="S98" s="105"/>
    </row>
    <row r="99" spans="3:19" x14ac:dyDescent="0.2">
      <c r="C99" s="105"/>
      <c r="D99" s="105"/>
      <c r="E99" s="105"/>
      <c r="L99" s="2"/>
      <c r="M99" s="2"/>
      <c r="O99" s="105"/>
      <c r="P99" s="105"/>
      <c r="Q99" s="105"/>
      <c r="R99" s="105"/>
      <c r="S99" s="105"/>
    </row>
    <row r="100" spans="3:19" x14ac:dyDescent="0.2">
      <c r="C100" s="105"/>
      <c r="D100" s="105"/>
      <c r="E100" s="105"/>
      <c r="L100" s="2"/>
      <c r="M100" s="2"/>
      <c r="O100" s="105"/>
      <c r="P100" s="105"/>
      <c r="Q100" s="105"/>
      <c r="R100" s="105"/>
      <c r="S100" s="105"/>
    </row>
    <row r="101" spans="3:19" x14ac:dyDescent="0.2">
      <c r="C101" s="105"/>
      <c r="D101" s="105"/>
      <c r="E101" s="105"/>
      <c r="L101" s="2"/>
      <c r="M101" s="2"/>
      <c r="O101" s="105"/>
      <c r="P101" s="105"/>
      <c r="Q101" s="105"/>
      <c r="R101" s="105"/>
      <c r="S101" s="105"/>
    </row>
    <row r="102" spans="3:19" x14ac:dyDescent="0.2">
      <c r="C102" s="105"/>
      <c r="D102" s="105"/>
      <c r="E102" s="105"/>
      <c r="L102" s="2"/>
      <c r="M102" s="2"/>
      <c r="O102" s="105"/>
      <c r="P102" s="105"/>
      <c r="Q102" s="105"/>
      <c r="R102" s="105"/>
      <c r="S102" s="105"/>
    </row>
    <row r="103" spans="3:19" x14ac:dyDescent="0.2">
      <c r="C103" s="105"/>
      <c r="D103" s="105"/>
      <c r="E103" s="105"/>
      <c r="L103" s="2"/>
      <c r="M103" s="2"/>
      <c r="O103" s="105"/>
      <c r="P103" s="105"/>
      <c r="Q103" s="105"/>
      <c r="R103" s="105"/>
      <c r="S103" s="105"/>
    </row>
    <row r="104" spans="3:19" x14ac:dyDescent="0.2">
      <c r="C104" s="105"/>
      <c r="D104" s="105"/>
      <c r="E104" s="105"/>
      <c r="L104" s="2"/>
      <c r="M104" s="2"/>
      <c r="O104" s="105"/>
      <c r="P104" s="105"/>
      <c r="Q104" s="105"/>
      <c r="R104" s="105"/>
      <c r="S104" s="105"/>
    </row>
    <row r="105" spans="3:19" x14ac:dyDescent="0.2">
      <c r="C105" s="105"/>
      <c r="D105" s="105"/>
      <c r="E105" s="105"/>
      <c r="L105" s="2"/>
      <c r="M105" s="2"/>
      <c r="O105" s="105"/>
      <c r="P105" s="105"/>
      <c r="Q105" s="105"/>
      <c r="R105" s="105"/>
      <c r="S105" s="105"/>
    </row>
    <row r="106" spans="3:19" x14ac:dyDescent="0.2">
      <c r="C106" s="105"/>
      <c r="D106" s="105"/>
      <c r="E106" s="105"/>
      <c r="L106" s="2"/>
      <c r="M106" s="2"/>
      <c r="O106" s="105"/>
      <c r="P106" s="105"/>
      <c r="Q106" s="105"/>
      <c r="R106" s="105"/>
      <c r="S106" s="105"/>
    </row>
    <row r="107" spans="3:19" x14ac:dyDescent="0.2">
      <c r="C107" s="105"/>
      <c r="D107" s="105"/>
      <c r="E107" s="105"/>
      <c r="L107" s="2"/>
      <c r="M107" s="2"/>
      <c r="O107" s="105"/>
      <c r="P107" s="105"/>
      <c r="Q107" s="105"/>
      <c r="R107" s="105"/>
      <c r="S107" s="105"/>
    </row>
    <row r="108" spans="3:19" x14ac:dyDescent="0.2">
      <c r="C108" s="105"/>
      <c r="D108" s="105"/>
      <c r="E108" s="105"/>
      <c r="L108" s="2"/>
      <c r="M108" s="2"/>
      <c r="O108" s="105"/>
      <c r="P108" s="105"/>
      <c r="Q108" s="105"/>
      <c r="R108" s="105"/>
      <c r="S108" s="105"/>
    </row>
    <row r="109" spans="3:19" x14ac:dyDescent="0.2">
      <c r="C109" s="105"/>
      <c r="D109" s="105"/>
      <c r="E109" s="105"/>
      <c r="L109" s="2"/>
      <c r="M109" s="2"/>
      <c r="O109" s="105"/>
      <c r="P109" s="105"/>
      <c r="Q109" s="105"/>
      <c r="R109" s="105"/>
      <c r="S109" s="105"/>
    </row>
    <row r="110" spans="3:19" x14ac:dyDescent="0.2">
      <c r="C110" s="105"/>
      <c r="D110" s="105"/>
      <c r="E110" s="105"/>
      <c r="L110" s="2"/>
      <c r="M110" s="2"/>
      <c r="O110" s="105"/>
      <c r="P110" s="105"/>
      <c r="Q110" s="105"/>
      <c r="R110" s="105"/>
      <c r="S110" s="105"/>
    </row>
    <row r="111" spans="3:19" x14ac:dyDescent="0.2">
      <c r="C111" s="105"/>
      <c r="D111" s="105"/>
      <c r="E111" s="105"/>
      <c r="L111" s="2"/>
      <c r="M111" s="2"/>
      <c r="O111" s="105"/>
      <c r="P111" s="105"/>
      <c r="Q111" s="105"/>
      <c r="R111" s="105"/>
      <c r="S111" s="105"/>
    </row>
    <row r="112" spans="3:19" x14ac:dyDescent="0.2">
      <c r="C112" s="105"/>
      <c r="D112" s="105"/>
      <c r="E112" s="105"/>
      <c r="L112" s="2"/>
      <c r="M112" s="2"/>
      <c r="O112" s="105"/>
      <c r="P112" s="105"/>
      <c r="Q112" s="105"/>
      <c r="R112" s="105"/>
      <c r="S112" s="105"/>
    </row>
    <row r="113" spans="3:19" x14ac:dyDescent="0.2">
      <c r="C113" s="105"/>
      <c r="D113" s="105"/>
      <c r="E113" s="105"/>
      <c r="L113" s="2"/>
      <c r="M113" s="2"/>
      <c r="O113" s="105"/>
      <c r="P113" s="105"/>
      <c r="Q113" s="105"/>
      <c r="R113" s="105"/>
      <c r="S113" s="105"/>
    </row>
    <row r="114" spans="3:19" x14ac:dyDescent="0.2">
      <c r="C114" s="105"/>
      <c r="D114" s="105"/>
      <c r="E114" s="105"/>
      <c r="L114" s="2"/>
      <c r="M114" s="2"/>
      <c r="O114" s="105"/>
      <c r="P114" s="105"/>
      <c r="Q114" s="105"/>
      <c r="R114" s="105"/>
      <c r="S114" s="105"/>
    </row>
    <row r="115" spans="3:19" x14ac:dyDescent="0.2">
      <c r="C115" s="105"/>
      <c r="D115" s="105"/>
      <c r="E115" s="105"/>
      <c r="L115" s="2"/>
      <c r="M115" s="2"/>
      <c r="O115" s="105"/>
      <c r="P115" s="105"/>
      <c r="Q115" s="105"/>
      <c r="R115" s="105"/>
      <c r="S115" s="105"/>
    </row>
    <row r="116" spans="3:19" x14ac:dyDescent="0.2">
      <c r="C116" s="105"/>
      <c r="D116" s="105"/>
      <c r="E116" s="105"/>
      <c r="L116" s="2"/>
      <c r="M116" s="2"/>
      <c r="O116" s="105"/>
      <c r="P116" s="105"/>
      <c r="Q116" s="105"/>
      <c r="R116" s="105"/>
      <c r="S116" s="105"/>
    </row>
    <row r="117" spans="3:19" x14ac:dyDescent="0.2">
      <c r="C117" s="105"/>
      <c r="D117" s="105"/>
      <c r="E117" s="105"/>
      <c r="L117" s="2"/>
      <c r="M117" s="2"/>
      <c r="O117" s="105"/>
      <c r="P117" s="105"/>
      <c r="Q117" s="105"/>
      <c r="R117" s="105"/>
      <c r="S117" s="105"/>
    </row>
    <row r="118" spans="3:19" x14ac:dyDescent="0.2">
      <c r="C118" s="105"/>
      <c r="D118" s="105"/>
      <c r="E118" s="105"/>
      <c r="L118" s="2"/>
      <c r="M118" s="2"/>
      <c r="O118" s="105"/>
      <c r="P118" s="105"/>
      <c r="Q118" s="105"/>
      <c r="R118" s="105"/>
      <c r="S118" s="105"/>
    </row>
    <row r="119" spans="3:19" x14ac:dyDescent="0.2">
      <c r="C119" s="105"/>
      <c r="D119" s="105"/>
      <c r="E119" s="105"/>
      <c r="L119" s="2"/>
      <c r="M119" s="2"/>
      <c r="O119" s="105"/>
      <c r="P119" s="105"/>
      <c r="Q119" s="105"/>
      <c r="R119" s="105"/>
      <c r="S119" s="105"/>
    </row>
    <row r="120" spans="3:19" x14ac:dyDescent="0.2">
      <c r="C120" s="105"/>
      <c r="D120" s="105"/>
      <c r="E120" s="105"/>
      <c r="L120" s="2"/>
      <c r="M120" s="2"/>
      <c r="O120" s="105"/>
      <c r="P120" s="105"/>
      <c r="Q120" s="105"/>
      <c r="R120" s="105"/>
      <c r="S120" s="105"/>
    </row>
    <row r="121" spans="3:19" x14ac:dyDescent="0.2">
      <c r="C121" s="105"/>
      <c r="D121" s="105"/>
      <c r="E121" s="105"/>
      <c r="L121" s="2"/>
      <c r="M121" s="2"/>
      <c r="O121" s="105"/>
      <c r="P121" s="105"/>
      <c r="Q121" s="105"/>
      <c r="R121" s="105"/>
      <c r="S121" s="105"/>
    </row>
    <row r="122" spans="3:19" x14ac:dyDescent="0.2">
      <c r="C122" s="105"/>
      <c r="D122" s="105"/>
      <c r="E122" s="105"/>
      <c r="L122" s="2"/>
      <c r="M122" s="2"/>
      <c r="O122" s="105"/>
      <c r="P122" s="105"/>
      <c r="Q122" s="105"/>
      <c r="R122" s="105"/>
      <c r="S122" s="105"/>
    </row>
    <row r="123" spans="3:19" x14ac:dyDescent="0.2">
      <c r="C123" s="105"/>
      <c r="D123" s="105"/>
      <c r="E123" s="105"/>
      <c r="L123" s="2"/>
      <c r="M123" s="2"/>
      <c r="O123" s="105"/>
      <c r="P123" s="105"/>
      <c r="Q123" s="105"/>
      <c r="R123" s="105"/>
      <c r="S123" s="105"/>
    </row>
    <row r="124" spans="3:19" x14ac:dyDescent="0.2">
      <c r="C124" s="105"/>
      <c r="D124" s="105"/>
      <c r="E124" s="105"/>
      <c r="L124" s="2"/>
      <c r="M124" s="2"/>
      <c r="O124" s="105"/>
      <c r="P124" s="105"/>
      <c r="Q124" s="105"/>
      <c r="R124" s="105"/>
      <c r="S124" s="105"/>
    </row>
    <row r="125" spans="3:19" x14ac:dyDescent="0.2">
      <c r="C125" s="105"/>
      <c r="D125" s="105"/>
      <c r="E125" s="105"/>
      <c r="L125" s="2"/>
      <c r="M125" s="2"/>
      <c r="O125" s="105"/>
      <c r="P125" s="105"/>
      <c r="Q125" s="105"/>
      <c r="R125" s="105"/>
      <c r="S125" s="105"/>
    </row>
    <row r="126" spans="3:19" x14ac:dyDescent="0.2">
      <c r="C126" s="105"/>
      <c r="D126" s="105"/>
      <c r="E126" s="105"/>
      <c r="L126" s="2"/>
      <c r="M126" s="2"/>
      <c r="O126" s="105"/>
      <c r="P126" s="105"/>
      <c r="Q126" s="105"/>
      <c r="R126" s="105"/>
      <c r="S126" s="105"/>
    </row>
    <row r="127" spans="3:19" x14ac:dyDescent="0.2">
      <c r="C127" s="105"/>
      <c r="D127" s="105"/>
      <c r="E127" s="105"/>
      <c r="L127" s="2"/>
      <c r="M127" s="2"/>
      <c r="O127" s="105"/>
      <c r="P127" s="105"/>
      <c r="Q127" s="105"/>
      <c r="R127" s="105"/>
      <c r="S127" s="105"/>
    </row>
    <row r="128" spans="3:19" x14ac:dyDescent="0.2">
      <c r="C128" s="105"/>
      <c r="D128" s="105"/>
      <c r="E128" s="105"/>
      <c r="L128" s="2"/>
      <c r="M128" s="2"/>
      <c r="O128" s="105"/>
      <c r="P128" s="105"/>
      <c r="Q128" s="105"/>
      <c r="R128" s="105"/>
      <c r="S128" s="105"/>
    </row>
    <row r="129" spans="3:19" x14ac:dyDescent="0.2">
      <c r="C129" s="105"/>
      <c r="D129" s="105"/>
      <c r="E129" s="105"/>
      <c r="L129" s="2"/>
      <c r="M129" s="2"/>
      <c r="O129" s="105"/>
      <c r="P129" s="105"/>
      <c r="Q129" s="105"/>
      <c r="R129" s="105"/>
      <c r="S129" s="105"/>
    </row>
    <row r="130" spans="3:19" x14ac:dyDescent="0.2">
      <c r="C130" s="105"/>
      <c r="D130" s="105"/>
      <c r="E130" s="105"/>
      <c r="L130" s="2"/>
      <c r="M130" s="2"/>
      <c r="O130" s="105"/>
      <c r="P130" s="105"/>
      <c r="Q130" s="105"/>
      <c r="R130" s="105"/>
      <c r="S130" s="105"/>
    </row>
    <row r="131" spans="3:19" x14ac:dyDescent="0.2">
      <c r="C131" s="105"/>
      <c r="D131" s="105"/>
      <c r="E131" s="105"/>
      <c r="L131" s="2"/>
      <c r="M131" s="2"/>
      <c r="O131" s="105"/>
      <c r="P131" s="105"/>
      <c r="Q131" s="105"/>
      <c r="R131" s="105"/>
      <c r="S131" s="105"/>
    </row>
    <row r="132" spans="3:19" x14ac:dyDescent="0.2">
      <c r="C132" s="105"/>
      <c r="D132" s="105"/>
      <c r="E132" s="105"/>
      <c r="L132" s="2"/>
      <c r="M132" s="2"/>
      <c r="O132" s="105"/>
      <c r="P132" s="105"/>
      <c r="Q132" s="105"/>
      <c r="R132" s="105"/>
      <c r="S132" s="105"/>
    </row>
    <row r="133" spans="3:19" x14ac:dyDescent="0.2">
      <c r="C133" s="105"/>
      <c r="D133" s="105"/>
      <c r="E133" s="105"/>
      <c r="L133" s="2"/>
      <c r="M133" s="2"/>
      <c r="O133" s="105"/>
      <c r="P133" s="105"/>
      <c r="Q133" s="105"/>
      <c r="R133" s="105"/>
      <c r="S133" s="105"/>
    </row>
    <row r="134" spans="3:19" x14ac:dyDescent="0.2">
      <c r="C134" s="105"/>
      <c r="D134" s="105"/>
      <c r="E134" s="105"/>
      <c r="L134" s="2"/>
      <c r="M134" s="2"/>
      <c r="O134" s="105"/>
      <c r="P134" s="105"/>
      <c r="Q134" s="105"/>
      <c r="R134" s="105"/>
      <c r="S134" s="105"/>
    </row>
    <row r="135" spans="3:19" x14ac:dyDescent="0.2">
      <c r="C135" s="105"/>
      <c r="D135" s="105"/>
      <c r="E135" s="105"/>
      <c r="L135" s="2"/>
      <c r="M135" s="2"/>
      <c r="O135" s="105"/>
      <c r="P135" s="105"/>
      <c r="Q135" s="105"/>
      <c r="R135" s="105"/>
      <c r="S135" s="105"/>
    </row>
    <row r="136" spans="3:19" x14ac:dyDescent="0.2">
      <c r="C136" s="105"/>
      <c r="D136" s="105"/>
      <c r="E136" s="105"/>
      <c r="L136" s="2"/>
      <c r="M136" s="2"/>
      <c r="O136" s="105"/>
      <c r="P136" s="105"/>
      <c r="Q136" s="105"/>
      <c r="R136" s="105"/>
      <c r="S136" s="105"/>
    </row>
    <row r="137" spans="3:19" x14ac:dyDescent="0.2">
      <c r="C137" s="105"/>
      <c r="D137" s="105"/>
      <c r="E137" s="105"/>
      <c r="L137" s="2"/>
      <c r="M137" s="2"/>
      <c r="O137" s="105"/>
      <c r="P137" s="105"/>
      <c r="Q137" s="105"/>
      <c r="R137" s="105"/>
      <c r="S137" s="105"/>
    </row>
    <row r="138" spans="3:19" x14ac:dyDescent="0.2">
      <c r="C138" s="105"/>
      <c r="D138" s="105"/>
      <c r="E138" s="105"/>
      <c r="L138" s="2"/>
      <c r="M138" s="2"/>
      <c r="O138" s="105"/>
      <c r="P138" s="105"/>
      <c r="Q138" s="105"/>
      <c r="R138" s="105"/>
      <c r="S138" s="105"/>
    </row>
    <row r="139" spans="3:19" x14ac:dyDescent="0.2">
      <c r="C139" s="105"/>
      <c r="D139" s="105"/>
      <c r="E139" s="105"/>
      <c r="L139" s="2"/>
      <c r="M139" s="2"/>
      <c r="O139" s="105"/>
      <c r="P139" s="105"/>
      <c r="Q139" s="105"/>
      <c r="R139" s="105"/>
      <c r="S139" s="105"/>
    </row>
    <row r="140" spans="3:19" x14ac:dyDescent="0.2">
      <c r="C140" s="105"/>
      <c r="D140" s="105"/>
      <c r="E140" s="105"/>
      <c r="L140" s="2"/>
      <c r="M140" s="2"/>
      <c r="O140" s="105"/>
      <c r="P140" s="105"/>
      <c r="Q140" s="105"/>
      <c r="R140" s="105"/>
      <c r="S140" s="105"/>
    </row>
    <row r="141" spans="3:19" x14ac:dyDescent="0.2">
      <c r="C141" s="105"/>
      <c r="D141" s="105"/>
      <c r="E141" s="105"/>
      <c r="L141" s="2"/>
      <c r="M141" s="2"/>
      <c r="O141" s="105"/>
      <c r="P141" s="105"/>
      <c r="Q141" s="105"/>
      <c r="R141" s="105"/>
      <c r="S141" s="105"/>
    </row>
    <row r="142" spans="3:19" x14ac:dyDescent="0.2">
      <c r="C142" s="105"/>
      <c r="D142" s="105"/>
      <c r="E142" s="105"/>
      <c r="L142" s="2"/>
      <c r="M142" s="2"/>
      <c r="O142" s="105"/>
      <c r="P142" s="105"/>
      <c r="Q142" s="105"/>
      <c r="R142" s="105"/>
      <c r="S142" s="105"/>
    </row>
    <row r="143" spans="3:19" x14ac:dyDescent="0.2">
      <c r="C143" s="105"/>
      <c r="D143" s="105"/>
      <c r="E143" s="105"/>
      <c r="L143" s="2"/>
      <c r="M143" s="2"/>
      <c r="O143" s="105"/>
      <c r="P143" s="105"/>
      <c r="Q143" s="105"/>
      <c r="R143" s="105"/>
      <c r="S143" s="105"/>
    </row>
    <row r="144" spans="3:19" x14ac:dyDescent="0.2">
      <c r="C144" s="105"/>
      <c r="D144" s="105"/>
      <c r="E144" s="105"/>
      <c r="L144" s="2"/>
      <c r="M144" s="2"/>
      <c r="O144" s="105"/>
      <c r="P144" s="105"/>
      <c r="Q144" s="105"/>
      <c r="R144" s="105"/>
      <c r="S144" s="105"/>
    </row>
    <row r="145" spans="3:19" x14ac:dyDescent="0.2">
      <c r="C145" s="105"/>
      <c r="D145" s="105"/>
      <c r="E145" s="105"/>
      <c r="L145" s="2"/>
      <c r="M145" s="2"/>
      <c r="O145" s="105"/>
      <c r="P145" s="105"/>
      <c r="Q145" s="105"/>
      <c r="R145" s="105"/>
      <c r="S145" s="105"/>
    </row>
    <row r="146" spans="3:19" x14ac:dyDescent="0.2">
      <c r="C146" s="105"/>
      <c r="D146" s="105"/>
      <c r="E146" s="105"/>
      <c r="L146" s="2"/>
      <c r="M146" s="2"/>
      <c r="O146" s="105"/>
      <c r="P146" s="105"/>
      <c r="Q146" s="105"/>
      <c r="R146" s="105"/>
      <c r="S146" s="105"/>
    </row>
    <row r="147" spans="3:19" x14ac:dyDescent="0.2">
      <c r="C147" s="105"/>
      <c r="D147" s="105"/>
      <c r="E147" s="105"/>
      <c r="L147" s="2"/>
      <c r="M147" s="2"/>
      <c r="O147" s="105"/>
      <c r="P147" s="105"/>
      <c r="Q147" s="105"/>
      <c r="R147" s="105"/>
      <c r="S147" s="105"/>
    </row>
    <row r="148" spans="3:19" x14ac:dyDescent="0.2">
      <c r="C148" s="105"/>
      <c r="D148" s="105"/>
      <c r="E148" s="105"/>
      <c r="L148" s="2"/>
      <c r="M148" s="2"/>
      <c r="O148" s="105"/>
      <c r="P148" s="105"/>
      <c r="Q148" s="105"/>
      <c r="R148" s="105"/>
      <c r="S148" s="105"/>
    </row>
    <row r="149" spans="3:19" x14ac:dyDescent="0.2">
      <c r="C149" s="105"/>
      <c r="D149" s="105"/>
      <c r="E149" s="105"/>
      <c r="L149" s="2"/>
      <c r="M149" s="2"/>
      <c r="O149" s="105"/>
      <c r="P149" s="105"/>
      <c r="Q149" s="105"/>
      <c r="R149" s="105"/>
      <c r="S149" s="105"/>
    </row>
    <row r="150" spans="3:19" x14ac:dyDescent="0.2">
      <c r="C150" s="105"/>
      <c r="D150" s="105"/>
      <c r="E150" s="105"/>
      <c r="L150" s="2"/>
      <c r="M150" s="2"/>
      <c r="O150" s="105"/>
      <c r="P150" s="105"/>
      <c r="Q150" s="105"/>
      <c r="R150" s="105"/>
      <c r="S150" s="105"/>
    </row>
    <row r="151" spans="3:19" x14ac:dyDescent="0.2">
      <c r="C151" s="105"/>
      <c r="D151" s="105"/>
      <c r="E151" s="105"/>
      <c r="L151" s="2"/>
      <c r="M151" s="2"/>
      <c r="O151" s="105"/>
      <c r="P151" s="105"/>
      <c r="Q151" s="105"/>
      <c r="R151" s="105"/>
      <c r="S151" s="105"/>
    </row>
    <row r="152" spans="3:19" x14ac:dyDescent="0.2">
      <c r="C152" s="105"/>
      <c r="D152" s="105"/>
      <c r="E152" s="105"/>
      <c r="L152" s="2"/>
      <c r="M152" s="2"/>
      <c r="O152" s="105"/>
      <c r="P152" s="105"/>
      <c r="Q152" s="105"/>
      <c r="R152" s="105"/>
      <c r="S152" s="105"/>
    </row>
    <row r="153" spans="3:19" x14ac:dyDescent="0.2">
      <c r="C153" s="105"/>
      <c r="D153" s="105"/>
      <c r="E153" s="105"/>
      <c r="L153" s="2"/>
      <c r="M153" s="2"/>
      <c r="O153" s="105"/>
      <c r="P153" s="105"/>
      <c r="Q153" s="105"/>
      <c r="R153" s="105"/>
      <c r="S153" s="105"/>
    </row>
    <row r="154" spans="3:19" x14ac:dyDescent="0.2">
      <c r="C154" s="105"/>
      <c r="D154" s="105"/>
      <c r="E154" s="105"/>
      <c r="L154" s="2"/>
      <c r="M154" s="2"/>
      <c r="O154" s="105"/>
      <c r="P154" s="105"/>
      <c r="Q154" s="105"/>
      <c r="R154" s="105"/>
      <c r="S154" s="105"/>
    </row>
    <row r="155" spans="3:19" x14ac:dyDescent="0.2">
      <c r="C155" s="105"/>
      <c r="D155" s="105"/>
      <c r="E155" s="105"/>
      <c r="L155" s="2"/>
      <c r="M155" s="2"/>
      <c r="O155" s="105"/>
      <c r="P155" s="105"/>
      <c r="Q155" s="105"/>
      <c r="R155" s="105"/>
      <c r="S155" s="105"/>
    </row>
    <row r="156" spans="3:19" x14ac:dyDescent="0.2">
      <c r="C156" s="105"/>
      <c r="D156" s="105"/>
      <c r="E156" s="105"/>
      <c r="L156" s="2"/>
      <c r="M156" s="2"/>
      <c r="O156" s="105"/>
      <c r="P156" s="105"/>
      <c r="Q156" s="105"/>
      <c r="R156" s="105"/>
      <c r="S156" s="105"/>
    </row>
    <row r="157" spans="3:19" x14ac:dyDescent="0.2">
      <c r="C157" s="105"/>
      <c r="D157" s="105"/>
      <c r="E157" s="105"/>
      <c r="L157" s="2"/>
      <c r="M157" s="2"/>
      <c r="O157" s="105"/>
      <c r="P157" s="105"/>
      <c r="Q157" s="105"/>
      <c r="R157" s="105"/>
      <c r="S157" s="105"/>
    </row>
    <row r="158" spans="3:19" x14ac:dyDescent="0.2">
      <c r="C158" s="105"/>
      <c r="D158" s="105"/>
      <c r="E158" s="105"/>
      <c r="L158" s="2"/>
      <c r="M158" s="2"/>
      <c r="O158" s="105"/>
      <c r="P158" s="105"/>
      <c r="Q158" s="105"/>
      <c r="R158" s="105"/>
      <c r="S158" s="105"/>
    </row>
    <row r="159" spans="3:19" x14ac:dyDescent="0.2">
      <c r="C159" s="105"/>
      <c r="D159" s="105"/>
      <c r="E159" s="105"/>
      <c r="L159" s="2"/>
      <c r="M159" s="2"/>
      <c r="O159" s="105"/>
      <c r="P159" s="105"/>
      <c r="Q159" s="105"/>
      <c r="R159" s="105"/>
      <c r="S159" s="105"/>
    </row>
    <row r="160" spans="3:19" x14ac:dyDescent="0.2">
      <c r="C160" s="105"/>
      <c r="D160" s="105"/>
      <c r="E160" s="105"/>
      <c r="L160" s="2"/>
      <c r="M160" s="2"/>
      <c r="O160" s="105"/>
      <c r="P160" s="105"/>
      <c r="Q160" s="105"/>
      <c r="R160" s="105"/>
      <c r="S160" s="105"/>
    </row>
    <row r="161" spans="3:19" x14ac:dyDescent="0.2">
      <c r="C161" s="105"/>
      <c r="D161" s="105"/>
      <c r="E161" s="105"/>
      <c r="L161" s="2"/>
      <c r="M161" s="2"/>
      <c r="O161" s="105"/>
      <c r="P161" s="105"/>
      <c r="Q161" s="105"/>
      <c r="R161" s="105"/>
      <c r="S161" s="105"/>
    </row>
    <row r="162" spans="3:19" x14ac:dyDescent="0.2">
      <c r="C162" s="105"/>
      <c r="D162" s="105"/>
      <c r="E162" s="105"/>
      <c r="L162" s="2"/>
      <c r="M162" s="2"/>
      <c r="O162" s="105"/>
      <c r="P162" s="105"/>
      <c r="Q162" s="105"/>
      <c r="R162" s="105"/>
      <c r="S162" s="105"/>
    </row>
    <row r="163" spans="3:19" x14ac:dyDescent="0.2">
      <c r="C163" s="105"/>
      <c r="D163" s="105"/>
      <c r="E163" s="105"/>
      <c r="L163" s="2"/>
      <c r="M163" s="2"/>
      <c r="O163" s="105"/>
      <c r="P163" s="105"/>
      <c r="Q163" s="105"/>
      <c r="R163" s="105"/>
      <c r="S163" s="105"/>
    </row>
    <row r="164" spans="3:19" x14ac:dyDescent="0.2">
      <c r="C164" s="105"/>
      <c r="D164" s="105"/>
      <c r="E164" s="105"/>
      <c r="L164" s="2"/>
      <c r="M164" s="2"/>
      <c r="O164" s="105"/>
      <c r="P164" s="105"/>
      <c r="Q164" s="105"/>
      <c r="R164" s="105"/>
      <c r="S164" s="105"/>
    </row>
    <row r="165" spans="3:19" x14ac:dyDescent="0.2">
      <c r="C165" s="105"/>
      <c r="D165" s="105"/>
      <c r="E165" s="105"/>
      <c r="L165" s="2"/>
      <c r="M165" s="2"/>
      <c r="O165" s="105"/>
      <c r="P165" s="105"/>
      <c r="Q165" s="105"/>
      <c r="R165" s="105"/>
      <c r="S165" s="105"/>
    </row>
    <row r="166" spans="3:19" x14ac:dyDescent="0.2">
      <c r="C166" s="105"/>
      <c r="D166" s="105"/>
      <c r="E166" s="105"/>
      <c r="L166" s="2"/>
      <c r="M166" s="2"/>
      <c r="O166" s="105"/>
      <c r="P166" s="105"/>
      <c r="Q166" s="105"/>
      <c r="R166" s="105"/>
      <c r="S166" s="105"/>
    </row>
    <row r="167" spans="3:19" x14ac:dyDescent="0.2">
      <c r="C167" s="105"/>
      <c r="D167" s="105"/>
      <c r="E167" s="105"/>
      <c r="L167" s="2"/>
      <c r="M167" s="2"/>
      <c r="O167" s="105"/>
      <c r="P167" s="105"/>
      <c r="Q167" s="105"/>
      <c r="R167" s="105"/>
      <c r="S167" s="105"/>
    </row>
    <row r="168" spans="3:19" x14ac:dyDescent="0.2">
      <c r="C168" s="105"/>
      <c r="D168" s="105"/>
      <c r="E168" s="105"/>
      <c r="L168" s="2"/>
      <c r="M168" s="2"/>
      <c r="O168" s="105"/>
      <c r="P168" s="105"/>
      <c r="Q168" s="105"/>
      <c r="R168" s="105"/>
      <c r="S168" s="105"/>
    </row>
    <row r="169" spans="3:19" x14ac:dyDescent="0.2">
      <c r="C169" s="105"/>
      <c r="D169" s="105"/>
      <c r="E169" s="105"/>
      <c r="L169" s="2"/>
      <c r="M169" s="2"/>
      <c r="O169" s="105"/>
      <c r="P169" s="105"/>
      <c r="Q169" s="105"/>
      <c r="R169" s="105"/>
      <c r="S169" s="105"/>
    </row>
    <row r="170" spans="3:19" x14ac:dyDescent="0.2">
      <c r="C170" s="105"/>
      <c r="D170" s="105"/>
      <c r="E170" s="105"/>
      <c r="L170" s="2"/>
      <c r="M170" s="2"/>
      <c r="O170" s="105"/>
      <c r="P170" s="105"/>
      <c r="Q170" s="105"/>
      <c r="R170" s="105"/>
      <c r="S170" s="105"/>
    </row>
    <row r="171" spans="3:19" x14ac:dyDescent="0.2">
      <c r="C171" s="105"/>
      <c r="D171" s="105"/>
      <c r="E171" s="105"/>
      <c r="L171" s="2"/>
      <c r="M171" s="2"/>
      <c r="O171" s="105"/>
      <c r="P171" s="105"/>
      <c r="Q171" s="105"/>
      <c r="R171" s="105"/>
      <c r="S171" s="105"/>
    </row>
    <row r="172" spans="3:19" x14ac:dyDescent="0.2">
      <c r="C172" s="105"/>
      <c r="D172" s="105"/>
      <c r="E172" s="105"/>
      <c r="L172" s="2"/>
      <c r="M172" s="2"/>
      <c r="O172" s="105"/>
      <c r="P172" s="105"/>
      <c r="Q172" s="105"/>
      <c r="R172" s="105"/>
      <c r="S172" s="105"/>
    </row>
    <row r="173" spans="3:19" x14ac:dyDescent="0.2">
      <c r="C173" s="105"/>
      <c r="D173" s="105"/>
      <c r="E173" s="105"/>
      <c r="L173" s="2"/>
      <c r="M173" s="2"/>
      <c r="O173" s="105"/>
      <c r="P173" s="105"/>
      <c r="Q173" s="105"/>
      <c r="R173" s="105"/>
      <c r="S173" s="105"/>
    </row>
    <row r="174" spans="3:19" x14ac:dyDescent="0.2">
      <c r="C174" s="105"/>
      <c r="D174" s="105"/>
      <c r="E174" s="105"/>
      <c r="L174" s="2"/>
      <c r="M174" s="2"/>
      <c r="O174" s="105"/>
      <c r="P174" s="105"/>
      <c r="Q174" s="105"/>
      <c r="R174" s="105"/>
      <c r="S174" s="105"/>
    </row>
    <row r="175" spans="3:19" x14ac:dyDescent="0.2">
      <c r="C175" s="105"/>
      <c r="D175" s="105"/>
      <c r="E175" s="105"/>
      <c r="L175" s="2"/>
      <c r="M175" s="2"/>
      <c r="O175" s="105"/>
      <c r="P175" s="105"/>
      <c r="Q175" s="105"/>
      <c r="R175" s="105"/>
      <c r="S175" s="105"/>
    </row>
    <row r="176" spans="3:19" x14ac:dyDescent="0.2">
      <c r="C176" s="105"/>
      <c r="D176" s="105"/>
      <c r="E176" s="105"/>
      <c r="L176" s="2"/>
      <c r="M176" s="2"/>
      <c r="O176" s="105"/>
      <c r="P176" s="105"/>
      <c r="Q176" s="105"/>
      <c r="R176" s="105"/>
      <c r="S176" s="105"/>
    </row>
    <row r="177" spans="3:19" x14ac:dyDescent="0.2">
      <c r="C177" s="105"/>
      <c r="D177" s="105"/>
      <c r="E177" s="105"/>
      <c r="L177" s="2"/>
      <c r="M177" s="2"/>
      <c r="O177" s="105"/>
      <c r="P177" s="105"/>
      <c r="Q177" s="105"/>
      <c r="R177" s="105"/>
      <c r="S177" s="105"/>
    </row>
    <row r="178" spans="3:19" x14ac:dyDescent="0.2">
      <c r="C178" s="105"/>
      <c r="D178" s="105"/>
      <c r="E178" s="105"/>
      <c r="L178" s="2"/>
      <c r="M178" s="2"/>
      <c r="O178" s="105"/>
      <c r="P178" s="105"/>
      <c r="Q178" s="105"/>
      <c r="R178" s="105"/>
      <c r="S178" s="105"/>
    </row>
    <row r="179" spans="3:19" x14ac:dyDescent="0.2">
      <c r="C179" s="105"/>
      <c r="D179" s="105"/>
      <c r="E179" s="105"/>
      <c r="L179" s="2"/>
      <c r="M179" s="2"/>
      <c r="O179" s="105"/>
      <c r="P179" s="105"/>
      <c r="Q179" s="105"/>
      <c r="R179" s="105"/>
      <c r="S179" s="105"/>
    </row>
    <row r="180" spans="3:19" x14ac:dyDescent="0.2">
      <c r="C180" s="105"/>
      <c r="D180" s="105"/>
      <c r="E180" s="105"/>
      <c r="L180" s="2"/>
      <c r="M180" s="2"/>
      <c r="O180" s="105"/>
      <c r="P180" s="105"/>
      <c r="Q180" s="105"/>
      <c r="R180" s="105"/>
      <c r="S180" s="105"/>
    </row>
    <row r="181" spans="3:19" x14ac:dyDescent="0.2">
      <c r="C181" s="105"/>
      <c r="D181" s="105"/>
      <c r="E181" s="105"/>
      <c r="L181" s="2"/>
      <c r="M181" s="2"/>
      <c r="O181" s="105"/>
      <c r="P181" s="105"/>
      <c r="Q181" s="105"/>
      <c r="R181" s="105"/>
      <c r="S181" s="105"/>
    </row>
    <row r="182" spans="3:19" x14ac:dyDescent="0.2">
      <c r="C182" s="105"/>
      <c r="D182" s="105"/>
      <c r="E182" s="105"/>
      <c r="L182" s="2"/>
      <c r="M182" s="2"/>
      <c r="O182" s="105"/>
      <c r="P182" s="105"/>
      <c r="Q182" s="105"/>
      <c r="R182" s="105"/>
      <c r="S182" s="105"/>
    </row>
    <row r="183" spans="3:19" x14ac:dyDescent="0.2">
      <c r="C183" s="105"/>
      <c r="D183" s="105"/>
      <c r="E183" s="105"/>
      <c r="L183" s="2"/>
      <c r="M183" s="2"/>
      <c r="O183" s="105"/>
      <c r="P183" s="105"/>
      <c r="Q183" s="105"/>
      <c r="R183" s="105"/>
      <c r="S183" s="105"/>
    </row>
    <row r="184" spans="3:19" x14ac:dyDescent="0.2">
      <c r="C184" s="105"/>
      <c r="D184" s="105"/>
      <c r="E184" s="105"/>
      <c r="L184" s="2"/>
      <c r="M184" s="2"/>
      <c r="O184" s="105"/>
      <c r="P184" s="105"/>
      <c r="Q184" s="105"/>
      <c r="R184" s="105"/>
      <c r="S184" s="105"/>
    </row>
  </sheetData>
  <sheetProtection sheet="1" objects="1" scenarios="1" selectLockedCells="1" selectUnlockedCells="1"/>
  <printOptions horizontalCentered="1" verticalCentered="1"/>
  <pageMargins left="0.19685039370078741" right="0.19685039370078741" top="0.39370078740157483" bottom="0.39370078740157483" header="0.23622047244094491" footer="0"/>
  <pageSetup scale="67" orientation="landscape" r:id="rId1"/>
  <headerFooter alignWithMargins="0">
    <oddFooter>&amp;LDirección de Contabilidad&amp;RPágina 1</oddFooter>
  </headerFooter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>
    <pageSetUpPr fitToPage="1"/>
  </sheetPr>
  <dimension ref="A1:S159"/>
  <sheetViews>
    <sheetView showGridLines="0" zoomScale="75" workbookViewId="0">
      <selection activeCell="K25" sqref="K25"/>
    </sheetView>
  </sheetViews>
  <sheetFormatPr baseColWidth="10" defaultColWidth="12.6640625" defaultRowHeight="15" x14ac:dyDescent="0.2"/>
  <cols>
    <col min="1" max="1" width="44.6640625" style="27" customWidth="1"/>
    <col min="2" max="2" width="7.88671875" style="27" customWidth="1"/>
    <col min="3" max="3" width="10.21875" style="27" customWidth="1"/>
    <col min="4" max="4" width="10" style="27" customWidth="1"/>
    <col min="5" max="5" width="5" style="27" customWidth="1"/>
    <col min="6" max="6" width="10.33203125" style="27" customWidth="1"/>
    <col min="7" max="7" width="11.21875" style="27" customWidth="1"/>
    <col min="8" max="8" width="1.88671875" style="27" customWidth="1"/>
    <col min="9" max="9" width="11.21875" style="27" customWidth="1"/>
    <col min="10" max="10" width="1.21875" style="27" customWidth="1"/>
    <col min="11" max="11" width="43.6640625" style="27" customWidth="1"/>
    <col min="12" max="12" width="1.88671875" style="27" customWidth="1"/>
    <col min="13" max="14" width="10" style="27" customWidth="1"/>
    <col min="15" max="15" width="3.44140625" style="27" customWidth="1"/>
    <col min="16" max="16" width="8.6640625" style="27" customWidth="1"/>
    <col min="17" max="17" width="10.33203125" style="27" customWidth="1"/>
    <col min="18" max="18" width="1.88671875" style="27" customWidth="1"/>
    <col min="19" max="19" width="12.5546875" style="27" customWidth="1"/>
    <col min="20" max="20" width="7.5546875" style="27" customWidth="1"/>
    <col min="21" max="21" width="5.77734375" style="27" customWidth="1"/>
    <col min="22" max="22" width="6.6640625" style="27" customWidth="1"/>
    <col min="23" max="16384" width="12.6640625" style="27"/>
  </cols>
  <sheetData>
    <row r="1" spans="1:19" s="9" customFormat="1" ht="19.5" customHeight="1" x14ac:dyDescent="0.25">
      <c r="A1" s="5"/>
      <c r="B1" s="5"/>
      <c r="C1" s="6"/>
      <c r="D1" s="6"/>
      <c r="E1" s="6"/>
      <c r="F1" s="7"/>
      <c r="G1" s="377"/>
      <c r="H1" s="377"/>
      <c r="I1" s="377"/>
      <c r="J1" s="377"/>
      <c r="K1" s="195"/>
      <c r="L1" s="6"/>
      <c r="M1" s="6"/>
      <c r="N1" s="6"/>
      <c r="O1" s="6"/>
      <c r="P1" s="6"/>
      <c r="Q1" s="6"/>
      <c r="R1" s="6"/>
      <c r="S1" s="6"/>
    </row>
    <row r="2" spans="1:19" s="13" customFormat="1" ht="23.25" x14ac:dyDescent="0.35">
      <c r="A2" s="10" t="s">
        <v>103</v>
      </c>
      <c r="B2" s="11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</row>
    <row r="3" spans="1:19" s="13" customFormat="1" ht="23.25" x14ac:dyDescent="0.35">
      <c r="A3" s="10" t="s">
        <v>142</v>
      </c>
      <c r="B3" s="14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</row>
    <row r="4" spans="1:19" s="13" customFormat="1" x14ac:dyDescent="0.2">
      <c r="A4" s="15"/>
      <c r="B4" s="16"/>
      <c r="C4" s="17"/>
      <c r="D4" s="17"/>
      <c r="E4" s="17"/>
      <c r="F4" s="17"/>
      <c r="G4" s="17"/>
      <c r="H4" s="17"/>
      <c r="I4" s="17"/>
      <c r="J4" s="15"/>
      <c r="K4" s="15"/>
      <c r="L4" s="18"/>
      <c r="M4" s="378"/>
      <c r="N4" s="378"/>
      <c r="S4" s="17"/>
    </row>
    <row r="5" spans="1:19" s="21" customFormat="1" ht="18" customHeight="1" x14ac:dyDescent="0.2">
      <c r="A5" s="19"/>
      <c r="B5" s="19"/>
      <c r="C5" s="20"/>
      <c r="D5" s="20"/>
      <c r="E5" s="20"/>
      <c r="F5" s="20"/>
      <c r="G5" s="20"/>
      <c r="H5" s="20"/>
      <c r="I5" s="20"/>
      <c r="L5" s="12"/>
    </row>
    <row r="6" spans="1:19" s="21" customFormat="1" ht="9.75" customHeight="1" x14ac:dyDescent="0.2">
      <c r="A6" s="19"/>
      <c r="B6" s="19"/>
      <c r="C6" s="20"/>
      <c r="D6" s="20"/>
      <c r="E6" s="20"/>
      <c r="F6" s="20"/>
      <c r="G6" s="20"/>
      <c r="H6" s="20"/>
      <c r="I6" s="20"/>
      <c r="L6" s="12"/>
    </row>
    <row r="7" spans="1:19" ht="13.5" customHeight="1" thickBot="1" x14ac:dyDescent="0.25">
      <c r="A7" s="22"/>
      <c r="B7" s="22"/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4"/>
      <c r="Q7" s="25"/>
      <c r="R7" s="26"/>
      <c r="S7" s="24" t="s">
        <v>35</v>
      </c>
    </row>
    <row r="8" spans="1:19" ht="15.75" thickTop="1" x14ac:dyDescent="0.2">
      <c r="A8" s="28" t="s">
        <v>36</v>
      </c>
      <c r="B8" s="29"/>
      <c r="C8" s="30"/>
      <c r="D8" s="30"/>
      <c r="E8" s="30"/>
      <c r="F8" s="30"/>
      <c r="G8" s="30"/>
      <c r="H8" s="30"/>
      <c r="I8" s="30"/>
      <c r="J8" s="31"/>
      <c r="K8" s="29" t="s">
        <v>37</v>
      </c>
      <c r="L8" s="29"/>
      <c r="M8" s="30"/>
      <c r="N8" s="30"/>
      <c r="O8" s="30"/>
      <c r="P8" s="30"/>
      <c r="Q8" s="30"/>
      <c r="R8" s="32"/>
      <c r="S8" s="33"/>
    </row>
    <row r="9" spans="1:19" x14ac:dyDescent="0.2">
      <c r="A9" s="34"/>
      <c r="B9" s="35"/>
      <c r="C9" s="36" t="s">
        <v>143</v>
      </c>
      <c r="D9" s="37"/>
      <c r="E9" s="35"/>
      <c r="F9" s="36" t="s">
        <v>140</v>
      </c>
      <c r="G9" s="37"/>
      <c r="H9" s="35"/>
      <c r="I9" s="38" t="s">
        <v>104</v>
      </c>
      <c r="J9" s="39"/>
      <c r="K9" s="35"/>
      <c r="L9" s="35"/>
      <c r="M9" s="36" t="s">
        <v>143</v>
      </c>
      <c r="N9" s="35"/>
      <c r="O9" s="35"/>
      <c r="P9" s="36" t="s">
        <v>140</v>
      </c>
      <c r="Q9" s="35"/>
      <c r="R9" s="41"/>
      <c r="S9" s="42" t="s">
        <v>104</v>
      </c>
    </row>
    <row r="10" spans="1:19" s="52" customFormat="1" ht="15.75" thickBot="1" x14ac:dyDescent="0.3">
      <c r="A10" s="43"/>
      <c r="B10" s="44"/>
      <c r="C10" s="379" t="s">
        <v>5</v>
      </c>
      <c r="D10" s="379"/>
      <c r="E10" s="45"/>
      <c r="F10" s="196" t="s">
        <v>5</v>
      </c>
      <c r="G10" s="47"/>
      <c r="H10" s="47"/>
      <c r="I10" s="47"/>
      <c r="J10" s="48"/>
      <c r="K10" s="44"/>
      <c r="L10" s="44"/>
      <c r="M10" s="379" t="s">
        <v>5</v>
      </c>
      <c r="N10" s="379"/>
      <c r="O10" s="45"/>
      <c r="P10" s="49" t="s">
        <v>5</v>
      </c>
      <c r="Q10" s="45"/>
      <c r="R10" s="50"/>
      <c r="S10" s="51"/>
    </row>
    <row r="11" spans="1:19" ht="8.25" customHeight="1" thickTop="1" x14ac:dyDescent="0.2">
      <c r="A11" s="34"/>
      <c r="B11" s="35"/>
      <c r="C11" s="35"/>
      <c r="D11" s="35"/>
      <c r="E11" s="35"/>
      <c r="F11" s="35"/>
      <c r="G11" s="35"/>
      <c r="H11" s="35"/>
      <c r="I11" s="53"/>
      <c r="J11" s="54"/>
      <c r="K11" s="35"/>
      <c r="L11" s="35"/>
      <c r="M11" s="35"/>
      <c r="N11" s="35"/>
      <c r="O11" s="35"/>
      <c r="P11" s="35"/>
      <c r="Q11" s="55"/>
      <c r="R11" s="41"/>
      <c r="S11" s="56"/>
    </row>
    <row r="12" spans="1:19" x14ac:dyDescent="0.2">
      <c r="A12" s="57" t="s">
        <v>38</v>
      </c>
      <c r="B12" s="58"/>
      <c r="C12" s="59"/>
      <c r="D12" s="60">
        <v>105447.2</v>
      </c>
      <c r="E12" s="61"/>
      <c r="F12" s="59"/>
      <c r="G12" s="60">
        <v>102163.6</v>
      </c>
      <c r="H12" s="62"/>
      <c r="I12" s="63">
        <v>3283.5999999999913</v>
      </c>
      <c r="J12" s="64"/>
      <c r="K12" s="58" t="s">
        <v>39</v>
      </c>
      <c r="L12" s="58"/>
      <c r="M12" s="65"/>
      <c r="N12" s="63">
        <v>81543.399999999994</v>
      </c>
      <c r="O12" s="58"/>
      <c r="P12" s="65"/>
      <c r="Q12" s="63">
        <v>87251.9</v>
      </c>
      <c r="R12" s="41"/>
      <c r="S12" s="66">
        <v>-5708.5</v>
      </c>
    </row>
    <row r="13" spans="1:19" x14ac:dyDescent="0.2">
      <c r="A13" s="67" t="s">
        <v>40</v>
      </c>
      <c r="B13" s="68"/>
      <c r="C13" s="59"/>
      <c r="D13" s="170">
        <v>-69.5</v>
      </c>
      <c r="E13" s="69"/>
      <c r="F13" s="59"/>
      <c r="G13" s="167">
        <v>-124.2</v>
      </c>
      <c r="H13" s="70"/>
      <c r="I13" s="63">
        <v>54.7</v>
      </c>
      <c r="J13" s="64"/>
      <c r="K13" s="58" t="s">
        <v>44</v>
      </c>
      <c r="L13" s="58"/>
      <c r="M13" s="62">
        <v>81543.399999999994</v>
      </c>
      <c r="N13" s="65"/>
      <c r="O13" s="71"/>
      <c r="P13" s="62">
        <v>87251.9</v>
      </c>
      <c r="Q13" s="65"/>
      <c r="R13" s="41"/>
      <c r="S13" s="72">
        <v>-5708.5</v>
      </c>
    </row>
    <row r="14" spans="1:19" x14ac:dyDescent="0.2">
      <c r="A14" s="73"/>
      <c r="B14" s="71"/>
      <c r="C14" s="59"/>
      <c r="D14" s="59"/>
      <c r="E14" s="59"/>
      <c r="F14" s="59"/>
      <c r="G14" s="59"/>
      <c r="H14" s="71"/>
      <c r="I14" s="74"/>
      <c r="J14" s="64"/>
      <c r="K14" s="58"/>
      <c r="L14" s="58"/>
      <c r="M14" s="75"/>
      <c r="N14" s="65"/>
      <c r="O14" s="71"/>
      <c r="P14" s="75"/>
      <c r="Q14" s="65"/>
      <c r="R14" s="41"/>
      <c r="S14" s="72"/>
    </row>
    <row r="15" spans="1:19" x14ac:dyDescent="0.2">
      <c r="A15" s="76" t="s">
        <v>41</v>
      </c>
      <c r="B15" s="77"/>
      <c r="C15" s="78"/>
      <c r="D15" s="79">
        <v>0</v>
      </c>
      <c r="E15" s="61"/>
      <c r="F15" s="78"/>
      <c r="G15" s="79">
        <v>0</v>
      </c>
      <c r="H15" s="80"/>
      <c r="I15" s="80">
        <v>0</v>
      </c>
      <c r="J15" s="81"/>
      <c r="K15" s="58" t="s">
        <v>47</v>
      </c>
      <c r="L15" s="58"/>
      <c r="M15" s="65"/>
      <c r="N15" s="63">
        <v>606841.1</v>
      </c>
      <c r="O15" s="58"/>
      <c r="P15" s="65"/>
      <c r="Q15" s="63">
        <v>606841.1</v>
      </c>
      <c r="R15" s="41"/>
      <c r="S15" s="66">
        <v>0</v>
      </c>
    </row>
    <row r="16" spans="1:19" x14ac:dyDescent="0.2">
      <c r="A16" s="73"/>
      <c r="B16" s="71"/>
      <c r="C16" s="59"/>
      <c r="D16" s="59"/>
      <c r="E16" s="59"/>
      <c r="F16" s="59"/>
      <c r="G16" s="59"/>
      <c r="H16" s="71"/>
      <c r="I16" s="74"/>
      <c r="J16" s="64"/>
      <c r="K16" s="58" t="s">
        <v>48</v>
      </c>
      <c r="L16" s="58"/>
      <c r="M16" s="62">
        <v>606841.1</v>
      </c>
      <c r="N16" s="65"/>
      <c r="O16" s="71"/>
      <c r="P16" s="62">
        <v>606841.1</v>
      </c>
      <c r="Q16" s="65"/>
      <c r="R16" s="41"/>
      <c r="S16" s="72">
        <v>0</v>
      </c>
    </row>
    <row r="17" spans="1:19" x14ac:dyDescent="0.2">
      <c r="A17" s="57" t="s">
        <v>42</v>
      </c>
      <c r="B17" s="58"/>
      <c r="C17" s="59"/>
      <c r="D17" s="82">
        <v>89784</v>
      </c>
      <c r="E17" s="61"/>
      <c r="F17" s="59"/>
      <c r="G17" s="82">
        <v>89415.9</v>
      </c>
      <c r="H17" s="62"/>
      <c r="I17" s="63">
        <v>368.10000000000582</v>
      </c>
      <c r="J17" s="64"/>
      <c r="K17" s="71"/>
      <c r="L17" s="71"/>
      <c r="M17" s="65"/>
      <c r="N17" s="65"/>
      <c r="O17" s="71"/>
      <c r="P17" s="65"/>
      <c r="Q17" s="65"/>
      <c r="R17" s="41"/>
      <c r="S17" s="72"/>
    </row>
    <row r="18" spans="1:19" x14ac:dyDescent="0.2">
      <c r="A18" s="57" t="s">
        <v>43</v>
      </c>
      <c r="B18" s="58"/>
      <c r="C18" s="83">
        <v>89784</v>
      </c>
      <c r="D18" s="59"/>
      <c r="E18" s="59"/>
      <c r="F18" s="83">
        <v>89415.9</v>
      </c>
      <c r="G18" s="59"/>
      <c r="H18" s="71"/>
      <c r="I18" s="74">
        <v>368.10000000000582</v>
      </c>
      <c r="J18" s="64"/>
      <c r="K18" s="58" t="s">
        <v>51</v>
      </c>
      <c r="L18" s="58"/>
      <c r="M18" s="65"/>
      <c r="N18" s="63">
        <v>26014.9</v>
      </c>
      <c r="O18" s="58"/>
      <c r="P18" s="65"/>
      <c r="Q18" s="63">
        <v>16344.5</v>
      </c>
      <c r="R18" s="41"/>
      <c r="S18" s="66">
        <v>9670.4000000000015</v>
      </c>
    </row>
    <row r="19" spans="1:19" x14ac:dyDescent="0.2">
      <c r="A19" s="73"/>
      <c r="B19" s="71"/>
      <c r="C19" s="59"/>
      <c r="D19" s="59"/>
      <c r="E19" s="59"/>
      <c r="F19" s="59"/>
      <c r="G19" s="59"/>
      <c r="H19" s="71"/>
      <c r="I19" s="74"/>
      <c r="J19" s="64"/>
      <c r="K19" s="58" t="s">
        <v>53</v>
      </c>
      <c r="L19" s="58"/>
      <c r="M19" s="62">
        <v>9857.2000000000007</v>
      </c>
      <c r="N19" s="65"/>
      <c r="O19" s="71"/>
      <c r="P19" s="62">
        <v>5939.6</v>
      </c>
      <c r="Q19" s="65"/>
      <c r="R19" s="41"/>
      <c r="S19" s="72">
        <v>3917.6000000000004</v>
      </c>
    </row>
    <row r="20" spans="1:19" x14ac:dyDescent="0.2">
      <c r="A20" s="57" t="s">
        <v>108</v>
      </c>
      <c r="B20" s="58"/>
      <c r="C20" s="59"/>
      <c r="D20" s="82">
        <v>2455896.6999999997</v>
      </c>
      <c r="E20" s="61"/>
      <c r="F20" s="59"/>
      <c r="G20" s="82">
        <v>2445994.2000000002</v>
      </c>
      <c r="H20" s="62"/>
      <c r="I20" s="63">
        <v>9902.4999999995343</v>
      </c>
      <c r="J20" s="64"/>
      <c r="K20" s="58" t="s">
        <v>55</v>
      </c>
      <c r="L20" s="58"/>
      <c r="M20" s="62">
        <v>0.3</v>
      </c>
      <c r="N20" s="65"/>
      <c r="O20" s="71"/>
      <c r="P20" s="62">
        <v>0.7</v>
      </c>
      <c r="Q20" s="65"/>
      <c r="R20" s="41"/>
      <c r="S20" s="72">
        <v>-0.39999999999999997</v>
      </c>
    </row>
    <row r="21" spans="1:19" x14ac:dyDescent="0.2">
      <c r="A21" s="57"/>
      <c r="B21" s="58"/>
      <c r="C21" s="59"/>
      <c r="D21" s="59"/>
      <c r="E21" s="59"/>
      <c r="F21" s="59"/>
      <c r="G21" s="59"/>
      <c r="H21" s="71"/>
      <c r="I21" s="74"/>
      <c r="J21" s="64"/>
      <c r="K21" s="58" t="s">
        <v>57</v>
      </c>
      <c r="L21" s="58"/>
      <c r="M21" s="62">
        <v>16157.400000000001</v>
      </c>
      <c r="N21" s="65"/>
      <c r="O21" s="71"/>
      <c r="P21" s="62">
        <v>10404.199999999999</v>
      </c>
      <c r="Q21" s="65"/>
      <c r="R21" s="41"/>
      <c r="S21" s="72">
        <v>5753.2000000000025</v>
      </c>
    </row>
    <row r="22" spans="1:19" x14ac:dyDescent="0.2">
      <c r="A22" s="57" t="s">
        <v>107</v>
      </c>
      <c r="B22" s="58"/>
      <c r="C22" s="83">
        <v>2455896.6999999997</v>
      </c>
      <c r="D22" s="59"/>
      <c r="E22" s="59"/>
      <c r="F22" s="83">
        <v>2445994.2000000002</v>
      </c>
      <c r="G22" s="59"/>
      <c r="H22" s="71"/>
      <c r="I22" s="74">
        <v>9902.4999999995343</v>
      </c>
      <c r="J22" s="64"/>
      <c r="K22" s="71"/>
      <c r="L22" s="71"/>
      <c r="M22" s="65"/>
      <c r="N22" s="65"/>
      <c r="O22" s="71"/>
      <c r="P22" s="65"/>
      <c r="Q22" s="65"/>
      <c r="R22" s="41"/>
      <c r="S22" s="72"/>
    </row>
    <row r="23" spans="1:19" x14ac:dyDescent="0.2">
      <c r="A23" s="57" t="s">
        <v>49</v>
      </c>
      <c r="B23" s="58"/>
      <c r="C23" s="83">
        <v>2390795.1</v>
      </c>
      <c r="D23" s="59"/>
      <c r="E23" s="59"/>
      <c r="F23" s="83">
        <v>2362659.4</v>
      </c>
      <c r="G23" s="59"/>
      <c r="H23" s="71"/>
      <c r="I23" s="74">
        <v>28135.700000000186</v>
      </c>
      <c r="J23" s="64"/>
      <c r="K23" s="58" t="s">
        <v>58</v>
      </c>
      <c r="L23" s="58"/>
      <c r="M23" s="65"/>
      <c r="N23" s="63">
        <v>4028.5</v>
      </c>
      <c r="O23" s="58"/>
      <c r="P23" s="65"/>
      <c r="Q23" s="63">
        <v>4172.8</v>
      </c>
      <c r="R23" s="41"/>
      <c r="S23" s="66">
        <v>-144.30000000000018</v>
      </c>
    </row>
    <row r="24" spans="1:19" x14ac:dyDescent="0.2">
      <c r="A24" s="57" t="s">
        <v>50</v>
      </c>
      <c r="B24" s="58"/>
      <c r="C24" s="83">
        <v>80484.800000000003</v>
      </c>
      <c r="D24" s="59"/>
      <c r="E24" s="59"/>
      <c r="F24" s="83">
        <v>100351.6</v>
      </c>
      <c r="G24" s="59"/>
      <c r="H24" s="71"/>
      <c r="I24" s="74">
        <v>-19866.800000000003</v>
      </c>
      <c r="J24" s="64"/>
      <c r="K24" s="71"/>
      <c r="L24" s="71"/>
      <c r="M24" s="65"/>
      <c r="N24" s="65"/>
      <c r="O24" s="71"/>
      <c r="P24" s="65"/>
      <c r="Q24" s="65"/>
      <c r="R24" s="41"/>
      <c r="S24" s="72"/>
    </row>
    <row r="25" spans="1:19" x14ac:dyDescent="0.2">
      <c r="A25" s="57" t="s">
        <v>52</v>
      </c>
      <c r="B25" s="58"/>
      <c r="C25" s="83">
        <v>62645.5</v>
      </c>
      <c r="D25" s="59"/>
      <c r="E25" s="59"/>
      <c r="F25" s="83">
        <v>56320.7</v>
      </c>
      <c r="G25" s="59"/>
      <c r="H25" s="71"/>
      <c r="I25" s="74">
        <v>6324.8000000000029</v>
      </c>
      <c r="J25" s="64"/>
      <c r="K25" s="58" t="s">
        <v>59</v>
      </c>
      <c r="L25" s="58"/>
      <c r="M25" s="65"/>
      <c r="N25" s="63">
        <v>227842.9</v>
      </c>
      <c r="O25" s="58"/>
      <c r="P25" s="65"/>
      <c r="Q25" s="63">
        <v>288430.40000000002</v>
      </c>
      <c r="R25" s="41"/>
      <c r="S25" s="66">
        <v>-60587.500000000029</v>
      </c>
    </row>
    <row r="26" spans="1:19" x14ac:dyDescent="0.2">
      <c r="A26" s="57" t="s">
        <v>54</v>
      </c>
      <c r="B26" s="58"/>
      <c r="C26" s="83">
        <v>81877.3</v>
      </c>
      <c r="D26" s="59"/>
      <c r="E26" s="59"/>
      <c r="F26" s="83">
        <v>82411.3</v>
      </c>
      <c r="G26" s="59"/>
      <c r="H26" s="71"/>
      <c r="I26" s="74">
        <v>-534</v>
      </c>
      <c r="J26" s="64"/>
      <c r="K26" s="58" t="s">
        <v>60</v>
      </c>
      <c r="L26" s="58"/>
      <c r="M26" s="62">
        <v>915.4</v>
      </c>
      <c r="N26" s="65"/>
      <c r="O26" s="71"/>
      <c r="P26" s="62">
        <v>146</v>
      </c>
      <c r="Q26" s="65"/>
      <c r="R26" s="41"/>
      <c r="S26" s="72">
        <v>769.4</v>
      </c>
    </row>
    <row r="27" spans="1:19" x14ac:dyDescent="0.2">
      <c r="A27" s="57" t="s">
        <v>56</v>
      </c>
      <c r="B27" s="58"/>
      <c r="C27" s="83">
        <v>130952</v>
      </c>
      <c r="D27" s="59"/>
      <c r="E27" s="59"/>
      <c r="F27" s="83">
        <v>152289.70000000001</v>
      </c>
      <c r="G27" s="59"/>
      <c r="H27" s="71"/>
      <c r="I27" s="74">
        <v>-21337.700000000012</v>
      </c>
      <c r="J27" s="64"/>
      <c r="K27" s="58" t="s">
        <v>61</v>
      </c>
      <c r="L27" s="58"/>
      <c r="M27" s="62">
        <v>11112.2</v>
      </c>
      <c r="N27" s="65"/>
      <c r="O27" s="71"/>
      <c r="P27" s="62">
        <v>65648.2</v>
      </c>
      <c r="Q27" s="65"/>
      <c r="R27" s="41"/>
      <c r="S27" s="72">
        <v>-54536</v>
      </c>
    </row>
    <row r="28" spans="1:19" x14ac:dyDescent="0.2">
      <c r="A28" s="57" t="s">
        <v>46</v>
      </c>
      <c r="B28" s="58"/>
      <c r="C28" s="169">
        <v>-290858</v>
      </c>
      <c r="D28" s="59"/>
      <c r="E28" s="59"/>
      <c r="F28" s="168">
        <v>-308038.5</v>
      </c>
      <c r="G28" s="59"/>
      <c r="H28" s="71"/>
      <c r="I28" s="74">
        <v>17180.5</v>
      </c>
      <c r="J28" s="64"/>
      <c r="K28" s="58" t="s">
        <v>44</v>
      </c>
      <c r="L28" s="58"/>
      <c r="M28" s="62">
        <v>215815.3</v>
      </c>
      <c r="N28" s="65"/>
      <c r="O28" s="71"/>
      <c r="P28" s="62">
        <v>222636.2</v>
      </c>
      <c r="Q28" s="65"/>
      <c r="R28" s="41"/>
      <c r="S28" s="72">
        <v>-6820.9000000000233</v>
      </c>
    </row>
    <row r="29" spans="1:19" x14ac:dyDescent="0.2">
      <c r="A29" s="57"/>
      <c r="B29" s="58"/>
      <c r="C29" s="59"/>
      <c r="D29" s="59"/>
      <c r="E29" s="59"/>
      <c r="F29" s="59"/>
      <c r="G29" s="59"/>
      <c r="H29" s="71"/>
      <c r="I29" s="74"/>
      <c r="J29" s="64"/>
      <c r="K29" s="71"/>
      <c r="L29" s="71"/>
      <c r="M29" s="65"/>
      <c r="N29" s="65"/>
      <c r="O29" s="71"/>
      <c r="P29" s="65"/>
      <c r="Q29" s="65"/>
      <c r="R29" s="41"/>
      <c r="S29" s="72"/>
    </row>
    <row r="30" spans="1:19" x14ac:dyDescent="0.2">
      <c r="A30" s="84" t="s">
        <v>106</v>
      </c>
      <c r="B30" s="85"/>
      <c r="C30" s="83">
        <v>0</v>
      </c>
      <c r="D30" s="59"/>
      <c r="E30" s="59"/>
      <c r="F30" s="83">
        <v>0</v>
      </c>
      <c r="G30" s="59"/>
      <c r="H30" s="71"/>
      <c r="I30" s="74">
        <v>0</v>
      </c>
      <c r="J30" s="64"/>
      <c r="K30" s="58" t="s">
        <v>63</v>
      </c>
      <c r="L30" s="58"/>
      <c r="M30" s="65"/>
      <c r="N30" s="63">
        <v>2420.1999999999998</v>
      </c>
      <c r="O30" s="58"/>
      <c r="P30" s="65"/>
      <c r="Q30" s="63">
        <v>7794</v>
      </c>
      <c r="R30" s="41"/>
      <c r="S30" s="66">
        <v>-5373.8</v>
      </c>
    </row>
    <row r="31" spans="1:19" x14ac:dyDescent="0.2">
      <c r="A31" s="84" t="s">
        <v>49</v>
      </c>
      <c r="B31" s="85"/>
      <c r="C31" s="83">
        <v>0</v>
      </c>
      <c r="D31" s="59"/>
      <c r="E31" s="59"/>
      <c r="F31" s="83">
        <v>0</v>
      </c>
      <c r="G31" s="59"/>
      <c r="H31" s="71"/>
      <c r="I31" s="74">
        <v>0</v>
      </c>
      <c r="J31" s="64"/>
      <c r="K31" s="58" t="s">
        <v>65</v>
      </c>
      <c r="L31" s="58"/>
      <c r="M31" s="62">
        <v>0</v>
      </c>
      <c r="N31" s="65"/>
      <c r="O31" s="71"/>
      <c r="P31" s="62">
        <v>1510.7</v>
      </c>
      <c r="Q31" s="65"/>
      <c r="R31" s="41"/>
      <c r="S31" s="72">
        <v>-1510.7</v>
      </c>
    </row>
    <row r="32" spans="1:19" x14ac:dyDescent="0.2">
      <c r="A32" s="84" t="s">
        <v>46</v>
      </c>
      <c r="B32" s="85"/>
      <c r="C32" s="168">
        <v>0</v>
      </c>
      <c r="D32" s="59"/>
      <c r="E32" s="86"/>
      <c r="F32" s="168">
        <v>0</v>
      </c>
      <c r="G32" s="59"/>
      <c r="H32" s="71"/>
      <c r="I32" s="74">
        <v>0</v>
      </c>
      <c r="J32" s="64"/>
      <c r="K32" s="58" t="s">
        <v>67</v>
      </c>
      <c r="L32" s="58"/>
      <c r="M32" s="62">
        <v>985.4</v>
      </c>
      <c r="N32" s="65"/>
      <c r="O32" s="71"/>
      <c r="P32" s="62">
        <v>647.1</v>
      </c>
      <c r="Q32" s="65"/>
      <c r="R32" s="41"/>
      <c r="S32" s="72">
        <v>338.29999999999995</v>
      </c>
    </row>
    <row r="33" spans="1:19" x14ac:dyDescent="0.2">
      <c r="A33" s="57"/>
      <c r="B33" s="58"/>
      <c r="C33" s="59"/>
      <c r="D33" s="59"/>
      <c r="E33" s="59"/>
      <c r="F33" s="59"/>
      <c r="G33" s="59"/>
      <c r="H33" s="71"/>
      <c r="I33" s="74"/>
      <c r="J33" s="64"/>
      <c r="K33" s="58" t="s">
        <v>44</v>
      </c>
      <c r="L33" s="58"/>
      <c r="M33" s="62">
        <v>1434.7999999999997</v>
      </c>
      <c r="N33" s="65"/>
      <c r="O33" s="71"/>
      <c r="P33" s="62">
        <v>5636.2</v>
      </c>
      <c r="Q33" s="65"/>
      <c r="R33" s="41"/>
      <c r="S33" s="72">
        <v>-4201.3999999999996</v>
      </c>
    </row>
    <row r="34" spans="1:19" x14ac:dyDescent="0.2">
      <c r="A34" s="57" t="s">
        <v>62</v>
      </c>
      <c r="B34" s="58"/>
      <c r="C34" s="59"/>
      <c r="D34" s="167">
        <v>-94742.5</v>
      </c>
      <c r="E34" s="69"/>
      <c r="F34" s="59"/>
      <c r="G34" s="167">
        <v>-60040.3</v>
      </c>
      <c r="H34" s="70"/>
      <c r="I34" s="63">
        <v>-34702.199999999997</v>
      </c>
      <c r="J34" s="64"/>
      <c r="K34" s="87"/>
      <c r="L34" s="58"/>
      <c r="M34" s="65"/>
      <c r="N34" s="65"/>
      <c r="O34" s="58"/>
      <c r="P34" s="65"/>
      <c r="Q34" s="65"/>
      <c r="R34" s="41"/>
      <c r="S34" s="72"/>
    </row>
    <row r="35" spans="1:19" x14ac:dyDescent="0.2">
      <c r="A35" s="57"/>
      <c r="B35" s="58"/>
      <c r="C35" s="59"/>
      <c r="D35" s="59"/>
      <c r="E35" s="59"/>
      <c r="F35" s="59"/>
      <c r="G35" s="59"/>
      <c r="H35" s="71"/>
      <c r="I35" s="74"/>
      <c r="J35" s="64"/>
      <c r="K35" s="58" t="s">
        <v>68</v>
      </c>
      <c r="L35" s="58"/>
      <c r="M35" s="65"/>
      <c r="N35" s="63">
        <v>948691</v>
      </c>
      <c r="O35" s="58"/>
      <c r="P35" s="65"/>
      <c r="Q35" s="63">
        <v>1010834.7000000001</v>
      </c>
      <c r="R35" s="41"/>
      <c r="S35" s="66">
        <v>-62143.70000000007</v>
      </c>
    </row>
    <row r="36" spans="1:19" ht="13.5" customHeight="1" x14ac:dyDescent="0.2">
      <c r="A36" s="57" t="s">
        <v>64</v>
      </c>
      <c r="B36" s="58"/>
      <c r="C36" s="59"/>
      <c r="D36" s="82">
        <v>5003.4000000000015</v>
      </c>
      <c r="E36" s="61"/>
      <c r="F36" s="59"/>
      <c r="G36" s="82">
        <v>9032.5999999999985</v>
      </c>
      <c r="H36" s="62"/>
      <c r="I36" s="63">
        <v>-4029.1999999999971</v>
      </c>
      <c r="J36" s="64"/>
      <c r="K36" s="71"/>
      <c r="L36" s="71"/>
      <c r="M36" s="65"/>
      <c r="N36" s="65"/>
      <c r="O36" s="71"/>
      <c r="P36" s="65"/>
      <c r="Q36" s="65"/>
      <c r="R36" s="41"/>
      <c r="S36" s="72"/>
    </row>
    <row r="37" spans="1:19" x14ac:dyDescent="0.2">
      <c r="A37" s="57" t="s">
        <v>66</v>
      </c>
      <c r="B37" s="58"/>
      <c r="C37" s="83">
        <v>4725.5</v>
      </c>
      <c r="D37" s="59"/>
      <c r="E37" s="59"/>
      <c r="F37" s="83">
        <v>5242.1000000000004</v>
      </c>
      <c r="G37" s="59"/>
      <c r="H37" s="71"/>
      <c r="I37" s="74">
        <v>-516.60000000000036</v>
      </c>
      <c r="J37" s="64"/>
      <c r="K37" s="71"/>
      <c r="L37" s="71"/>
      <c r="M37" s="65"/>
      <c r="N37" s="65"/>
      <c r="O37" s="71"/>
      <c r="P37" s="65"/>
      <c r="Q37" s="65"/>
      <c r="R37" s="41"/>
      <c r="S37" s="72"/>
    </row>
    <row r="38" spans="1:19" x14ac:dyDescent="0.2">
      <c r="A38" s="84" t="s">
        <v>69</v>
      </c>
      <c r="B38" s="85"/>
      <c r="C38" s="83">
        <v>3366.8</v>
      </c>
      <c r="D38" s="59"/>
      <c r="E38" s="59"/>
      <c r="F38" s="83">
        <v>3819.4</v>
      </c>
      <c r="G38" s="59"/>
      <c r="H38" s="71"/>
      <c r="I38" s="74">
        <v>-452.59999999999991</v>
      </c>
      <c r="J38" s="64"/>
      <c r="K38" s="58" t="s">
        <v>70</v>
      </c>
      <c r="L38" s="58"/>
      <c r="M38" s="65"/>
      <c r="N38" s="63">
        <v>948691</v>
      </c>
      <c r="O38" s="58"/>
      <c r="P38" s="65"/>
      <c r="Q38" s="63">
        <v>1010834.7000000001</v>
      </c>
      <c r="R38" s="41"/>
      <c r="S38" s="66">
        <v>-62143.70000000007</v>
      </c>
    </row>
    <row r="39" spans="1:19" x14ac:dyDescent="0.2">
      <c r="A39" s="176" t="s">
        <v>120</v>
      </c>
      <c r="B39" s="85"/>
      <c r="C39" s="83">
        <v>0</v>
      </c>
      <c r="D39" s="59"/>
      <c r="E39" s="59"/>
      <c r="F39" s="83">
        <v>0</v>
      </c>
      <c r="G39" s="59"/>
      <c r="H39" s="71"/>
      <c r="I39" s="74">
        <v>0</v>
      </c>
      <c r="J39" s="64"/>
      <c r="K39" s="58"/>
      <c r="L39" s="58"/>
      <c r="M39" s="65"/>
      <c r="N39" s="62"/>
      <c r="O39" s="58"/>
      <c r="P39" s="65"/>
      <c r="Q39" s="62"/>
      <c r="R39" s="41"/>
      <c r="S39" s="72"/>
    </row>
    <row r="40" spans="1:19" x14ac:dyDescent="0.2">
      <c r="A40" s="57" t="s">
        <v>24</v>
      </c>
      <c r="B40" s="58"/>
      <c r="C40" s="83">
        <v>6600.6</v>
      </c>
      <c r="D40" s="59"/>
      <c r="E40" s="59"/>
      <c r="F40" s="83">
        <v>10122.1</v>
      </c>
      <c r="G40" s="59"/>
      <c r="H40" s="71"/>
      <c r="I40" s="74">
        <v>-3521.5</v>
      </c>
      <c r="J40" s="64"/>
      <c r="K40" s="71"/>
      <c r="L40" s="71"/>
      <c r="M40" s="65"/>
      <c r="N40" s="65"/>
      <c r="O40" s="71"/>
      <c r="P40" s="65"/>
      <c r="Q40" s="65"/>
      <c r="R40" s="41"/>
      <c r="S40" s="72"/>
    </row>
    <row r="41" spans="1:19" x14ac:dyDescent="0.2">
      <c r="A41" s="57" t="s">
        <v>46</v>
      </c>
      <c r="B41" s="58"/>
      <c r="C41" s="169">
        <v>-9689.5</v>
      </c>
      <c r="D41" s="59"/>
      <c r="E41" s="88"/>
      <c r="F41" s="168">
        <v>-10151</v>
      </c>
      <c r="G41" s="59"/>
      <c r="H41" s="71"/>
      <c r="I41" s="74">
        <v>461.5</v>
      </c>
      <c r="J41" s="64"/>
      <c r="K41" s="71"/>
      <c r="L41" s="71"/>
      <c r="M41" s="65"/>
      <c r="N41" s="65"/>
      <c r="O41" s="71"/>
      <c r="P41" s="65"/>
      <c r="Q41" s="65"/>
      <c r="R41" s="41"/>
      <c r="S41" s="72"/>
    </row>
    <row r="42" spans="1:19" x14ac:dyDescent="0.2">
      <c r="A42" s="73"/>
      <c r="B42" s="71"/>
      <c r="C42" s="59"/>
      <c r="D42" s="59"/>
      <c r="E42" s="59"/>
      <c r="F42" s="59"/>
      <c r="G42" s="59"/>
      <c r="H42" s="71"/>
      <c r="I42" s="74"/>
      <c r="J42" s="64"/>
      <c r="K42" s="58" t="s">
        <v>71</v>
      </c>
      <c r="L42" s="58"/>
      <c r="M42" s="65"/>
      <c r="N42" s="63">
        <v>1647946.5</v>
      </c>
      <c r="O42" s="58"/>
      <c r="P42" s="65"/>
      <c r="Q42" s="63">
        <v>1619676</v>
      </c>
      <c r="R42" s="41"/>
      <c r="S42" s="66">
        <v>28270.5</v>
      </c>
    </row>
    <row r="43" spans="1:19" x14ac:dyDescent="0.2">
      <c r="A43" s="57" t="s">
        <v>105</v>
      </c>
      <c r="B43" s="58"/>
      <c r="C43" s="59"/>
      <c r="D43" s="82">
        <v>830.29999999999973</v>
      </c>
      <c r="E43" s="61"/>
      <c r="F43" s="59"/>
      <c r="G43" s="82">
        <v>869.49999999999977</v>
      </c>
      <c r="H43" s="62"/>
      <c r="I43" s="63">
        <v>-39.200000000000045</v>
      </c>
      <c r="J43" s="64"/>
      <c r="K43" s="71"/>
      <c r="L43" s="71"/>
      <c r="M43" s="65"/>
      <c r="N43" s="65"/>
      <c r="O43" s="71"/>
      <c r="P43" s="65"/>
      <c r="Q43" s="65"/>
      <c r="R43" s="41"/>
      <c r="S43" s="72"/>
    </row>
    <row r="44" spans="1:19" x14ac:dyDescent="0.2">
      <c r="A44" s="84" t="s">
        <v>73</v>
      </c>
      <c r="B44" s="85"/>
      <c r="C44" s="83">
        <v>2135.1999999999998</v>
      </c>
      <c r="D44" s="59"/>
      <c r="E44" s="59"/>
      <c r="F44" s="83">
        <v>2135.1999999999998</v>
      </c>
      <c r="G44" s="59"/>
      <c r="H44" s="71"/>
      <c r="I44" s="74">
        <v>0</v>
      </c>
      <c r="J44" s="64"/>
      <c r="K44" s="58" t="s">
        <v>72</v>
      </c>
      <c r="L44" s="58"/>
      <c r="M44" s="65"/>
      <c r="N44" s="63">
        <v>597172.5</v>
      </c>
      <c r="O44" s="58"/>
      <c r="P44" s="65"/>
      <c r="Q44" s="63">
        <v>562603.69999999995</v>
      </c>
      <c r="R44" s="41"/>
      <c r="S44" s="66">
        <v>34568.800000000047</v>
      </c>
    </row>
    <row r="45" spans="1:19" x14ac:dyDescent="0.2">
      <c r="A45" s="57" t="s">
        <v>46</v>
      </c>
      <c r="B45" s="89"/>
      <c r="C45" s="169">
        <v>-1304.9000000000001</v>
      </c>
      <c r="D45" s="59"/>
      <c r="E45" s="88"/>
      <c r="F45" s="168">
        <v>-1265.7</v>
      </c>
      <c r="G45" s="59"/>
      <c r="H45" s="71"/>
      <c r="I45" s="74">
        <v>-39.200000000000045</v>
      </c>
      <c r="J45" s="64"/>
      <c r="K45" s="58" t="s">
        <v>74</v>
      </c>
      <c r="L45" s="58"/>
      <c r="M45" s="62">
        <v>597172.5</v>
      </c>
      <c r="N45" s="65"/>
      <c r="O45" s="71"/>
      <c r="P45" s="62">
        <v>562603.69999999995</v>
      </c>
      <c r="Q45" s="65"/>
      <c r="R45" s="41"/>
      <c r="S45" s="72">
        <v>34568.800000000047</v>
      </c>
    </row>
    <row r="46" spans="1:19" x14ac:dyDescent="0.2">
      <c r="A46" s="73"/>
      <c r="B46" s="71"/>
      <c r="C46" s="59"/>
      <c r="D46" s="59"/>
      <c r="E46" s="59"/>
      <c r="F46" s="59"/>
      <c r="G46" s="59"/>
      <c r="H46" s="71"/>
      <c r="I46" s="74"/>
      <c r="J46" s="64"/>
      <c r="K46" s="71"/>
      <c r="L46" s="71"/>
      <c r="M46" s="65"/>
      <c r="N46" s="65"/>
      <c r="O46" s="71"/>
      <c r="P46" s="65"/>
      <c r="Q46" s="65"/>
      <c r="R46" s="41"/>
      <c r="S46" s="72"/>
    </row>
    <row r="47" spans="1:19" x14ac:dyDescent="0.2">
      <c r="A47" s="57" t="s">
        <v>75</v>
      </c>
      <c r="B47" s="58"/>
      <c r="C47" s="59"/>
      <c r="D47" s="82">
        <v>12690</v>
      </c>
      <c r="E47" s="61"/>
      <c r="F47" s="59"/>
      <c r="G47" s="82">
        <v>12754.999999999998</v>
      </c>
      <c r="H47" s="62"/>
      <c r="I47" s="63">
        <v>-64.999999999998181</v>
      </c>
      <c r="J47" s="64"/>
      <c r="K47" s="71"/>
      <c r="L47" s="71"/>
      <c r="M47" s="65"/>
      <c r="N47" s="65"/>
      <c r="O47" s="71"/>
      <c r="P47" s="65"/>
      <c r="Q47" s="65"/>
      <c r="R47" s="41"/>
      <c r="S47" s="72"/>
    </row>
    <row r="48" spans="1:19" x14ac:dyDescent="0.2">
      <c r="A48" s="57" t="s">
        <v>76</v>
      </c>
      <c r="B48" s="58"/>
      <c r="C48" s="83">
        <v>11116</v>
      </c>
      <c r="D48" s="59"/>
      <c r="E48" s="59"/>
      <c r="F48" s="83">
        <v>11116</v>
      </c>
      <c r="G48" s="59"/>
      <c r="H48" s="71"/>
      <c r="I48" s="74">
        <v>0</v>
      </c>
      <c r="J48" s="64"/>
      <c r="K48" s="58" t="s">
        <v>78</v>
      </c>
      <c r="L48" s="58"/>
      <c r="M48" s="65"/>
      <c r="N48" s="63">
        <v>175364.4</v>
      </c>
      <c r="O48" s="58"/>
      <c r="P48" s="65"/>
      <c r="Q48" s="63">
        <v>175364.4</v>
      </c>
      <c r="R48" s="41"/>
      <c r="S48" s="66">
        <v>0</v>
      </c>
    </row>
    <row r="49" spans="1:19" x14ac:dyDescent="0.2">
      <c r="A49" s="57" t="s">
        <v>77</v>
      </c>
      <c r="B49" s="58"/>
      <c r="C49" s="83">
        <v>3265.2</v>
      </c>
      <c r="D49" s="59"/>
      <c r="E49" s="59"/>
      <c r="F49" s="83">
        <v>3238.4</v>
      </c>
      <c r="G49" s="59"/>
      <c r="H49" s="71"/>
      <c r="I49" s="74">
        <v>26.799999999999727</v>
      </c>
      <c r="J49" s="64"/>
      <c r="K49" s="58" t="s">
        <v>80</v>
      </c>
      <c r="L49" s="58"/>
      <c r="M49" s="62">
        <v>175364.4</v>
      </c>
      <c r="N49" s="65"/>
      <c r="O49" s="71"/>
      <c r="P49" s="62">
        <v>175364.4</v>
      </c>
      <c r="Q49" s="65"/>
      <c r="R49" s="41"/>
      <c r="S49" s="72">
        <v>0</v>
      </c>
    </row>
    <row r="50" spans="1:19" x14ac:dyDescent="0.2">
      <c r="A50" s="57" t="s">
        <v>79</v>
      </c>
      <c r="B50" s="58"/>
      <c r="C50" s="83">
        <v>4941.3</v>
      </c>
      <c r="D50" s="59"/>
      <c r="E50" s="59"/>
      <c r="F50" s="83">
        <v>4968.2</v>
      </c>
      <c r="G50" s="59"/>
      <c r="H50" s="71"/>
      <c r="I50" s="74">
        <v>-26.899999999999636</v>
      </c>
      <c r="J50" s="64"/>
      <c r="K50" s="71"/>
      <c r="L50" s="71"/>
      <c r="M50" s="65"/>
      <c r="N50" s="65"/>
      <c r="O50" s="71"/>
      <c r="P50" s="65"/>
      <c r="Q50" s="65"/>
      <c r="R50" s="41"/>
      <c r="S50" s="72"/>
    </row>
    <row r="51" spans="1:19" x14ac:dyDescent="0.2">
      <c r="A51" s="57" t="s">
        <v>24</v>
      </c>
      <c r="B51" s="58"/>
      <c r="C51" s="83">
        <v>447.5</v>
      </c>
      <c r="D51" s="59"/>
      <c r="E51" s="59"/>
      <c r="F51" s="83">
        <v>447.5</v>
      </c>
      <c r="G51" s="59"/>
      <c r="H51" s="71"/>
      <c r="I51" s="74">
        <v>0</v>
      </c>
      <c r="J51" s="64"/>
      <c r="K51" s="71"/>
      <c r="L51" s="71"/>
      <c r="M51" s="65"/>
      <c r="N51" s="65"/>
      <c r="O51" s="71"/>
      <c r="P51" s="65"/>
      <c r="Q51" s="65"/>
      <c r="R51" s="41"/>
      <c r="S51" s="72"/>
    </row>
    <row r="52" spans="1:19" x14ac:dyDescent="0.2">
      <c r="A52" s="57" t="s">
        <v>81</v>
      </c>
      <c r="B52" s="58"/>
      <c r="C52" s="169">
        <v>-7046.8</v>
      </c>
      <c r="D52" s="59"/>
      <c r="E52" s="88"/>
      <c r="F52" s="168">
        <v>-6981.9</v>
      </c>
      <c r="G52" s="59"/>
      <c r="H52" s="71"/>
      <c r="I52" s="74">
        <v>-64.900000000000546</v>
      </c>
      <c r="J52" s="64"/>
      <c r="K52" s="58" t="s">
        <v>83</v>
      </c>
      <c r="L52" s="58"/>
      <c r="M52" s="65"/>
      <c r="N52" s="63">
        <v>109551</v>
      </c>
      <c r="O52" s="58"/>
      <c r="P52" s="65"/>
      <c r="Q52" s="63">
        <v>109551</v>
      </c>
      <c r="R52" s="41"/>
      <c r="S52" s="66">
        <v>0</v>
      </c>
    </row>
    <row r="53" spans="1:19" x14ac:dyDescent="0.2">
      <c r="A53" s="57" t="s">
        <v>82</v>
      </c>
      <c r="B53" s="58"/>
      <c r="C53" s="169">
        <v>-33.200000000000003</v>
      </c>
      <c r="D53" s="59"/>
      <c r="E53" s="88"/>
      <c r="F53" s="168">
        <v>-33.200000000000003</v>
      </c>
      <c r="G53" s="59"/>
      <c r="H53" s="71"/>
      <c r="I53" s="74">
        <v>0</v>
      </c>
      <c r="J53" s="64"/>
      <c r="K53" s="71"/>
      <c r="L53" s="71"/>
      <c r="M53" s="65"/>
      <c r="N53" s="65"/>
      <c r="O53" s="71"/>
      <c r="P53" s="65"/>
      <c r="Q53" s="65"/>
      <c r="R53" s="41"/>
      <c r="S53" s="72"/>
    </row>
    <row r="54" spans="1:19" x14ac:dyDescent="0.2">
      <c r="A54" s="73" t="s">
        <v>26</v>
      </c>
      <c r="B54" s="71"/>
      <c r="C54" s="59"/>
      <c r="D54" s="59"/>
      <c r="E54" s="59"/>
      <c r="F54" s="59"/>
      <c r="G54" s="59"/>
      <c r="H54" s="71"/>
      <c r="I54" s="74"/>
      <c r="J54" s="64"/>
      <c r="K54" s="58" t="s">
        <v>85</v>
      </c>
      <c r="L54" s="58"/>
      <c r="M54" s="62">
        <v>7805.7</v>
      </c>
      <c r="N54" s="65"/>
      <c r="O54" s="71"/>
      <c r="P54" s="62">
        <v>7805.7</v>
      </c>
      <c r="Q54" s="65"/>
      <c r="R54" s="41"/>
      <c r="S54" s="72">
        <v>0</v>
      </c>
    </row>
    <row r="55" spans="1:19" x14ac:dyDescent="0.2">
      <c r="A55" s="57" t="s">
        <v>84</v>
      </c>
      <c r="B55" s="58"/>
      <c r="C55" s="59"/>
      <c r="D55" s="82">
        <v>13992.2</v>
      </c>
      <c r="E55" s="61"/>
      <c r="F55" s="59"/>
      <c r="G55" s="82">
        <v>22638.7</v>
      </c>
      <c r="H55" s="62"/>
      <c r="I55" s="63">
        <v>-8646.5</v>
      </c>
      <c r="J55" s="64"/>
      <c r="K55" s="58" t="s">
        <v>87</v>
      </c>
      <c r="L55" s="58"/>
      <c r="M55" s="62">
        <v>100635.2</v>
      </c>
      <c r="N55" s="65"/>
      <c r="O55" s="71"/>
      <c r="P55" s="62">
        <v>100635.2</v>
      </c>
      <c r="Q55" s="65"/>
      <c r="R55" s="41"/>
      <c r="S55" s="72">
        <v>0</v>
      </c>
    </row>
    <row r="56" spans="1:19" x14ac:dyDescent="0.2">
      <c r="A56" s="57" t="s">
        <v>86</v>
      </c>
      <c r="B56" s="71"/>
      <c r="C56" s="83">
        <v>920.19999999999993</v>
      </c>
      <c r="D56" s="59"/>
      <c r="E56" s="59"/>
      <c r="F56" s="83">
        <v>235.5</v>
      </c>
      <c r="G56" s="59"/>
      <c r="H56" s="71"/>
      <c r="I56" s="74">
        <v>684.69999999999993</v>
      </c>
      <c r="J56" s="64"/>
      <c r="K56" s="58" t="s">
        <v>44</v>
      </c>
      <c r="L56" s="58"/>
      <c r="M56" s="62">
        <v>1110.0999999999999</v>
      </c>
      <c r="N56" s="65"/>
      <c r="O56" s="71"/>
      <c r="P56" s="62">
        <v>1110.0999999999999</v>
      </c>
      <c r="Q56" s="65"/>
      <c r="R56" s="41"/>
      <c r="S56" s="72">
        <v>0</v>
      </c>
    </row>
    <row r="57" spans="1:19" x14ac:dyDescent="0.2">
      <c r="A57" s="57" t="s">
        <v>15</v>
      </c>
      <c r="B57" s="58"/>
      <c r="C57" s="83">
        <v>13074.7</v>
      </c>
      <c r="D57" s="59"/>
      <c r="E57" s="59"/>
      <c r="F57" s="83">
        <v>22404.3</v>
      </c>
      <c r="G57" s="59"/>
      <c r="H57" s="71"/>
      <c r="I57" s="74">
        <v>-9329.5999999999985</v>
      </c>
      <c r="J57" s="64"/>
      <c r="K57" s="58"/>
      <c r="L57" s="58"/>
      <c r="M57" s="62"/>
      <c r="N57" s="65"/>
      <c r="O57" s="71"/>
      <c r="P57" s="62"/>
      <c r="Q57" s="65"/>
      <c r="R57" s="41"/>
      <c r="S57" s="72"/>
    </row>
    <row r="58" spans="1:19" x14ac:dyDescent="0.2">
      <c r="A58" s="57" t="s">
        <v>46</v>
      </c>
      <c r="B58" s="58"/>
      <c r="C58" s="169">
        <v>-2.7</v>
      </c>
      <c r="D58" s="59"/>
      <c r="E58" s="88"/>
      <c r="F58" s="169">
        <v>-1.1000000000000001</v>
      </c>
      <c r="G58" s="59"/>
      <c r="H58" s="71"/>
      <c r="I58" s="74">
        <v>-1.6</v>
      </c>
      <c r="J58" s="64"/>
      <c r="K58" s="58"/>
      <c r="L58" s="58"/>
      <c r="M58" s="62"/>
      <c r="N58" s="65"/>
      <c r="O58" s="71"/>
      <c r="P58" s="62"/>
      <c r="Q58" s="65"/>
      <c r="R58" s="41"/>
      <c r="S58" s="72"/>
    </row>
    <row r="59" spans="1:19" x14ac:dyDescent="0.2">
      <c r="A59" s="73"/>
      <c r="B59" s="71"/>
      <c r="C59" s="59"/>
      <c r="D59" s="59"/>
      <c r="E59" s="59"/>
      <c r="F59" s="59"/>
      <c r="G59" s="59"/>
      <c r="H59" s="71"/>
      <c r="I59" s="74"/>
      <c r="J59" s="64"/>
      <c r="K59" s="71"/>
      <c r="L59" s="71"/>
      <c r="M59" s="65"/>
      <c r="N59" s="65"/>
      <c r="O59" s="71"/>
      <c r="P59" s="65"/>
      <c r="Q59" s="65"/>
      <c r="R59" s="41"/>
      <c r="S59" s="72"/>
    </row>
    <row r="60" spans="1:19" x14ac:dyDescent="0.2">
      <c r="A60" s="57" t="s">
        <v>88</v>
      </c>
      <c r="B60" s="58"/>
      <c r="C60" s="59"/>
      <c r="D60" s="82">
        <v>7805.7</v>
      </c>
      <c r="E60" s="61"/>
      <c r="F60" s="59"/>
      <c r="G60" s="82">
        <v>7805.7</v>
      </c>
      <c r="H60" s="62"/>
      <c r="I60" s="63">
        <v>0</v>
      </c>
      <c r="J60" s="64"/>
      <c r="K60" s="58" t="s">
        <v>89</v>
      </c>
      <c r="L60" s="58"/>
      <c r="M60" s="65"/>
      <c r="N60" s="63">
        <v>610953</v>
      </c>
      <c r="O60" s="58"/>
      <c r="P60" s="65"/>
      <c r="Q60" s="63">
        <v>610953</v>
      </c>
      <c r="R60" s="41"/>
      <c r="S60" s="66">
        <v>0</v>
      </c>
    </row>
    <row r="61" spans="1:19" x14ac:dyDescent="0.2">
      <c r="A61" s="57" t="s">
        <v>45</v>
      </c>
      <c r="B61" s="58"/>
      <c r="C61" s="59"/>
      <c r="D61" s="59"/>
      <c r="E61" s="59"/>
      <c r="F61" s="59"/>
      <c r="G61" s="59"/>
      <c r="H61" s="71"/>
      <c r="I61" s="74"/>
      <c r="J61" s="64"/>
      <c r="K61" s="58"/>
      <c r="L61" s="58"/>
      <c r="M61" s="65"/>
      <c r="N61" s="75"/>
      <c r="O61" s="58"/>
      <c r="P61" s="65"/>
      <c r="Q61" s="75"/>
      <c r="R61" s="41"/>
      <c r="S61" s="72"/>
    </row>
    <row r="62" spans="1:19" x14ac:dyDescent="0.2">
      <c r="A62" s="57" t="s">
        <v>23</v>
      </c>
      <c r="B62" s="58"/>
      <c r="C62" s="83">
        <v>7805.7</v>
      </c>
      <c r="D62" s="59"/>
      <c r="E62" s="59"/>
      <c r="F62" s="83">
        <v>7805.7</v>
      </c>
      <c r="G62" s="59"/>
      <c r="H62" s="71"/>
      <c r="I62" s="74">
        <v>0</v>
      </c>
      <c r="J62" s="64"/>
      <c r="K62" s="58" t="s">
        <v>34</v>
      </c>
      <c r="L62" s="58"/>
      <c r="M62" s="65"/>
      <c r="N62" s="82">
        <v>154905.60000000001</v>
      </c>
      <c r="O62" s="58"/>
      <c r="P62" s="65"/>
      <c r="Q62" s="82">
        <v>161203.9</v>
      </c>
      <c r="R62" s="41"/>
      <c r="S62" s="66">
        <v>-6298.2999999999884</v>
      </c>
    </row>
    <row r="63" spans="1:19" x14ac:dyDescent="0.2">
      <c r="A63" s="57" t="s">
        <v>26</v>
      </c>
      <c r="B63" s="58"/>
      <c r="C63" s="83"/>
      <c r="D63" s="59"/>
      <c r="E63" s="59"/>
      <c r="F63" s="83"/>
      <c r="G63" s="59"/>
      <c r="H63" s="71"/>
      <c r="I63" s="74"/>
      <c r="J63" s="64"/>
      <c r="K63" s="71"/>
      <c r="L63" s="71"/>
      <c r="M63" s="65"/>
      <c r="N63" s="65"/>
      <c r="O63" s="71"/>
      <c r="P63" s="65"/>
      <c r="Q63" s="65"/>
      <c r="R63" s="41"/>
      <c r="S63" s="72"/>
    </row>
    <row r="64" spans="1:19" x14ac:dyDescent="0.2">
      <c r="A64" s="73"/>
      <c r="B64" s="71"/>
      <c r="C64" s="59"/>
      <c r="D64" s="59"/>
      <c r="E64" s="59"/>
      <c r="F64" s="59"/>
      <c r="G64" s="59"/>
      <c r="H64" s="71"/>
      <c r="I64" s="74"/>
      <c r="J64" s="64"/>
      <c r="K64" s="58"/>
      <c r="L64" s="58"/>
      <c r="M64" s="65"/>
      <c r="N64" s="62"/>
      <c r="O64" s="58"/>
      <c r="P64" s="65"/>
      <c r="Q64" s="62"/>
      <c r="R64" s="41"/>
      <c r="S64" s="72"/>
    </row>
    <row r="65" spans="1:19" x14ac:dyDescent="0.2">
      <c r="A65" s="73"/>
      <c r="B65" s="71"/>
      <c r="C65" s="59"/>
      <c r="D65" s="59"/>
      <c r="E65" s="59"/>
      <c r="F65" s="59"/>
      <c r="G65" s="59"/>
      <c r="H65" s="71"/>
      <c r="I65" s="74"/>
      <c r="J65" s="64"/>
      <c r="K65" s="71"/>
      <c r="L65" s="71"/>
      <c r="M65" s="65"/>
      <c r="N65" s="65"/>
      <c r="O65" s="71"/>
      <c r="P65" s="65"/>
      <c r="Q65" s="65"/>
      <c r="R65" s="41"/>
      <c r="S65" s="72"/>
    </row>
    <row r="66" spans="1:19" x14ac:dyDescent="0.2">
      <c r="A66" s="57" t="s">
        <v>90</v>
      </c>
      <c r="B66" s="58"/>
      <c r="C66" s="59"/>
      <c r="D66" s="82">
        <v>2596637.5</v>
      </c>
      <c r="E66" s="61"/>
      <c r="F66" s="59"/>
      <c r="G66" s="82">
        <v>2630510.7000000007</v>
      </c>
      <c r="H66" s="62"/>
      <c r="I66" s="63">
        <v>-33873.200000000652</v>
      </c>
      <c r="J66" s="64"/>
      <c r="K66" s="58" t="s">
        <v>91</v>
      </c>
      <c r="L66" s="58"/>
      <c r="M66" s="65"/>
      <c r="N66" s="63">
        <v>2596637.5</v>
      </c>
      <c r="O66" s="58"/>
      <c r="P66" s="65"/>
      <c r="Q66" s="63">
        <v>2630510.7000000002</v>
      </c>
      <c r="R66" s="41"/>
      <c r="S66" s="66">
        <v>-33873.200000000186</v>
      </c>
    </row>
    <row r="67" spans="1:19" ht="15.75" thickBot="1" x14ac:dyDescent="0.25">
      <c r="A67" s="90"/>
      <c r="B67" s="91"/>
      <c r="C67" s="91"/>
      <c r="D67" s="91"/>
      <c r="E67" s="91"/>
      <c r="F67" s="91"/>
      <c r="G67" s="91"/>
      <c r="H67" s="91"/>
      <c r="I67" s="92"/>
      <c r="J67" s="93"/>
      <c r="K67" s="91"/>
      <c r="L67" s="91"/>
      <c r="M67" s="94"/>
      <c r="N67" s="94"/>
      <c r="O67" s="91"/>
      <c r="P67" s="94"/>
      <c r="Q67" s="94"/>
      <c r="R67" s="95"/>
      <c r="S67" s="96"/>
    </row>
    <row r="68" spans="1:19" ht="16.5" thickTop="1" x14ac:dyDescent="0.25">
      <c r="A68" s="374" t="s">
        <v>92</v>
      </c>
      <c r="B68" s="375"/>
      <c r="C68" s="375"/>
      <c r="D68" s="375"/>
      <c r="E68" s="375"/>
      <c r="F68" s="375"/>
      <c r="G68" s="375"/>
      <c r="H68" s="375"/>
      <c r="I68" s="375"/>
      <c r="J68" s="375"/>
      <c r="K68" s="375"/>
      <c r="L68" s="375"/>
      <c r="M68" s="375"/>
      <c r="N68" s="375"/>
      <c r="O68" s="375"/>
      <c r="P68" s="375"/>
      <c r="Q68" s="375"/>
      <c r="R68" s="375"/>
      <c r="S68" s="376"/>
    </row>
    <row r="69" spans="1:19" x14ac:dyDescent="0.2">
      <c r="A69" s="57" t="s">
        <v>93</v>
      </c>
      <c r="B69" s="58"/>
      <c r="C69" s="71"/>
      <c r="D69" s="63">
        <v>10885.1</v>
      </c>
      <c r="E69" s="58"/>
      <c r="F69" s="71"/>
      <c r="G69" s="63">
        <v>10718.4</v>
      </c>
      <c r="H69" s="62"/>
      <c r="I69" s="63">
        <v>166.70000000000073</v>
      </c>
      <c r="J69" s="97"/>
      <c r="K69" s="58" t="s">
        <v>94</v>
      </c>
      <c r="L69" s="58"/>
      <c r="M69" s="65"/>
      <c r="N69" s="63">
        <v>10885.1</v>
      </c>
      <c r="O69" s="58"/>
      <c r="P69" s="65"/>
      <c r="Q69" s="63">
        <v>10718.4</v>
      </c>
      <c r="R69" s="41"/>
      <c r="S69" s="66">
        <v>166.70000000000073</v>
      </c>
    </row>
    <row r="70" spans="1:19" x14ac:dyDescent="0.2">
      <c r="A70" s="73"/>
      <c r="B70" s="71"/>
      <c r="C70" s="71"/>
      <c r="D70" s="71"/>
      <c r="E70" s="71"/>
      <c r="F70" s="71"/>
      <c r="G70" s="65"/>
      <c r="H70" s="71"/>
      <c r="I70" s="74"/>
      <c r="J70" s="97"/>
      <c r="K70" s="58" t="s">
        <v>95</v>
      </c>
      <c r="L70" s="58"/>
      <c r="M70" s="62">
        <v>10885.1</v>
      </c>
      <c r="N70" s="65"/>
      <c r="O70" s="71"/>
      <c r="P70" s="62">
        <v>10718.4</v>
      </c>
      <c r="Q70" s="65"/>
      <c r="R70" s="41"/>
      <c r="S70" s="72">
        <v>166.70000000000073</v>
      </c>
    </row>
    <row r="71" spans="1:19" x14ac:dyDescent="0.2">
      <c r="A71" s="73"/>
      <c r="B71" s="71"/>
      <c r="C71" s="71"/>
      <c r="D71" s="71"/>
      <c r="E71" s="71"/>
      <c r="F71" s="71"/>
      <c r="G71" s="65"/>
      <c r="H71" s="71"/>
      <c r="I71" s="74"/>
      <c r="J71" s="97"/>
      <c r="K71" s="71"/>
      <c r="L71" s="71"/>
      <c r="M71" s="65"/>
      <c r="N71" s="65"/>
      <c r="O71" s="71"/>
      <c r="P71" s="65"/>
      <c r="Q71" s="65"/>
      <c r="R71" s="41"/>
      <c r="S71" s="72"/>
    </row>
    <row r="72" spans="1:19" x14ac:dyDescent="0.2">
      <c r="A72" s="57" t="s">
        <v>96</v>
      </c>
      <c r="B72" s="58"/>
      <c r="C72" s="71"/>
      <c r="D72" s="63">
        <v>133411.9</v>
      </c>
      <c r="E72" s="58"/>
      <c r="F72" s="71"/>
      <c r="G72" s="63">
        <v>145668.29999999999</v>
      </c>
      <c r="H72" s="62"/>
      <c r="I72" s="63">
        <v>-12256.399999999994</v>
      </c>
      <c r="J72" s="97"/>
      <c r="K72" s="58" t="s">
        <v>97</v>
      </c>
      <c r="L72" s="58"/>
      <c r="M72" s="65"/>
      <c r="N72" s="63">
        <v>133411.9</v>
      </c>
      <c r="O72" s="58"/>
      <c r="P72" s="65"/>
      <c r="Q72" s="63">
        <v>145668.29999999999</v>
      </c>
      <c r="R72" s="41"/>
      <c r="S72" s="66">
        <v>-12256.399999999994</v>
      </c>
    </row>
    <row r="73" spans="1:19" x14ac:dyDescent="0.2">
      <c r="A73" s="57" t="s">
        <v>24</v>
      </c>
      <c r="B73" s="58"/>
      <c r="C73" s="83">
        <v>133411.9</v>
      </c>
      <c r="D73" s="71"/>
      <c r="E73" s="71"/>
      <c r="F73" s="62">
        <v>145668.29999999999</v>
      </c>
      <c r="G73" s="65"/>
      <c r="H73" s="71"/>
      <c r="I73" s="74">
        <v>-12256.399999999994</v>
      </c>
      <c r="J73" s="97"/>
      <c r="K73" s="71"/>
      <c r="L73" s="71"/>
      <c r="M73" s="65"/>
      <c r="N73" s="65"/>
      <c r="O73" s="71"/>
      <c r="P73" s="65"/>
      <c r="Q73" s="65"/>
      <c r="R73" s="41"/>
      <c r="S73" s="72"/>
    </row>
    <row r="74" spans="1:19" x14ac:dyDescent="0.2">
      <c r="A74" s="73"/>
      <c r="B74" s="71"/>
      <c r="C74" s="71"/>
      <c r="D74" s="98"/>
      <c r="E74" s="71"/>
      <c r="F74" s="71"/>
      <c r="G74" s="65"/>
      <c r="H74" s="71"/>
      <c r="I74" s="74"/>
      <c r="J74" s="97"/>
      <c r="K74" s="71"/>
      <c r="L74" s="71"/>
      <c r="M74" s="65"/>
      <c r="N74" s="65"/>
      <c r="O74" s="71"/>
      <c r="P74" s="65"/>
      <c r="Q74" s="65"/>
      <c r="R74" s="41"/>
      <c r="S74" s="72"/>
    </row>
    <row r="75" spans="1:19" x14ac:dyDescent="0.2">
      <c r="A75" s="57" t="s">
        <v>98</v>
      </c>
      <c r="B75" s="58"/>
      <c r="C75" s="71"/>
      <c r="D75" s="63">
        <v>2563324</v>
      </c>
      <c r="E75" s="58"/>
      <c r="F75" s="71"/>
      <c r="G75" s="63">
        <v>3488121.9</v>
      </c>
      <c r="H75" s="62"/>
      <c r="I75" s="63">
        <v>-924797.89999999991</v>
      </c>
      <c r="J75" s="97"/>
      <c r="K75" s="58" t="s">
        <v>99</v>
      </c>
      <c r="L75" s="58"/>
      <c r="M75" s="65"/>
      <c r="N75" s="63">
        <v>2563324</v>
      </c>
      <c r="O75" s="58"/>
      <c r="P75" s="65"/>
      <c r="Q75" s="63">
        <v>3488121.9</v>
      </c>
      <c r="R75" s="41"/>
      <c r="S75" s="66">
        <v>-924797.89999999991</v>
      </c>
    </row>
    <row r="76" spans="1:19" x14ac:dyDescent="0.2">
      <c r="A76" s="73"/>
      <c r="B76" s="71"/>
      <c r="C76" s="71"/>
      <c r="D76" s="65"/>
      <c r="E76" s="71"/>
      <c r="F76" s="71"/>
      <c r="G76" s="65"/>
      <c r="H76" s="71"/>
      <c r="I76" s="74"/>
      <c r="J76" s="97"/>
      <c r="K76" s="71"/>
      <c r="L76" s="71"/>
      <c r="M76" s="65"/>
      <c r="N76" s="65"/>
      <c r="O76" s="71"/>
      <c r="P76" s="65"/>
      <c r="Q76" s="65"/>
      <c r="R76" s="41"/>
      <c r="S76" s="72"/>
    </row>
    <row r="77" spans="1:19" x14ac:dyDescent="0.2">
      <c r="A77" s="57" t="s">
        <v>100</v>
      </c>
      <c r="B77" s="58"/>
      <c r="C77" s="71"/>
      <c r="D77" s="63">
        <v>4772407.8</v>
      </c>
      <c r="E77" s="58"/>
      <c r="F77" s="71"/>
      <c r="G77" s="63">
        <v>4732888.4000000004</v>
      </c>
      <c r="H77" s="62"/>
      <c r="I77" s="63">
        <v>39519.399999999441</v>
      </c>
      <c r="J77" s="97"/>
      <c r="K77" s="58" t="s">
        <v>101</v>
      </c>
      <c r="L77" s="58"/>
      <c r="M77" s="65"/>
      <c r="N77" s="63">
        <v>4772407.8</v>
      </c>
      <c r="O77" s="58"/>
      <c r="P77" s="65"/>
      <c r="Q77" s="63">
        <v>4732888.4000000004</v>
      </c>
      <c r="R77" s="41"/>
      <c r="S77" s="66">
        <v>39519.399999999441</v>
      </c>
    </row>
    <row r="78" spans="1:19" ht="15.75" customHeight="1" x14ac:dyDescent="0.2">
      <c r="A78" s="73"/>
      <c r="B78" s="71"/>
      <c r="C78" s="71"/>
      <c r="D78" s="71"/>
      <c r="E78" s="71"/>
      <c r="F78" s="71"/>
      <c r="G78" s="65"/>
      <c r="H78" s="71"/>
      <c r="I78" s="74"/>
      <c r="J78" s="97"/>
      <c r="K78" s="71"/>
      <c r="L78" s="71"/>
      <c r="M78" s="65"/>
      <c r="N78" s="65"/>
      <c r="O78" s="71"/>
      <c r="P78" s="65"/>
      <c r="Q78" s="65"/>
      <c r="R78" s="41"/>
      <c r="S78" s="72"/>
    </row>
    <row r="79" spans="1:19" x14ac:dyDescent="0.2">
      <c r="A79" s="57" t="s">
        <v>102</v>
      </c>
      <c r="B79" s="71"/>
      <c r="C79" s="71"/>
      <c r="D79" s="63">
        <v>7480028.7999999998</v>
      </c>
      <c r="E79" s="58"/>
      <c r="F79" s="71"/>
      <c r="G79" s="63">
        <v>8377397</v>
      </c>
      <c r="H79" s="62"/>
      <c r="I79" s="63">
        <v>-897368.20000000019</v>
      </c>
      <c r="J79" s="97"/>
      <c r="K79" s="58" t="s">
        <v>102</v>
      </c>
      <c r="L79" s="58"/>
      <c r="M79" s="65"/>
      <c r="N79" s="63">
        <v>7480028.7999999998</v>
      </c>
      <c r="O79" s="58"/>
      <c r="P79" s="65"/>
      <c r="Q79" s="63">
        <v>8377397</v>
      </c>
      <c r="R79" s="41"/>
      <c r="S79" s="66">
        <v>-897368.20000000019</v>
      </c>
    </row>
    <row r="80" spans="1:19" ht="15.75" thickBot="1" x14ac:dyDescent="0.25">
      <c r="A80" s="90"/>
      <c r="B80" s="91"/>
      <c r="C80" s="91"/>
      <c r="D80" s="91"/>
      <c r="E80" s="91"/>
      <c r="F80" s="91"/>
      <c r="G80" s="91"/>
      <c r="H80" s="91"/>
      <c r="I80" s="91"/>
      <c r="J80" s="99"/>
      <c r="K80" s="91"/>
      <c r="L80" s="91"/>
      <c r="M80" s="91"/>
      <c r="N80" s="91"/>
      <c r="O80" s="91"/>
      <c r="P80" s="91"/>
      <c r="Q80" s="91"/>
      <c r="R80" s="95"/>
      <c r="S80" s="100"/>
    </row>
    <row r="81" ht="15.75" thickTop="1" x14ac:dyDescent="0.2"/>
    <row r="84" ht="14.25" customHeight="1" x14ac:dyDescent="0.2"/>
    <row r="92" ht="16.5" customHeight="1" x14ac:dyDescent="0.2"/>
    <row r="93" ht="18" customHeight="1" x14ac:dyDescent="0.2"/>
    <row r="104" ht="13.5" customHeight="1" x14ac:dyDescent="0.2"/>
    <row r="105" ht="13.5" customHeight="1" x14ac:dyDescent="0.2"/>
    <row r="111" ht="9.75" customHeight="1" x14ac:dyDescent="0.2"/>
    <row r="112" ht="10.5" customHeight="1" x14ac:dyDescent="0.2"/>
    <row r="117" ht="9" customHeight="1" x14ac:dyDescent="0.2"/>
    <row r="118" ht="12.75" customHeight="1" x14ac:dyDescent="0.2"/>
    <row r="121" ht="9.75" customHeight="1" x14ac:dyDescent="0.2"/>
    <row r="122" ht="12.75" customHeight="1" x14ac:dyDescent="0.2"/>
    <row r="125" ht="12" customHeight="1" x14ac:dyDescent="0.2"/>
    <row r="126" ht="14.25" customHeight="1" x14ac:dyDescent="0.2"/>
    <row r="127" ht="11.1" customHeight="1" x14ac:dyDescent="0.2"/>
    <row r="131" ht="10.5" customHeight="1" x14ac:dyDescent="0.2"/>
    <row r="140" ht="6" customHeight="1" x14ac:dyDescent="0.2"/>
    <row r="146" ht="3.75" customHeight="1" x14ac:dyDescent="0.2"/>
    <row r="148" ht="3.75" customHeight="1" x14ac:dyDescent="0.2"/>
    <row r="150" ht="3.75" customHeight="1" x14ac:dyDescent="0.2"/>
    <row r="151" ht="18" customHeight="1" x14ac:dyDescent="0.2"/>
    <row r="152" ht="9.75" customHeight="1" x14ac:dyDescent="0.2"/>
    <row r="158" ht="9" customHeight="1" x14ac:dyDescent="0.2"/>
    <row r="159" ht="26.25" customHeight="1" x14ac:dyDescent="0.2"/>
  </sheetData>
  <sheetProtection sheet="1" objects="1" scenarios="1" selectLockedCells="1" selectUnlockedCells="1"/>
  <mergeCells count="5">
    <mergeCell ref="G1:J1"/>
    <mergeCell ref="M4:N4"/>
    <mergeCell ref="C10:D10"/>
    <mergeCell ref="M10:N10"/>
    <mergeCell ref="A68:S68"/>
  </mergeCells>
  <printOptions horizontalCentered="1" verticalCentered="1"/>
  <pageMargins left="0.23622047244094491" right="0.35433070866141736" top="0.19685039370078741" bottom="0.43307086614173229" header="0.15748031496062992" footer="0"/>
  <pageSetup scale="49" orientation="landscape" r:id="rId1"/>
  <headerFooter alignWithMargins="0">
    <oddFooter>&amp;LDirección de Contabilidad&amp;RPágina 2</oddFooter>
  </headerFooter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>
    <pageSetUpPr fitToPage="1"/>
  </sheetPr>
  <dimension ref="A1:R184"/>
  <sheetViews>
    <sheetView showGridLines="0" view="pageBreakPreview" zoomScale="70" zoomScaleNormal="85" zoomScaleSheetLayoutView="70" workbookViewId="0">
      <selection activeCell="I14" sqref="I14"/>
    </sheetView>
  </sheetViews>
  <sheetFormatPr baseColWidth="10" defaultColWidth="12.6640625" defaultRowHeight="15.75" x14ac:dyDescent="0.25"/>
  <cols>
    <col min="1" max="1" width="52.44140625" style="201" customWidth="1"/>
    <col min="2" max="2" width="4.6640625" style="201" customWidth="1"/>
    <col min="3" max="3" width="10.44140625" style="201" customWidth="1"/>
    <col min="4" max="4" width="10.6640625" style="201" customWidth="1"/>
    <col min="5" max="5" width="1.5546875" style="201" customWidth="1"/>
    <col min="6" max="6" width="11" style="201" customWidth="1"/>
    <col min="7" max="7" width="10.44140625" style="201" customWidth="1"/>
    <col min="8" max="8" width="0.44140625" style="201" customWidth="1"/>
    <col min="9" max="9" width="46.109375" style="201" customWidth="1"/>
    <col min="10" max="10" width="2.109375" style="201" customWidth="1"/>
    <col min="11" max="11" width="11" style="201" customWidth="1"/>
    <col min="12" max="12" width="10.44140625" style="201" customWidth="1"/>
    <col min="13" max="13" width="1.44140625" style="201" customWidth="1"/>
    <col min="14" max="14" width="8.5546875" style="201" customWidth="1"/>
    <col min="15" max="15" width="12.5546875" style="201" customWidth="1"/>
    <col min="16" max="16" width="11.5546875" style="201" customWidth="1"/>
    <col min="17" max="17" width="12.6640625" style="201"/>
    <col min="18" max="18" width="12.6640625" style="286"/>
    <col min="19" max="256" width="12.6640625" style="201"/>
    <col min="257" max="257" width="52.44140625" style="201" customWidth="1"/>
    <col min="258" max="258" width="4.6640625" style="201" customWidth="1"/>
    <col min="259" max="259" width="10.44140625" style="201" customWidth="1"/>
    <col min="260" max="260" width="10.6640625" style="201" customWidth="1"/>
    <col min="261" max="261" width="1.5546875" style="201" customWidth="1"/>
    <col min="262" max="262" width="11" style="201" customWidth="1"/>
    <col min="263" max="263" width="10.44140625" style="201" customWidth="1"/>
    <col min="264" max="264" width="0.44140625" style="201" customWidth="1"/>
    <col min="265" max="265" width="46.109375" style="201" customWidth="1"/>
    <col min="266" max="266" width="2.109375" style="201" customWidth="1"/>
    <col min="267" max="267" width="11" style="201" customWidth="1"/>
    <col min="268" max="268" width="10.44140625" style="201" customWidth="1"/>
    <col min="269" max="269" width="1.44140625" style="201" customWidth="1"/>
    <col min="270" max="270" width="8.5546875" style="201" customWidth="1"/>
    <col min="271" max="271" width="12.5546875" style="201" customWidth="1"/>
    <col min="272" max="272" width="11.5546875" style="201" customWidth="1"/>
    <col min="273" max="512" width="12.6640625" style="201"/>
    <col min="513" max="513" width="52.44140625" style="201" customWidth="1"/>
    <col min="514" max="514" width="4.6640625" style="201" customWidth="1"/>
    <col min="515" max="515" width="10.44140625" style="201" customWidth="1"/>
    <col min="516" max="516" width="10.6640625" style="201" customWidth="1"/>
    <col min="517" max="517" width="1.5546875" style="201" customWidth="1"/>
    <col min="518" max="518" width="11" style="201" customWidth="1"/>
    <col min="519" max="519" width="10.44140625" style="201" customWidth="1"/>
    <col min="520" max="520" width="0.44140625" style="201" customWidth="1"/>
    <col min="521" max="521" width="46.109375" style="201" customWidth="1"/>
    <col min="522" max="522" width="2.109375" style="201" customWidth="1"/>
    <col min="523" max="523" width="11" style="201" customWidth="1"/>
    <col min="524" max="524" width="10.44140625" style="201" customWidth="1"/>
    <col min="525" max="525" width="1.44140625" style="201" customWidth="1"/>
    <col min="526" max="526" width="8.5546875" style="201" customWidth="1"/>
    <col min="527" max="527" width="12.5546875" style="201" customWidth="1"/>
    <col min="528" max="528" width="11.5546875" style="201" customWidth="1"/>
    <col min="529" max="768" width="12.6640625" style="201"/>
    <col min="769" max="769" width="52.44140625" style="201" customWidth="1"/>
    <col min="770" max="770" width="4.6640625" style="201" customWidth="1"/>
    <col min="771" max="771" width="10.44140625" style="201" customWidth="1"/>
    <col min="772" max="772" width="10.6640625" style="201" customWidth="1"/>
    <col min="773" max="773" width="1.5546875" style="201" customWidth="1"/>
    <col min="774" max="774" width="11" style="201" customWidth="1"/>
    <col min="775" max="775" width="10.44140625" style="201" customWidth="1"/>
    <col min="776" max="776" width="0.44140625" style="201" customWidth="1"/>
    <col min="777" max="777" width="46.109375" style="201" customWidth="1"/>
    <col min="778" max="778" width="2.109375" style="201" customWidth="1"/>
    <col min="779" max="779" width="11" style="201" customWidth="1"/>
    <col min="780" max="780" width="10.44140625" style="201" customWidth="1"/>
    <col min="781" max="781" width="1.44140625" style="201" customWidth="1"/>
    <col min="782" max="782" width="8.5546875" style="201" customWidth="1"/>
    <col min="783" max="783" width="12.5546875" style="201" customWidth="1"/>
    <col min="784" max="784" width="11.5546875" style="201" customWidth="1"/>
    <col min="785" max="1024" width="12.6640625" style="201"/>
    <col min="1025" max="1025" width="52.44140625" style="201" customWidth="1"/>
    <col min="1026" max="1026" width="4.6640625" style="201" customWidth="1"/>
    <col min="1027" max="1027" width="10.44140625" style="201" customWidth="1"/>
    <col min="1028" max="1028" width="10.6640625" style="201" customWidth="1"/>
    <col min="1029" max="1029" width="1.5546875" style="201" customWidth="1"/>
    <col min="1030" max="1030" width="11" style="201" customWidth="1"/>
    <col min="1031" max="1031" width="10.44140625" style="201" customWidth="1"/>
    <col min="1032" max="1032" width="0.44140625" style="201" customWidth="1"/>
    <col min="1033" max="1033" width="46.109375" style="201" customWidth="1"/>
    <col min="1034" max="1034" width="2.109375" style="201" customWidth="1"/>
    <col min="1035" max="1035" width="11" style="201" customWidth="1"/>
    <col min="1036" max="1036" width="10.44140625" style="201" customWidth="1"/>
    <col min="1037" max="1037" width="1.44140625" style="201" customWidth="1"/>
    <col min="1038" max="1038" width="8.5546875" style="201" customWidth="1"/>
    <col min="1039" max="1039" width="12.5546875" style="201" customWidth="1"/>
    <col min="1040" max="1040" width="11.5546875" style="201" customWidth="1"/>
    <col min="1041" max="1280" width="12.6640625" style="201"/>
    <col min="1281" max="1281" width="52.44140625" style="201" customWidth="1"/>
    <col min="1282" max="1282" width="4.6640625" style="201" customWidth="1"/>
    <col min="1283" max="1283" width="10.44140625" style="201" customWidth="1"/>
    <col min="1284" max="1284" width="10.6640625" style="201" customWidth="1"/>
    <col min="1285" max="1285" width="1.5546875" style="201" customWidth="1"/>
    <col min="1286" max="1286" width="11" style="201" customWidth="1"/>
    <col min="1287" max="1287" width="10.44140625" style="201" customWidth="1"/>
    <col min="1288" max="1288" width="0.44140625" style="201" customWidth="1"/>
    <col min="1289" max="1289" width="46.109375" style="201" customWidth="1"/>
    <col min="1290" max="1290" width="2.109375" style="201" customWidth="1"/>
    <col min="1291" max="1291" width="11" style="201" customWidth="1"/>
    <col min="1292" max="1292" width="10.44140625" style="201" customWidth="1"/>
    <col min="1293" max="1293" width="1.44140625" style="201" customWidth="1"/>
    <col min="1294" max="1294" width="8.5546875" style="201" customWidth="1"/>
    <col min="1295" max="1295" width="12.5546875" style="201" customWidth="1"/>
    <col min="1296" max="1296" width="11.5546875" style="201" customWidth="1"/>
    <col min="1297" max="1536" width="12.6640625" style="201"/>
    <col min="1537" max="1537" width="52.44140625" style="201" customWidth="1"/>
    <col min="1538" max="1538" width="4.6640625" style="201" customWidth="1"/>
    <col min="1539" max="1539" width="10.44140625" style="201" customWidth="1"/>
    <col min="1540" max="1540" width="10.6640625" style="201" customWidth="1"/>
    <col min="1541" max="1541" width="1.5546875" style="201" customWidth="1"/>
    <col min="1542" max="1542" width="11" style="201" customWidth="1"/>
    <col min="1543" max="1543" width="10.44140625" style="201" customWidth="1"/>
    <col min="1544" max="1544" width="0.44140625" style="201" customWidth="1"/>
    <col min="1545" max="1545" width="46.109375" style="201" customWidth="1"/>
    <col min="1546" max="1546" width="2.109375" style="201" customWidth="1"/>
    <col min="1547" max="1547" width="11" style="201" customWidth="1"/>
    <col min="1548" max="1548" width="10.44140625" style="201" customWidth="1"/>
    <col min="1549" max="1549" width="1.44140625" style="201" customWidth="1"/>
    <col min="1550" max="1550" width="8.5546875" style="201" customWidth="1"/>
    <col min="1551" max="1551" width="12.5546875" style="201" customWidth="1"/>
    <col min="1552" max="1552" width="11.5546875" style="201" customWidth="1"/>
    <col min="1553" max="1792" width="12.6640625" style="201"/>
    <col min="1793" max="1793" width="52.44140625" style="201" customWidth="1"/>
    <col min="1794" max="1794" width="4.6640625" style="201" customWidth="1"/>
    <col min="1795" max="1795" width="10.44140625" style="201" customWidth="1"/>
    <col min="1796" max="1796" width="10.6640625" style="201" customWidth="1"/>
    <col min="1797" max="1797" width="1.5546875" style="201" customWidth="1"/>
    <col min="1798" max="1798" width="11" style="201" customWidth="1"/>
    <col min="1799" max="1799" width="10.44140625" style="201" customWidth="1"/>
    <col min="1800" max="1800" width="0.44140625" style="201" customWidth="1"/>
    <col min="1801" max="1801" width="46.109375" style="201" customWidth="1"/>
    <col min="1802" max="1802" width="2.109375" style="201" customWidth="1"/>
    <col min="1803" max="1803" width="11" style="201" customWidth="1"/>
    <col min="1804" max="1804" width="10.44140625" style="201" customWidth="1"/>
    <col min="1805" max="1805" width="1.44140625" style="201" customWidth="1"/>
    <col min="1806" max="1806" width="8.5546875" style="201" customWidth="1"/>
    <col min="1807" max="1807" width="12.5546875" style="201" customWidth="1"/>
    <col min="1808" max="1808" width="11.5546875" style="201" customWidth="1"/>
    <col min="1809" max="2048" width="12.6640625" style="201"/>
    <col min="2049" max="2049" width="52.44140625" style="201" customWidth="1"/>
    <col min="2050" max="2050" width="4.6640625" style="201" customWidth="1"/>
    <col min="2051" max="2051" width="10.44140625" style="201" customWidth="1"/>
    <col min="2052" max="2052" width="10.6640625" style="201" customWidth="1"/>
    <col min="2053" max="2053" width="1.5546875" style="201" customWidth="1"/>
    <col min="2054" max="2054" width="11" style="201" customWidth="1"/>
    <col min="2055" max="2055" width="10.44140625" style="201" customWidth="1"/>
    <col min="2056" max="2056" width="0.44140625" style="201" customWidth="1"/>
    <col min="2057" max="2057" width="46.109375" style="201" customWidth="1"/>
    <col min="2058" max="2058" width="2.109375" style="201" customWidth="1"/>
    <col min="2059" max="2059" width="11" style="201" customWidth="1"/>
    <col min="2060" max="2060" width="10.44140625" style="201" customWidth="1"/>
    <col min="2061" max="2061" width="1.44140625" style="201" customWidth="1"/>
    <col min="2062" max="2062" width="8.5546875" style="201" customWidth="1"/>
    <col min="2063" max="2063" width="12.5546875" style="201" customWidth="1"/>
    <col min="2064" max="2064" width="11.5546875" style="201" customWidth="1"/>
    <col min="2065" max="2304" width="12.6640625" style="201"/>
    <col min="2305" max="2305" width="52.44140625" style="201" customWidth="1"/>
    <col min="2306" max="2306" width="4.6640625" style="201" customWidth="1"/>
    <col min="2307" max="2307" width="10.44140625" style="201" customWidth="1"/>
    <col min="2308" max="2308" width="10.6640625" style="201" customWidth="1"/>
    <col min="2309" max="2309" width="1.5546875" style="201" customWidth="1"/>
    <col min="2310" max="2310" width="11" style="201" customWidth="1"/>
    <col min="2311" max="2311" width="10.44140625" style="201" customWidth="1"/>
    <col min="2312" max="2312" width="0.44140625" style="201" customWidth="1"/>
    <col min="2313" max="2313" width="46.109375" style="201" customWidth="1"/>
    <col min="2314" max="2314" width="2.109375" style="201" customWidth="1"/>
    <col min="2315" max="2315" width="11" style="201" customWidth="1"/>
    <col min="2316" max="2316" width="10.44140625" style="201" customWidth="1"/>
    <col min="2317" max="2317" width="1.44140625" style="201" customWidth="1"/>
    <col min="2318" max="2318" width="8.5546875" style="201" customWidth="1"/>
    <col min="2319" max="2319" width="12.5546875" style="201" customWidth="1"/>
    <col min="2320" max="2320" width="11.5546875" style="201" customWidth="1"/>
    <col min="2321" max="2560" width="12.6640625" style="201"/>
    <col min="2561" max="2561" width="52.44140625" style="201" customWidth="1"/>
    <col min="2562" max="2562" width="4.6640625" style="201" customWidth="1"/>
    <col min="2563" max="2563" width="10.44140625" style="201" customWidth="1"/>
    <col min="2564" max="2564" width="10.6640625" style="201" customWidth="1"/>
    <col min="2565" max="2565" width="1.5546875" style="201" customWidth="1"/>
    <col min="2566" max="2566" width="11" style="201" customWidth="1"/>
    <col min="2567" max="2567" width="10.44140625" style="201" customWidth="1"/>
    <col min="2568" max="2568" width="0.44140625" style="201" customWidth="1"/>
    <col min="2569" max="2569" width="46.109375" style="201" customWidth="1"/>
    <col min="2570" max="2570" width="2.109375" style="201" customWidth="1"/>
    <col min="2571" max="2571" width="11" style="201" customWidth="1"/>
    <col min="2572" max="2572" width="10.44140625" style="201" customWidth="1"/>
    <col min="2573" max="2573" width="1.44140625" style="201" customWidth="1"/>
    <col min="2574" max="2574" width="8.5546875" style="201" customWidth="1"/>
    <col min="2575" max="2575" width="12.5546875" style="201" customWidth="1"/>
    <col min="2576" max="2576" width="11.5546875" style="201" customWidth="1"/>
    <col min="2577" max="2816" width="12.6640625" style="201"/>
    <col min="2817" max="2817" width="52.44140625" style="201" customWidth="1"/>
    <col min="2818" max="2818" width="4.6640625" style="201" customWidth="1"/>
    <col min="2819" max="2819" width="10.44140625" style="201" customWidth="1"/>
    <col min="2820" max="2820" width="10.6640625" style="201" customWidth="1"/>
    <col min="2821" max="2821" width="1.5546875" style="201" customWidth="1"/>
    <col min="2822" max="2822" width="11" style="201" customWidth="1"/>
    <col min="2823" max="2823" width="10.44140625" style="201" customWidth="1"/>
    <col min="2824" max="2824" width="0.44140625" style="201" customWidth="1"/>
    <col min="2825" max="2825" width="46.109375" style="201" customWidth="1"/>
    <col min="2826" max="2826" width="2.109375" style="201" customWidth="1"/>
    <col min="2827" max="2827" width="11" style="201" customWidth="1"/>
    <col min="2828" max="2828" width="10.44140625" style="201" customWidth="1"/>
    <col min="2829" max="2829" width="1.44140625" style="201" customWidth="1"/>
    <col min="2830" max="2830" width="8.5546875" style="201" customWidth="1"/>
    <col min="2831" max="2831" width="12.5546875" style="201" customWidth="1"/>
    <col min="2832" max="2832" width="11.5546875" style="201" customWidth="1"/>
    <col min="2833" max="3072" width="12.6640625" style="201"/>
    <col min="3073" max="3073" width="52.44140625" style="201" customWidth="1"/>
    <col min="3074" max="3074" width="4.6640625" style="201" customWidth="1"/>
    <col min="3075" max="3075" width="10.44140625" style="201" customWidth="1"/>
    <col min="3076" max="3076" width="10.6640625" style="201" customWidth="1"/>
    <col min="3077" max="3077" width="1.5546875" style="201" customWidth="1"/>
    <col min="3078" max="3078" width="11" style="201" customWidth="1"/>
    <col min="3079" max="3079" width="10.44140625" style="201" customWidth="1"/>
    <col min="3080" max="3080" width="0.44140625" style="201" customWidth="1"/>
    <col min="3081" max="3081" width="46.109375" style="201" customWidth="1"/>
    <col min="3082" max="3082" width="2.109375" style="201" customWidth="1"/>
    <col min="3083" max="3083" width="11" style="201" customWidth="1"/>
    <col min="3084" max="3084" width="10.44140625" style="201" customWidth="1"/>
    <col min="3085" max="3085" width="1.44140625" style="201" customWidth="1"/>
    <col min="3086" max="3086" width="8.5546875" style="201" customWidth="1"/>
    <col min="3087" max="3087" width="12.5546875" style="201" customWidth="1"/>
    <col min="3088" max="3088" width="11.5546875" style="201" customWidth="1"/>
    <col min="3089" max="3328" width="12.6640625" style="201"/>
    <col min="3329" max="3329" width="52.44140625" style="201" customWidth="1"/>
    <col min="3330" max="3330" width="4.6640625" style="201" customWidth="1"/>
    <col min="3331" max="3331" width="10.44140625" style="201" customWidth="1"/>
    <col min="3332" max="3332" width="10.6640625" style="201" customWidth="1"/>
    <col min="3333" max="3333" width="1.5546875" style="201" customWidth="1"/>
    <col min="3334" max="3334" width="11" style="201" customWidth="1"/>
    <col min="3335" max="3335" width="10.44140625" style="201" customWidth="1"/>
    <col min="3336" max="3336" width="0.44140625" style="201" customWidth="1"/>
    <col min="3337" max="3337" width="46.109375" style="201" customWidth="1"/>
    <col min="3338" max="3338" width="2.109375" style="201" customWidth="1"/>
    <col min="3339" max="3339" width="11" style="201" customWidth="1"/>
    <col min="3340" max="3340" width="10.44140625" style="201" customWidth="1"/>
    <col min="3341" max="3341" width="1.44140625" style="201" customWidth="1"/>
    <col min="3342" max="3342" width="8.5546875" style="201" customWidth="1"/>
    <col min="3343" max="3343" width="12.5546875" style="201" customWidth="1"/>
    <col min="3344" max="3344" width="11.5546875" style="201" customWidth="1"/>
    <col min="3345" max="3584" width="12.6640625" style="201"/>
    <col min="3585" max="3585" width="52.44140625" style="201" customWidth="1"/>
    <col min="3586" max="3586" width="4.6640625" style="201" customWidth="1"/>
    <col min="3587" max="3587" width="10.44140625" style="201" customWidth="1"/>
    <col min="3588" max="3588" width="10.6640625" style="201" customWidth="1"/>
    <col min="3589" max="3589" width="1.5546875" style="201" customWidth="1"/>
    <col min="3590" max="3590" width="11" style="201" customWidth="1"/>
    <col min="3591" max="3591" width="10.44140625" style="201" customWidth="1"/>
    <col min="3592" max="3592" width="0.44140625" style="201" customWidth="1"/>
    <col min="3593" max="3593" width="46.109375" style="201" customWidth="1"/>
    <col min="3594" max="3594" width="2.109375" style="201" customWidth="1"/>
    <col min="3595" max="3595" width="11" style="201" customWidth="1"/>
    <col min="3596" max="3596" width="10.44140625" style="201" customWidth="1"/>
    <col min="3597" max="3597" width="1.44140625" style="201" customWidth="1"/>
    <col min="3598" max="3598" width="8.5546875" style="201" customWidth="1"/>
    <col min="3599" max="3599" width="12.5546875" style="201" customWidth="1"/>
    <col min="3600" max="3600" width="11.5546875" style="201" customWidth="1"/>
    <col min="3601" max="3840" width="12.6640625" style="201"/>
    <col min="3841" max="3841" width="52.44140625" style="201" customWidth="1"/>
    <col min="3842" max="3842" width="4.6640625" style="201" customWidth="1"/>
    <col min="3843" max="3843" width="10.44140625" style="201" customWidth="1"/>
    <col min="3844" max="3844" width="10.6640625" style="201" customWidth="1"/>
    <col min="3845" max="3845" width="1.5546875" style="201" customWidth="1"/>
    <col min="3846" max="3846" width="11" style="201" customWidth="1"/>
    <col min="3847" max="3847" width="10.44140625" style="201" customWidth="1"/>
    <col min="3848" max="3848" width="0.44140625" style="201" customWidth="1"/>
    <col min="3849" max="3849" width="46.109375" style="201" customWidth="1"/>
    <col min="3850" max="3850" width="2.109375" style="201" customWidth="1"/>
    <col min="3851" max="3851" width="11" style="201" customWidth="1"/>
    <col min="3852" max="3852" width="10.44140625" style="201" customWidth="1"/>
    <col min="3853" max="3853" width="1.44140625" style="201" customWidth="1"/>
    <col min="3854" max="3854" width="8.5546875" style="201" customWidth="1"/>
    <col min="3855" max="3855" width="12.5546875" style="201" customWidth="1"/>
    <col min="3856" max="3856" width="11.5546875" style="201" customWidth="1"/>
    <col min="3857" max="4096" width="12.6640625" style="201"/>
    <col min="4097" max="4097" width="52.44140625" style="201" customWidth="1"/>
    <col min="4098" max="4098" width="4.6640625" style="201" customWidth="1"/>
    <col min="4099" max="4099" width="10.44140625" style="201" customWidth="1"/>
    <col min="4100" max="4100" width="10.6640625" style="201" customWidth="1"/>
    <col min="4101" max="4101" width="1.5546875" style="201" customWidth="1"/>
    <col min="4102" max="4102" width="11" style="201" customWidth="1"/>
    <col min="4103" max="4103" width="10.44140625" style="201" customWidth="1"/>
    <col min="4104" max="4104" width="0.44140625" style="201" customWidth="1"/>
    <col min="4105" max="4105" width="46.109375" style="201" customWidth="1"/>
    <col min="4106" max="4106" width="2.109375" style="201" customWidth="1"/>
    <col min="4107" max="4107" width="11" style="201" customWidth="1"/>
    <col min="4108" max="4108" width="10.44140625" style="201" customWidth="1"/>
    <col min="4109" max="4109" width="1.44140625" style="201" customWidth="1"/>
    <col min="4110" max="4110" width="8.5546875" style="201" customWidth="1"/>
    <col min="4111" max="4111" width="12.5546875" style="201" customWidth="1"/>
    <col min="4112" max="4112" width="11.5546875" style="201" customWidth="1"/>
    <col min="4113" max="4352" width="12.6640625" style="201"/>
    <col min="4353" max="4353" width="52.44140625" style="201" customWidth="1"/>
    <col min="4354" max="4354" width="4.6640625" style="201" customWidth="1"/>
    <col min="4355" max="4355" width="10.44140625" style="201" customWidth="1"/>
    <col min="4356" max="4356" width="10.6640625" style="201" customWidth="1"/>
    <col min="4357" max="4357" width="1.5546875" style="201" customWidth="1"/>
    <col min="4358" max="4358" width="11" style="201" customWidth="1"/>
    <col min="4359" max="4359" width="10.44140625" style="201" customWidth="1"/>
    <col min="4360" max="4360" width="0.44140625" style="201" customWidth="1"/>
    <col min="4361" max="4361" width="46.109375" style="201" customWidth="1"/>
    <col min="4362" max="4362" width="2.109375" style="201" customWidth="1"/>
    <col min="4363" max="4363" width="11" style="201" customWidth="1"/>
    <col min="4364" max="4364" width="10.44140625" style="201" customWidth="1"/>
    <col min="4365" max="4365" width="1.44140625" style="201" customWidth="1"/>
    <col min="4366" max="4366" width="8.5546875" style="201" customWidth="1"/>
    <col min="4367" max="4367" width="12.5546875" style="201" customWidth="1"/>
    <col min="4368" max="4368" width="11.5546875" style="201" customWidth="1"/>
    <col min="4369" max="4608" width="12.6640625" style="201"/>
    <col min="4609" max="4609" width="52.44140625" style="201" customWidth="1"/>
    <col min="4610" max="4610" width="4.6640625" style="201" customWidth="1"/>
    <col min="4611" max="4611" width="10.44140625" style="201" customWidth="1"/>
    <col min="4612" max="4612" width="10.6640625" style="201" customWidth="1"/>
    <col min="4613" max="4613" width="1.5546875" style="201" customWidth="1"/>
    <col min="4614" max="4614" width="11" style="201" customWidth="1"/>
    <col min="4615" max="4615" width="10.44140625" style="201" customWidth="1"/>
    <col min="4616" max="4616" width="0.44140625" style="201" customWidth="1"/>
    <col min="4617" max="4617" width="46.109375" style="201" customWidth="1"/>
    <col min="4618" max="4618" width="2.109375" style="201" customWidth="1"/>
    <col min="4619" max="4619" width="11" style="201" customWidth="1"/>
    <col min="4620" max="4620" width="10.44140625" style="201" customWidth="1"/>
    <col min="4621" max="4621" width="1.44140625" style="201" customWidth="1"/>
    <col min="4622" max="4622" width="8.5546875" style="201" customWidth="1"/>
    <col min="4623" max="4623" width="12.5546875" style="201" customWidth="1"/>
    <col min="4624" max="4624" width="11.5546875" style="201" customWidth="1"/>
    <col min="4625" max="4864" width="12.6640625" style="201"/>
    <col min="4865" max="4865" width="52.44140625" style="201" customWidth="1"/>
    <col min="4866" max="4866" width="4.6640625" style="201" customWidth="1"/>
    <col min="4867" max="4867" width="10.44140625" style="201" customWidth="1"/>
    <col min="4868" max="4868" width="10.6640625" style="201" customWidth="1"/>
    <col min="4869" max="4869" width="1.5546875" style="201" customWidth="1"/>
    <col min="4870" max="4870" width="11" style="201" customWidth="1"/>
    <col min="4871" max="4871" width="10.44140625" style="201" customWidth="1"/>
    <col min="4872" max="4872" width="0.44140625" style="201" customWidth="1"/>
    <col min="4873" max="4873" width="46.109375" style="201" customWidth="1"/>
    <col min="4874" max="4874" width="2.109375" style="201" customWidth="1"/>
    <col min="4875" max="4875" width="11" style="201" customWidth="1"/>
    <col min="4876" max="4876" width="10.44140625" style="201" customWidth="1"/>
    <col min="4877" max="4877" width="1.44140625" style="201" customWidth="1"/>
    <col min="4878" max="4878" width="8.5546875" style="201" customWidth="1"/>
    <col min="4879" max="4879" width="12.5546875" style="201" customWidth="1"/>
    <col min="4880" max="4880" width="11.5546875" style="201" customWidth="1"/>
    <col min="4881" max="5120" width="12.6640625" style="201"/>
    <col min="5121" max="5121" width="52.44140625" style="201" customWidth="1"/>
    <col min="5122" max="5122" width="4.6640625" style="201" customWidth="1"/>
    <col min="5123" max="5123" width="10.44140625" style="201" customWidth="1"/>
    <col min="5124" max="5124" width="10.6640625" style="201" customWidth="1"/>
    <col min="5125" max="5125" width="1.5546875" style="201" customWidth="1"/>
    <col min="5126" max="5126" width="11" style="201" customWidth="1"/>
    <col min="5127" max="5127" width="10.44140625" style="201" customWidth="1"/>
    <col min="5128" max="5128" width="0.44140625" style="201" customWidth="1"/>
    <col min="5129" max="5129" width="46.109375" style="201" customWidth="1"/>
    <col min="5130" max="5130" width="2.109375" style="201" customWidth="1"/>
    <col min="5131" max="5131" width="11" style="201" customWidth="1"/>
    <col min="5132" max="5132" width="10.44140625" style="201" customWidth="1"/>
    <col min="5133" max="5133" width="1.44140625" style="201" customWidth="1"/>
    <col min="5134" max="5134" width="8.5546875" style="201" customWidth="1"/>
    <col min="5135" max="5135" width="12.5546875" style="201" customWidth="1"/>
    <col min="5136" max="5136" width="11.5546875" style="201" customWidth="1"/>
    <col min="5137" max="5376" width="12.6640625" style="201"/>
    <col min="5377" max="5377" width="52.44140625" style="201" customWidth="1"/>
    <col min="5378" max="5378" width="4.6640625" style="201" customWidth="1"/>
    <col min="5379" max="5379" width="10.44140625" style="201" customWidth="1"/>
    <col min="5380" max="5380" width="10.6640625" style="201" customWidth="1"/>
    <col min="5381" max="5381" width="1.5546875" style="201" customWidth="1"/>
    <col min="5382" max="5382" width="11" style="201" customWidth="1"/>
    <col min="5383" max="5383" width="10.44140625" style="201" customWidth="1"/>
    <col min="5384" max="5384" width="0.44140625" style="201" customWidth="1"/>
    <col min="5385" max="5385" width="46.109375" style="201" customWidth="1"/>
    <col min="5386" max="5386" width="2.109375" style="201" customWidth="1"/>
    <col min="5387" max="5387" width="11" style="201" customWidth="1"/>
    <col min="5388" max="5388" width="10.44140625" style="201" customWidth="1"/>
    <col min="5389" max="5389" width="1.44140625" style="201" customWidth="1"/>
    <col min="5390" max="5390" width="8.5546875" style="201" customWidth="1"/>
    <col min="5391" max="5391" width="12.5546875" style="201" customWidth="1"/>
    <col min="5392" max="5392" width="11.5546875" style="201" customWidth="1"/>
    <col min="5393" max="5632" width="12.6640625" style="201"/>
    <col min="5633" max="5633" width="52.44140625" style="201" customWidth="1"/>
    <col min="5634" max="5634" width="4.6640625" style="201" customWidth="1"/>
    <col min="5635" max="5635" width="10.44140625" style="201" customWidth="1"/>
    <col min="5636" max="5636" width="10.6640625" style="201" customWidth="1"/>
    <col min="5637" max="5637" width="1.5546875" style="201" customWidth="1"/>
    <col min="5638" max="5638" width="11" style="201" customWidth="1"/>
    <col min="5639" max="5639" width="10.44140625" style="201" customWidth="1"/>
    <col min="5640" max="5640" width="0.44140625" style="201" customWidth="1"/>
    <col min="5641" max="5641" width="46.109375" style="201" customWidth="1"/>
    <col min="5642" max="5642" width="2.109375" style="201" customWidth="1"/>
    <col min="5643" max="5643" width="11" style="201" customWidth="1"/>
    <col min="5644" max="5644" width="10.44140625" style="201" customWidth="1"/>
    <col min="5645" max="5645" width="1.44140625" style="201" customWidth="1"/>
    <col min="5646" max="5646" width="8.5546875" style="201" customWidth="1"/>
    <col min="5647" max="5647" width="12.5546875" style="201" customWidth="1"/>
    <col min="5648" max="5648" width="11.5546875" style="201" customWidth="1"/>
    <col min="5649" max="5888" width="12.6640625" style="201"/>
    <col min="5889" max="5889" width="52.44140625" style="201" customWidth="1"/>
    <col min="5890" max="5890" width="4.6640625" style="201" customWidth="1"/>
    <col min="5891" max="5891" width="10.44140625" style="201" customWidth="1"/>
    <col min="5892" max="5892" width="10.6640625" style="201" customWidth="1"/>
    <col min="5893" max="5893" width="1.5546875" style="201" customWidth="1"/>
    <col min="5894" max="5894" width="11" style="201" customWidth="1"/>
    <col min="5895" max="5895" width="10.44140625" style="201" customWidth="1"/>
    <col min="5896" max="5896" width="0.44140625" style="201" customWidth="1"/>
    <col min="5897" max="5897" width="46.109375" style="201" customWidth="1"/>
    <col min="5898" max="5898" width="2.109375" style="201" customWidth="1"/>
    <col min="5899" max="5899" width="11" style="201" customWidth="1"/>
    <col min="5900" max="5900" width="10.44140625" style="201" customWidth="1"/>
    <col min="5901" max="5901" width="1.44140625" style="201" customWidth="1"/>
    <col min="5902" max="5902" width="8.5546875" style="201" customWidth="1"/>
    <col min="5903" max="5903" width="12.5546875" style="201" customWidth="1"/>
    <col min="5904" max="5904" width="11.5546875" style="201" customWidth="1"/>
    <col min="5905" max="6144" width="12.6640625" style="201"/>
    <col min="6145" max="6145" width="52.44140625" style="201" customWidth="1"/>
    <col min="6146" max="6146" width="4.6640625" style="201" customWidth="1"/>
    <col min="6147" max="6147" width="10.44140625" style="201" customWidth="1"/>
    <col min="6148" max="6148" width="10.6640625" style="201" customWidth="1"/>
    <col min="6149" max="6149" width="1.5546875" style="201" customWidth="1"/>
    <col min="6150" max="6150" width="11" style="201" customWidth="1"/>
    <col min="6151" max="6151" width="10.44140625" style="201" customWidth="1"/>
    <col min="6152" max="6152" width="0.44140625" style="201" customWidth="1"/>
    <col min="6153" max="6153" width="46.109375" style="201" customWidth="1"/>
    <col min="6154" max="6154" width="2.109375" style="201" customWidth="1"/>
    <col min="6155" max="6155" width="11" style="201" customWidth="1"/>
    <col min="6156" max="6156" width="10.44140625" style="201" customWidth="1"/>
    <col min="6157" max="6157" width="1.44140625" style="201" customWidth="1"/>
    <col min="6158" max="6158" width="8.5546875" style="201" customWidth="1"/>
    <col min="6159" max="6159" width="12.5546875" style="201" customWidth="1"/>
    <col min="6160" max="6160" width="11.5546875" style="201" customWidth="1"/>
    <col min="6161" max="6400" width="12.6640625" style="201"/>
    <col min="6401" max="6401" width="52.44140625" style="201" customWidth="1"/>
    <col min="6402" max="6402" width="4.6640625" style="201" customWidth="1"/>
    <col min="6403" max="6403" width="10.44140625" style="201" customWidth="1"/>
    <col min="6404" max="6404" width="10.6640625" style="201" customWidth="1"/>
    <col min="6405" max="6405" width="1.5546875" style="201" customWidth="1"/>
    <col min="6406" max="6406" width="11" style="201" customWidth="1"/>
    <col min="6407" max="6407" width="10.44140625" style="201" customWidth="1"/>
    <col min="6408" max="6408" width="0.44140625" style="201" customWidth="1"/>
    <col min="6409" max="6409" width="46.109375" style="201" customWidth="1"/>
    <col min="6410" max="6410" width="2.109375" style="201" customWidth="1"/>
    <col min="6411" max="6411" width="11" style="201" customWidth="1"/>
    <col min="6412" max="6412" width="10.44140625" style="201" customWidth="1"/>
    <col min="6413" max="6413" width="1.44140625" style="201" customWidth="1"/>
    <col min="6414" max="6414" width="8.5546875" style="201" customWidth="1"/>
    <col min="6415" max="6415" width="12.5546875" style="201" customWidth="1"/>
    <col min="6416" max="6416" width="11.5546875" style="201" customWidth="1"/>
    <col min="6417" max="6656" width="12.6640625" style="201"/>
    <col min="6657" max="6657" width="52.44140625" style="201" customWidth="1"/>
    <col min="6658" max="6658" width="4.6640625" style="201" customWidth="1"/>
    <col min="6659" max="6659" width="10.44140625" style="201" customWidth="1"/>
    <col min="6660" max="6660" width="10.6640625" style="201" customWidth="1"/>
    <col min="6661" max="6661" width="1.5546875" style="201" customWidth="1"/>
    <col min="6662" max="6662" width="11" style="201" customWidth="1"/>
    <col min="6663" max="6663" width="10.44140625" style="201" customWidth="1"/>
    <col min="6664" max="6664" width="0.44140625" style="201" customWidth="1"/>
    <col min="6665" max="6665" width="46.109375" style="201" customWidth="1"/>
    <col min="6666" max="6666" width="2.109375" style="201" customWidth="1"/>
    <col min="6667" max="6667" width="11" style="201" customWidth="1"/>
    <col min="6668" max="6668" width="10.44140625" style="201" customWidth="1"/>
    <col min="6669" max="6669" width="1.44140625" style="201" customWidth="1"/>
    <col min="6670" max="6670" width="8.5546875" style="201" customWidth="1"/>
    <col min="6671" max="6671" width="12.5546875" style="201" customWidth="1"/>
    <col min="6672" max="6672" width="11.5546875" style="201" customWidth="1"/>
    <col min="6673" max="6912" width="12.6640625" style="201"/>
    <col min="6913" max="6913" width="52.44140625" style="201" customWidth="1"/>
    <col min="6914" max="6914" width="4.6640625" style="201" customWidth="1"/>
    <col min="6915" max="6915" width="10.44140625" style="201" customWidth="1"/>
    <col min="6916" max="6916" width="10.6640625" style="201" customWidth="1"/>
    <col min="6917" max="6917" width="1.5546875" style="201" customWidth="1"/>
    <col min="6918" max="6918" width="11" style="201" customWidth="1"/>
    <col min="6919" max="6919" width="10.44140625" style="201" customWidth="1"/>
    <col min="6920" max="6920" width="0.44140625" style="201" customWidth="1"/>
    <col min="6921" max="6921" width="46.109375" style="201" customWidth="1"/>
    <col min="6922" max="6922" width="2.109375" style="201" customWidth="1"/>
    <col min="6923" max="6923" width="11" style="201" customWidth="1"/>
    <col min="6924" max="6924" width="10.44140625" style="201" customWidth="1"/>
    <col min="6925" max="6925" width="1.44140625" style="201" customWidth="1"/>
    <col min="6926" max="6926" width="8.5546875" style="201" customWidth="1"/>
    <col min="6927" max="6927" width="12.5546875" style="201" customWidth="1"/>
    <col min="6928" max="6928" width="11.5546875" style="201" customWidth="1"/>
    <col min="6929" max="7168" width="12.6640625" style="201"/>
    <col min="7169" max="7169" width="52.44140625" style="201" customWidth="1"/>
    <col min="7170" max="7170" width="4.6640625" style="201" customWidth="1"/>
    <col min="7171" max="7171" width="10.44140625" style="201" customWidth="1"/>
    <col min="7172" max="7172" width="10.6640625" style="201" customWidth="1"/>
    <col min="7173" max="7173" width="1.5546875" style="201" customWidth="1"/>
    <col min="7174" max="7174" width="11" style="201" customWidth="1"/>
    <col min="7175" max="7175" width="10.44140625" style="201" customWidth="1"/>
    <col min="7176" max="7176" width="0.44140625" style="201" customWidth="1"/>
    <col min="7177" max="7177" width="46.109375" style="201" customWidth="1"/>
    <col min="7178" max="7178" width="2.109375" style="201" customWidth="1"/>
    <col min="7179" max="7179" width="11" style="201" customWidth="1"/>
    <col min="7180" max="7180" width="10.44140625" style="201" customWidth="1"/>
    <col min="7181" max="7181" width="1.44140625" style="201" customWidth="1"/>
    <col min="7182" max="7182" width="8.5546875" style="201" customWidth="1"/>
    <col min="7183" max="7183" width="12.5546875" style="201" customWidth="1"/>
    <col min="7184" max="7184" width="11.5546875" style="201" customWidth="1"/>
    <col min="7185" max="7424" width="12.6640625" style="201"/>
    <col min="7425" max="7425" width="52.44140625" style="201" customWidth="1"/>
    <col min="7426" max="7426" width="4.6640625" style="201" customWidth="1"/>
    <col min="7427" max="7427" width="10.44140625" style="201" customWidth="1"/>
    <col min="7428" max="7428" width="10.6640625" style="201" customWidth="1"/>
    <col min="7429" max="7429" width="1.5546875" style="201" customWidth="1"/>
    <col min="7430" max="7430" width="11" style="201" customWidth="1"/>
    <col min="7431" max="7431" width="10.44140625" style="201" customWidth="1"/>
    <col min="7432" max="7432" width="0.44140625" style="201" customWidth="1"/>
    <col min="7433" max="7433" width="46.109375" style="201" customWidth="1"/>
    <col min="7434" max="7434" width="2.109375" style="201" customWidth="1"/>
    <col min="7435" max="7435" width="11" style="201" customWidth="1"/>
    <col min="7436" max="7436" width="10.44140625" style="201" customWidth="1"/>
    <col min="7437" max="7437" width="1.44140625" style="201" customWidth="1"/>
    <col min="7438" max="7438" width="8.5546875" style="201" customWidth="1"/>
    <col min="7439" max="7439" width="12.5546875" style="201" customWidth="1"/>
    <col min="7440" max="7440" width="11.5546875" style="201" customWidth="1"/>
    <col min="7441" max="7680" width="12.6640625" style="201"/>
    <col min="7681" max="7681" width="52.44140625" style="201" customWidth="1"/>
    <col min="7682" max="7682" width="4.6640625" style="201" customWidth="1"/>
    <col min="7683" max="7683" width="10.44140625" style="201" customWidth="1"/>
    <col min="7684" max="7684" width="10.6640625" style="201" customWidth="1"/>
    <col min="7685" max="7685" width="1.5546875" style="201" customWidth="1"/>
    <col min="7686" max="7686" width="11" style="201" customWidth="1"/>
    <col min="7687" max="7687" width="10.44140625" style="201" customWidth="1"/>
    <col min="7688" max="7688" width="0.44140625" style="201" customWidth="1"/>
    <col min="7689" max="7689" width="46.109375" style="201" customWidth="1"/>
    <col min="7690" max="7690" width="2.109375" style="201" customWidth="1"/>
    <col min="7691" max="7691" width="11" style="201" customWidth="1"/>
    <col min="7692" max="7692" width="10.44140625" style="201" customWidth="1"/>
    <col min="7693" max="7693" width="1.44140625" style="201" customWidth="1"/>
    <col min="7694" max="7694" width="8.5546875" style="201" customWidth="1"/>
    <col min="7695" max="7695" width="12.5546875" style="201" customWidth="1"/>
    <col min="7696" max="7696" width="11.5546875" style="201" customWidth="1"/>
    <col min="7697" max="7936" width="12.6640625" style="201"/>
    <col min="7937" max="7937" width="52.44140625" style="201" customWidth="1"/>
    <col min="7938" max="7938" width="4.6640625" style="201" customWidth="1"/>
    <col min="7939" max="7939" width="10.44140625" style="201" customWidth="1"/>
    <col min="7940" max="7940" width="10.6640625" style="201" customWidth="1"/>
    <col min="7941" max="7941" width="1.5546875" style="201" customWidth="1"/>
    <col min="7942" max="7942" width="11" style="201" customWidth="1"/>
    <col min="7943" max="7943" width="10.44140625" style="201" customWidth="1"/>
    <col min="7944" max="7944" width="0.44140625" style="201" customWidth="1"/>
    <col min="7945" max="7945" width="46.109375" style="201" customWidth="1"/>
    <col min="7946" max="7946" width="2.109375" style="201" customWidth="1"/>
    <col min="7947" max="7947" width="11" style="201" customWidth="1"/>
    <col min="7948" max="7948" width="10.44140625" style="201" customWidth="1"/>
    <col min="7949" max="7949" width="1.44140625" style="201" customWidth="1"/>
    <col min="7950" max="7950" width="8.5546875" style="201" customWidth="1"/>
    <col min="7951" max="7951" width="12.5546875" style="201" customWidth="1"/>
    <col min="7952" max="7952" width="11.5546875" style="201" customWidth="1"/>
    <col min="7953" max="8192" width="12.6640625" style="201"/>
    <col min="8193" max="8193" width="52.44140625" style="201" customWidth="1"/>
    <col min="8194" max="8194" width="4.6640625" style="201" customWidth="1"/>
    <col min="8195" max="8195" width="10.44140625" style="201" customWidth="1"/>
    <col min="8196" max="8196" width="10.6640625" style="201" customWidth="1"/>
    <col min="8197" max="8197" width="1.5546875" style="201" customWidth="1"/>
    <col min="8198" max="8198" width="11" style="201" customWidth="1"/>
    <col min="8199" max="8199" width="10.44140625" style="201" customWidth="1"/>
    <col min="8200" max="8200" width="0.44140625" style="201" customWidth="1"/>
    <col min="8201" max="8201" width="46.109375" style="201" customWidth="1"/>
    <col min="8202" max="8202" width="2.109375" style="201" customWidth="1"/>
    <col min="8203" max="8203" width="11" style="201" customWidth="1"/>
    <col min="8204" max="8204" width="10.44140625" style="201" customWidth="1"/>
    <col min="8205" max="8205" width="1.44140625" style="201" customWidth="1"/>
    <col min="8206" max="8206" width="8.5546875" style="201" customWidth="1"/>
    <col min="8207" max="8207" width="12.5546875" style="201" customWidth="1"/>
    <col min="8208" max="8208" width="11.5546875" style="201" customWidth="1"/>
    <col min="8209" max="8448" width="12.6640625" style="201"/>
    <col min="8449" max="8449" width="52.44140625" style="201" customWidth="1"/>
    <col min="8450" max="8450" width="4.6640625" style="201" customWidth="1"/>
    <col min="8451" max="8451" width="10.44140625" style="201" customWidth="1"/>
    <col min="8452" max="8452" width="10.6640625" style="201" customWidth="1"/>
    <col min="8453" max="8453" width="1.5546875" style="201" customWidth="1"/>
    <col min="8454" max="8454" width="11" style="201" customWidth="1"/>
    <col min="8455" max="8455" width="10.44140625" style="201" customWidth="1"/>
    <col min="8456" max="8456" width="0.44140625" style="201" customWidth="1"/>
    <col min="8457" max="8457" width="46.109375" style="201" customWidth="1"/>
    <col min="8458" max="8458" width="2.109375" style="201" customWidth="1"/>
    <col min="8459" max="8459" width="11" style="201" customWidth="1"/>
    <col min="8460" max="8460" width="10.44140625" style="201" customWidth="1"/>
    <col min="8461" max="8461" width="1.44140625" style="201" customWidth="1"/>
    <col min="8462" max="8462" width="8.5546875" style="201" customWidth="1"/>
    <col min="8463" max="8463" width="12.5546875" style="201" customWidth="1"/>
    <col min="8464" max="8464" width="11.5546875" style="201" customWidth="1"/>
    <col min="8465" max="8704" width="12.6640625" style="201"/>
    <col min="8705" max="8705" width="52.44140625" style="201" customWidth="1"/>
    <col min="8706" max="8706" width="4.6640625" style="201" customWidth="1"/>
    <col min="8707" max="8707" width="10.44140625" style="201" customWidth="1"/>
    <col min="8708" max="8708" width="10.6640625" style="201" customWidth="1"/>
    <col min="8709" max="8709" width="1.5546875" style="201" customWidth="1"/>
    <col min="8710" max="8710" width="11" style="201" customWidth="1"/>
    <col min="8711" max="8711" width="10.44140625" style="201" customWidth="1"/>
    <col min="8712" max="8712" width="0.44140625" style="201" customWidth="1"/>
    <col min="8713" max="8713" width="46.109375" style="201" customWidth="1"/>
    <col min="8714" max="8714" width="2.109375" style="201" customWidth="1"/>
    <col min="8715" max="8715" width="11" style="201" customWidth="1"/>
    <col min="8716" max="8716" width="10.44140625" style="201" customWidth="1"/>
    <col min="8717" max="8717" width="1.44140625" style="201" customWidth="1"/>
    <col min="8718" max="8718" width="8.5546875" style="201" customWidth="1"/>
    <col min="8719" max="8719" width="12.5546875" style="201" customWidth="1"/>
    <col min="8720" max="8720" width="11.5546875" style="201" customWidth="1"/>
    <col min="8721" max="8960" width="12.6640625" style="201"/>
    <col min="8961" max="8961" width="52.44140625" style="201" customWidth="1"/>
    <col min="8962" max="8962" width="4.6640625" style="201" customWidth="1"/>
    <col min="8963" max="8963" width="10.44140625" style="201" customWidth="1"/>
    <col min="8964" max="8964" width="10.6640625" style="201" customWidth="1"/>
    <col min="8965" max="8965" width="1.5546875" style="201" customWidth="1"/>
    <col min="8966" max="8966" width="11" style="201" customWidth="1"/>
    <col min="8967" max="8967" width="10.44140625" style="201" customWidth="1"/>
    <col min="8968" max="8968" width="0.44140625" style="201" customWidth="1"/>
    <col min="8969" max="8969" width="46.109375" style="201" customWidth="1"/>
    <col min="8970" max="8970" width="2.109375" style="201" customWidth="1"/>
    <col min="8971" max="8971" width="11" style="201" customWidth="1"/>
    <col min="8972" max="8972" width="10.44140625" style="201" customWidth="1"/>
    <col min="8973" max="8973" width="1.44140625" style="201" customWidth="1"/>
    <col min="8974" max="8974" width="8.5546875" style="201" customWidth="1"/>
    <col min="8975" max="8975" width="12.5546875" style="201" customWidth="1"/>
    <col min="8976" max="8976" width="11.5546875" style="201" customWidth="1"/>
    <col min="8977" max="9216" width="12.6640625" style="201"/>
    <col min="9217" max="9217" width="52.44140625" style="201" customWidth="1"/>
    <col min="9218" max="9218" width="4.6640625" style="201" customWidth="1"/>
    <col min="9219" max="9219" width="10.44140625" style="201" customWidth="1"/>
    <col min="9220" max="9220" width="10.6640625" style="201" customWidth="1"/>
    <col min="9221" max="9221" width="1.5546875" style="201" customWidth="1"/>
    <col min="9222" max="9222" width="11" style="201" customWidth="1"/>
    <col min="9223" max="9223" width="10.44140625" style="201" customWidth="1"/>
    <col min="9224" max="9224" width="0.44140625" style="201" customWidth="1"/>
    <col min="9225" max="9225" width="46.109375" style="201" customWidth="1"/>
    <col min="9226" max="9226" width="2.109375" style="201" customWidth="1"/>
    <col min="9227" max="9227" width="11" style="201" customWidth="1"/>
    <col min="9228" max="9228" width="10.44140625" style="201" customWidth="1"/>
    <col min="9229" max="9229" width="1.44140625" style="201" customWidth="1"/>
    <col min="9230" max="9230" width="8.5546875" style="201" customWidth="1"/>
    <col min="9231" max="9231" width="12.5546875" style="201" customWidth="1"/>
    <col min="9232" max="9232" width="11.5546875" style="201" customWidth="1"/>
    <col min="9233" max="9472" width="12.6640625" style="201"/>
    <col min="9473" max="9473" width="52.44140625" style="201" customWidth="1"/>
    <col min="9474" max="9474" width="4.6640625" style="201" customWidth="1"/>
    <col min="9475" max="9475" width="10.44140625" style="201" customWidth="1"/>
    <col min="9476" max="9476" width="10.6640625" style="201" customWidth="1"/>
    <col min="9477" max="9477" width="1.5546875" style="201" customWidth="1"/>
    <col min="9478" max="9478" width="11" style="201" customWidth="1"/>
    <col min="9479" max="9479" width="10.44140625" style="201" customWidth="1"/>
    <col min="9480" max="9480" width="0.44140625" style="201" customWidth="1"/>
    <col min="9481" max="9481" width="46.109375" style="201" customWidth="1"/>
    <col min="9482" max="9482" width="2.109375" style="201" customWidth="1"/>
    <col min="9483" max="9483" width="11" style="201" customWidth="1"/>
    <col min="9484" max="9484" width="10.44140625" style="201" customWidth="1"/>
    <col min="9485" max="9485" width="1.44140625" style="201" customWidth="1"/>
    <col min="9486" max="9486" width="8.5546875" style="201" customWidth="1"/>
    <col min="9487" max="9487" width="12.5546875" style="201" customWidth="1"/>
    <col min="9488" max="9488" width="11.5546875" style="201" customWidth="1"/>
    <col min="9489" max="9728" width="12.6640625" style="201"/>
    <col min="9729" max="9729" width="52.44140625" style="201" customWidth="1"/>
    <col min="9730" max="9730" width="4.6640625" style="201" customWidth="1"/>
    <col min="9731" max="9731" width="10.44140625" style="201" customWidth="1"/>
    <col min="9732" max="9732" width="10.6640625" style="201" customWidth="1"/>
    <col min="9733" max="9733" width="1.5546875" style="201" customWidth="1"/>
    <col min="9734" max="9734" width="11" style="201" customWidth="1"/>
    <col min="9735" max="9735" width="10.44140625" style="201" customWidth="1"/>
    <col min="9736" max="9736" width="0.44140625" style="201" customWidth="1"/>
    <col min="9737" max="9737" width="46.109375" style="201" customWidth="1"/>
    <col min="9738" max="9738" width="2.109375" style="201" customWidth="1"/>
    <col min="9739" max="9739" width="11" style="201" customWidth="1"/>
    <col min="9740" max="9740" width="10.44140625" style="201" customWidth="1"/>
    <col min="9741" max="9741" width="1.44140625" style="201" customWidth="1"/>
    <col min="9742" max="9742" width="8.5546875" style="201" customWidth="1"/>
    <col min="9743" max="9743" width="12.5546875" style="201" customWidth="1"/>
    <col min="9744" max="9744" width="11.5546875" style="201" customWidth="1"/>
    <col min="9745" max="9984" width="12.6640625" style="201"/>
    <col min="9985" max="9985" width="52.44140625" style="201" customWidth="1"/>
    <col min="9986" max="9986" width="4.6640625" style="201" customWidth="1"/>
    <col min="9987" max="9987" width="10.44140625" style="201" customWidth="1"/>
    <col min="9988" max="9988" width="10.6640625" style="201" customWidth="1"/>
    <col min="9989" max="9989" width="1.5546875" style="201" customWidth="1"/>
    <col min="9990" max="9990" width="11" style="201" customWidth="1"/>
    <col min="9991" max="9991" width="10.44140625" style="201" customWidth="1"/>
    <col min="9992" max="9992" width="0.44140625" style="201" customWidth="1"/>
    <col min="9993" max="9993" width="46.109375" style="201" customWidth="1"/>
    <col min="9994" max="9994" width="2.109375" style="201" customWidth="1"/>
    <col min="9995" max="9995" width="11" style="201" customWidth="1"/>
    <col min="9996" max="9996" width="10.44140625" style="201" customWidth="1"/>
    <col min="9997" max="9997" width="1.44140625" style="201" customWidth="1"/>
    <col min="9998" max="9998" width="8.5546875" style="201" customWidth="1"/>
    <col min="9999" max="9999" width="12.5546875" style="201" customWidth="1"/>
    <col min="10000" max="10000" width="11.5546875" style="201" customWidth="1"/>
    <col min="10001" max="10240" width="12.6640625" style="201"/>
    <col min="10241" max="10241" width="52.44140625" style="201" customWidth="1"/>
    <col min="10242" max="10242" width="4.6640625" style="201" customWidth="1"/>
    <col min="10243" max="10243" width="10.44140625" style="201" customWidth="1"/>
    <col min="10244" max="10244" width="10.6640625" style="201" customWidth="1"/>
    <col min="10245" max="10245" width="1.5546875" style="201" customWidth="1"/>
    <col min="10246" max="10246" width="11" style="201" customWidth="1"/>
    <col min="10247" max="10247" width="10.44140625" style="201" customWidth="1"/>
    <col min="10248" max="10248" width="0.44140625" style="201" customWidth="1"/>
    <col min="10249" max="10249" width="46.109375" style="201" customWidth="1"/>
    <col min="10250" max="10250" width="2.109375" style="201" customWidth="1"/>
    <col min="10251" max="10251" width="11" style="201" customWidth="1"/>
    <col min="10252" max="10252" width="10.44140625" style="201" customWidth="1"/>
    <col min="10253" max="10253" width="1.44140625" style="201" customWidth="1"/>
    <col min="10254" max="10254" width="8.5546875" style="201" customWidth="1"/>
    <col min="10255" max="10255" width="12.5546875" style="201" customWidth="1"/>
    <col min="10256" max="10256" width="11.5546875" style="201" customWidth="1"/>
    <col min="10257" max="10496" width="12.6640625" style="201"/>
    <col min="10497" max="10497" width="52.44140625" style="201" customWidth="1"/>
    <col min="10498" max="10498" width="4.6640625" style="201" customWidth="1"/>
    <col min="10499" max="10499" width="10.44140625" style="201" customWidth="1"/>
    <col min="10500" max="10500" width="10.6640625" style="201" customWidth="1"/>
    <col min="10501" max="10501" width="1.5546875" style="201" customWidth="1"/>
    <col min="10502" max="10502" width="11" style="201" customWidth="1"/>
    <col min="10503" max="10503" width="10.44140625" style="201" customWidth="1"/>
    <col min="10504" max="10504" width="0.44140625" style="201" customWidth="1"/>
    <col min="10505" max="10505" width="46.109375" style="201" customWidth="1"/>
    <col min="10506" max="10506" width="2.109375" style="201" customWidth="1"/>
    <col min="10507" max="10507" width="11" style="201" customWidth="1"/>
    <col min="10508" max="10508" width="10.44140625" style="201" customWidth="1"/>
    <col min="10509" max="10509" width="1.44140625" style="201" customWidth="1"/>
    <col min="10510" max="10510" width="8.5546875" style="201" customWidth="1"/>
    <col min="10511" max="10511" width="12.5546875" style="201" customWidth="1"/>
    <col min="10512" max="10512" width="11.5546875" style="201" customWidth="1"/>
    <col min="10513" max="10752" width="12.6640625" style="201"/>
    <col min="10753" max="10753" width="52.44140625" style="201" customWidth="1"/>
    <col min="10754" max="10754" width="4.6640625" style="201" customWidth="1"/>
    <col min="10755" max="10755" width="10.44140625" style="201" customWidth="1"/>
    <col min="10756" max="10756" width="10.6640625" style="201" customWidth="1"/>
    <col min="10757" max="10757" width="1.5546875" style="201" customWidth="1"/>
    <col min="10758" max="10758" width="11" style="201" customWidth="1"/>
    <col min="10759" max="10759" width="10.44140625" style="201" customWidth="1"/>
    <col min="10760" max="10760" width="0.44140625" style="201" customWidth="1"/>
    <col min="10761" max="10761" width="46.109375" style="201" customWidth="1"/>
    <col min="10762" max="10762" width="2.109375" style="201" customWidth="1"/>
    <col min="10763" max="10763" width="11" style="201" customWidth="1"/>
    <col min="10764" max="10764" width="10.44140625" style="201" customWidth="1"/>
    <col min="10765" max="10765" width="1.44140625" style="201" customWidth="1"/>
    <col min="10766" max="10766" width="8.5546875" style="201" customWidth="1"/>
    <col min="10767" max="10767" width="12.5546875" style="201" customWidth="1"/>
    <col min="10768" max="10768" width="11.5546875" style="201" customWidth="1"/>
    <col min="10769" max="11008" width="12.6640625" style="201"/>
    <col min="11009" max="11009" width="52.44140625" style="201" customWidth="1"/>
    <col min="11010" max="11010" width="4.6640625" style="201" customWidth="1"/>
    <col min="11011" max="11011" width="10.44140625" style="201" customWidth="1"/>
    <col min="11012" max="11012" width="10.6640625" style="201" customWidth="1"/>
    <col min="11013" max="11013" width="1.5546875" style="201" customWidth="1"/>
    <col min="11014" max="11014" width="11" style="201" customWidth="1"/>
    <col min="11015" max="11015" width="10.44140625" style="201" customWidth="1"/>
    <col min="11016" max="11016" width="0.44140625" style="201" customWidth="1"/>
    <col min="11017" max="11017" width="46.109375" style="201" customWidth="1"/>
    <col min="11018" max="11018" width="2.109375" style="201" customWidth="1"/>
    <col min="11019" max="11019" width="11" style="201" customWidth="1"/>
    <col min="11020" max="11020" width="10.44140625" style="201" customWidth="1"/>
    <col min="11021" max="11021" width="1.44140625" style="201" customWidth="1"/>
    <col min="11022" max="11022" width="8.5546875" style="201" customWidth="1"/>
    <col min="11023" max="11023" width="12.5546875" style="201" customWidth="1"/>
    <col min="11024" max="11024" width="11.5546875" style="201" customWidth="1"/>
    <col min="11025" max="11264" width="12.6640625" style="201"/>
    <col min="11265" max="11265" width="52.44140625" style="201" customWidth="1"/>
    <col min="11266" max="11266" width="4.6640625" style="201" customWidth="1"/>
    <col min="11267" max="11267" width="10.44140625" style="201" customWidth="1"/>
    <col min="11268" max="11268" width="10.6640625" style="201" customWidth="1"/>
    <col min="11269" max="11269" width="1.5546875" style="201" customWidth="1"/>
    <col min="11270" max="11270" width="11" style="201" customWidth="1"/>
    <col min="11271" max="11271" width="10.44140625" style="201" customWidth="1"/>
    <col min="11272" max="11272" width="0.44140625" style="201" customWidth="1"/>
    <col min="11273" max="11273" width="46.109375" style="201" customWidth="1"/>
    <col min="11274" max="11274" width="2.109375" style="201" customWidth="1"/>
    <col min="11275" max="11275" width="11" style="201" customWidth="1"/>
    <col min="11276" max="11276" width="10.44140625" style="201" customWidth="1"/>
    <col min="11277" max="11277" width="1.44140625" style="201" customWidth="1"/>
    <col min="11278" max="11278" width="8.5546875" style="201" customWidth="1"/>
    <col min="11279" max="11279" width="12.5546875" style="201" customWidth="1"/>
    <col min="11280" max="11280" width="11.5546875" style="201" customWidth="1"/>
    <col min="11281" max="11520" width="12.6640625" style="201"/>
    <col min="11521" max="11521" width="52.44140625" style="201" customWidth="1"/>
    <col min="11522" max="11522" width="4.6640625" style="201" customWidth="1"/>
    <col min="11523" max="11523" width="10.44140625" style="201" customWidth="1"/>
    <col min="11524" max="11524" width="10.6640625" style="201" customWidth="1"/>
    <col min="11525" max="11525" width="1.5546875" style="201" customWidth="1"/>
    <col min="11526" max="11526" width="11" style="201" customWidth="1"/>
    <col min="11527" max="11527" width="10.44140625" style="201" customWidth="1"/>
    <col min="11528" max="11528" width="0.44140625" style="201" customWidth="1"/>
    <col min="11529" max="11529" width="46.109375" style="201" customWidth="1"/>
    <col min="11530" max="11530" width="2.109375" style="201" customWidth="1"/>
    <col min="11531" max="11531" width="11" style="201" customWidth="1"/>
    <col min="11532" max="11532" width="10.44140625" style="201" customWidth="1"/>
    <col min="11533" max="11533" width="1.44140625" style="201" customWidth="1"/>
    <col min="11534" max="11534" width="8.5546875" style="201" customWidth="1"/>
    <col min="11535" max="11535" width="12.5546875" style="201" customWidth="1"/>
    <col min="11536" max="11536" width="11.5546875" style="201" customWidth="1"/>
    <col min="11537" max="11776" width="12.6640625" style="201"/>
    <col min="11777" max="11777" width="52.44140625" style="201" customWidth="1"/>
    <col min="11778" max="11778" width="4.6640625" style="201" customWidth="1"/>
    <col min="11779" max="11779" width="10.44140625" style="201" customWidth="1"/>
    <col min="11780" max="11780" width="10.6640625" style="201" customWidth="1"/>
    <col min="11781" max="11781" width="1.5546875" style="201" customWidth="1"/>
    <col min="11782" max="11782" width="11" style="201" customWidth="1"/>
    <col min="11783" max="11783" width="10.44140625" style="201" customWidth="1"/>
    <col min="11784" max="11784" width="0.44140625" style="201" customWidth="1"/>
    <col min="11785" max="11785" width="46.109375" style="201" customWidth="1"/>
    <col min="11786" max="11786" width="2.109375" style="201" customWidth="1"/>
    <col min="11787" max="11787" width="11" style="201" customWidth="1"/>
    <col min="11788" max="11788" width="10.44140625" style="201" customWidth="1"/>
    <col min="11789" max="11789" width="1.44140625" style="201" customWidth="1"/>
    <col min="11790" max="11790" width="8.5546875" style="201" customWidth="1"/>
    <col min="11791" max="11791" width="12.5546875" style="201" customWidth="1"/>
    <col min="11792" max="11792" width="11.5546875" style="201" customWidth="1"/>
    <col min="11793" max="12032" width="12.6640625" style="201"/>
    <col min="12033" max="12033" width="52.44140625" style="201" customWidth="1"/>
    <col min="12034" max="12034" width="4.6640625" style="201" customWidth="1"/>
    <col min="12035" max="12035" width="10.44140625" style="201" customWidth="1"/>
    <col min="12036" max="12036" width="10.6640625" style="201" customWidth="1"/>
    <col min="12037" max="12037" width="1.5546875" style="201" customWidth="1"/>
    <col min="12038" max="12038" width="11" style="201" customWidth="1"/>
    <col min="12039" max="12039" width="10.44140625" style="201" customWidth="1"/>
    <col min="12040" max="12040" width="0.44140625" style="201" customWidth="1"/>
    <col min="12041" max="12041" width="46.109375" style="201" customWidth="1"/>
    <col min="12042" max="12042" width="2.109375" style="201" customWidth="1"/>
    <col min="12043" max="12043" width="11" style="201" customWidth="1"/>
    <col min="12044" max="12044" width="10.44140625" style="201" customWidth="1"/>
    <col min="12045" max="12045" width="1.44140625" style="201" customWidth="1"/>
    <col min="12046" max="12046" width="8.5546875" style="201" customWidth="1"/>
    <col min="12047" max="12047" width="12.5546875" style="201" customWidth="1"/>
    <col min="12048" max="12048" width="11.5546875" style="201" customWidth="1"/>
    <col min="12049" max="12288" width="12.6640625" style="201"/>
    <col min="12289" max="12289" width="52.44140625" style="201" customWidth="1"/>
    <col min="12290" max="12290" width="4.6640625" style="201" customWidth="1"/>
    <col min="12291" max="12291" width="10.44140625" style="201" customWidth="1"/>
    <col min="12292" max="12292" width="10.6640625" style="201" customWidth="1"/>
    <col min="12293" max="12293" width="1.5546875" style="201" customWidth="1"/>
    <col min="12294" max="12294" width="11" style="201" customWidth="1"/>
    <col min="12295" max="12295" width="10.44140625" style="201" customWidth="1"/>
    <col min="12296" max="12296" width="0.44140625" style="201" customWidth="1"/>
    <col min="12297" max="12297" width="46.109375" style="201" customWidth="1"/>
    <col min="12298" max="12298" width="2.109375" style="201" customWidth="1"/>
    <col min="12299" max="12299" width="11" style="201" customWidth="1"/>
    <col min="12300" max="12300" width="10.44140625" style="201" customWidth="1"/>
    <col min="12301" max="12301" width="1.44140625" style="201" customWidth="1"/>
    <col min="12302" max="12302" width="8.5546875" style="201" customWidth="1"/>
    <col min="12303" max="12303" width="12.5546875" style="201" customWidth="1"/>
    <col min="12304" max="12304" width="11.5546875" style="201" customWidth="1"/>
    <col min="12305" max="12544" width="12.6640625" style="201"/>
    <col min="12545" max="12545" width="52.44140625" style="201" customWidth="1"/>
    <col min="12546" max="12546" width="4.6640625" style="201" customWidth="1"/>
    <col min="12547" max="12547" width="10.44140625" style="201" customWidth="1"/>
    <col min="12548" max="12548" width="10.6640625" style="201" customWidth="1"/>
    <col min="12549" max="12549" width="1.5546875" style="201" customWidth="1"/>
    <col min="12550" max="12550" width="11" style="201" customWidth="1"/>
    <col min="12551" max="12551" width="10.44140625" style="201" customWidth="1"/>
    <col min="12552" max="12552" width="0.44140625" style="201" customWidth="1"/>
    <col min="12553" max="12553" width="46.109375" style="201" customWidth="1"/>
    <col min="12554" max="12554" width="2.109375" style="201" customWidth="1"/>
    <col min="12555" max="12555" width="11" style="201" customWidth="1"/>
    <col min="12556" max="12556" width="10.44140625" style="201" customWidth="1"/>
    <col min="12557" max="12557" width="1.44140625" style="201" customWidth="1"/>
    <col min="12558" max="12558" width="8.5546875" style="201" customWidth="1"/>
    <col min="12559" max="12559" width="12.5546875" style="201" customWidth="1"/>
    <col min="12560" max="12560" width="11.5546875" style="201" customWidth="1"/>
    <col min="12561" max="12800" width="12.6640625" style="201"/>
    <col min="12801" max="12801" width="52.44140625" style="201" customWidth="1"/>
    <col min="12802" max="12802" width="4.6640625" style="201" customWidth="1"/>
    <col min="12803" max="12803" width="10.44140625" style="201" customWidth="1"/>
    <col min="12804" max="12804" width="10.6640625" style="201" customWidth="1"/>
    <col min="12805" max="12805" width="1.5546875" style="201" customWidth="1"/>
    <col min="12806" max="12806" width="11" style="201" customWidth="1"/>
    <col min="12807" max="12807" width="10.44140625" style="201" customWidth="1"/>
    <col min="12808" max="12808" width="0.44140625" style="201" customWidth="1"/>
    <col min="12809" max="12809" width="46.109375" style="201" customWidth="1"/>
    <col min="12810" max="12810" width="2.109375" style="201" customWidth="1"/>
    <col min="12811" max="12811" width="11" style="201" customWidth="1"/>
    <col min="12812" max="12812" width="10.44140625" style="201" customWidth="1"/>
    <col min="12813" max="12813" width="1.44140625" style="201" customWidth="1"/>
    <col min="12814" max="12814" width="8.5546875" style="201" customWidth="1"/>
    <col min="12815" max="12815" width="12.5546875" style="201" customWidth="1"/>
    <col min="12816" max="12816" width="11.5546875" style="201" customWidth="1"/>
    <col min="12817" max="13056" width="12.6640625" style="201"/>
    <col min="13057" max="13057" width="52.44140625" style="201" customWidth="1"/>
    <col min="13058" max="13058" width="4.6640625" style="201" customWidth="1"/>
    <col min="13059" max="13059" width="10.44140625" style="201" customWidth="1"/>
    <col min="13060" max="13060" width="10.6640625" style="201" customWidth="1"/>
    <col min="13061" max="13061" width="1.5546875" style="201" customWidth="1"/>
    <col min="13062" max="13062" width="11" style="201" customWidth="1"/>
    <col min="13063" max="13063" width="10.44140625" style="201" customWidth="1"/>
    <col min="13064" max="13064" width="0.44140625" style="201" customWidth="1"/>
    <col min="13065" max="13065" width="46.109375" style="201" customWidth="1"/>
    <col min="13066" max="13066" width="2.109375" style="201" customWidth="1"/>
    <col min="13067" max="13067" width="11" style="201" customWidth="1"/>
    <col min="13068" max="13068" width="10.44140625" style="201" customWidth="1"/>
    <col min="13069" max="13069" width="1.44140625" style="201" customWidth="1"/>
    <col min="13070" max="13070" width="8.5546875" style="201" customWidth="1"/>
    <col min="13071" max="13071" width="12.5546875" style="201" customWidth="1"/>
    <col min="13072" max="13072" width="11.5546875" style="201" customWidth="1"/>
    <col min="13073" max="13312" width="12.6640625" style="201"/>
    <col min="13313" max="13313" width="52.44140625" style="201" customWidth="1"/>
    <col min="13314" max="13314" width="4.6640625" style="201" customWidth="1"/>
    <col min="13315" max="13315" width="10.44140625" style="201" customWidth="1"/>
    <col min="13316" max="13316" width="10.6640625" style="201" customWidth="1"/>
    <col min="13317" max="13317" width="1.5546875" style="201" customWidth="1"/>
    <col min="13318" max="13318" width="11" style="201" customWidth="1"/>
    <col min="13319" max="13319" width="10.44140625" style="201" customWidth="1"/>
    <col min="13320" max="13320" width="0.44140625" style="201" customWidth="1"/>
    <col min="13321" max="13321" width="46.109375" style="201" customWidth="1"/>
    <col min="13322" max="13322" width="2.109375" style="201" customWidth="1"/>
    <col min="13323" max="13323" width="11" style="201" customWidth="1"/>
    <col min="13324" max="13324" width="10.44140625" style="201" customWidth="1"/>
    <col min="13325" max="13325" width="1.44140625" style="201" customWidth="1"/>
    <col min="13326" max="13326" width="8.5546875" style="201" customWidth="1"/>
    <col min="13327" max="13327" width="12.5546875" style="201" customWidth="1"/>
    <col min="13328" max="13328" width="11.5546875" style="201" customWidth="1"/>
    <col min="13329" max="13568" width="12.6640625" style="201"/>
    <col min="13569" max="13569" width="52.44140625" style="201" customWidth="1"/>
    <col min="13570" max="13570" width="4.6640625" style="201" customWidth="1"/>
    <col min="13571" max="13571" width="10.44140625" style="201" customWidth="1"/>
    <col min="13572" max="13572" width="10.6640625" style="201" customWidth="1"/>
    <col min="13573" max="13573" width="1.5546875" style="201" customWidth="1"/>
    <col min="13574" max="13574" width="11" style="201" customWidth="1"/>
    <col min="13575" max="13575" width="10.44140625" style="201" customWidth="1"/>
    <col min="13576" max="13576" width="0.44140625" style="201" customWidth="1"/>
    <col min="13577" max="13577" width="46.109375" style="201" customWidth="1"/>
    <col min="13578" max="13578" width="2.109375" style="201" customWidth="1"/>
    <col min="13579" max="13579" width="11" style="201" customWidth="1"/>
    <col min="13580" max="13580" width="10.44140625" style="201" customWidth="1"/>
    <col min="13581" max="13581" width="1.44140625" style="201" customWidth="1"/>
    <col min="13582" max="13582" width="8.5546875" style="201" customWidth="1"/>
    <col min="13583" max="13583" width="12.5546875" style="201" customWidth="1"/>
    <col min="13584" max="13584" width="11.5546875" style="201" customWidth="1"/>
    <col min="13585" max="13824" width="12.6640625" style="201"/>
    <col min="13825" max="13825" width="52.44140625" style="201" customWidth="1"/>
    <col min="13826" max="13826" width="4.6640625" style="201" customWidth="1"/>
    <col min="13827" max="13827" width="10.44140625" style="201" customWidth="1"/>
    <col min="13828" max="13828" width="10.6640625" style="201" customWidth="1"/>
    <col min="13829" max="13829" width="1.5546875" style="201" customWidth="1"/>
    <col min="13830" max="13830" width="11" style="201" customWidth="1"/>
    <col min="13831" max="13831" width="10.44140625" style="201" customWidth="1"/>
    <col min="13832" max="13832" width="0.44140625" style="201" customWidth="1"/>
    <col min="13833" max="13833" width="46.109375" style="201" customWidth="1"/>
    <col min="13834" max="13834" width="2.109375" style="201" customWidth="1"/>
    <col min="13835" max="13835" width="11" style="201" customWidth="1"/>
    <col min="13836" max="13836" width="10.44140625" style="201" customWidth="1"/>
    <col min="13837" max="13837" width="1.44140625" style="201" customWidth="1"/>
    <col min="13838" max="13838" width="8.5546875" style="201" customWidth="1"/>
    <col min="13839" max="13839" width="12.5546875" style="201" customWidth="1"/>
    <col min="13840" max="13840" width="11.5546875" style="201" customWidth="1"/>
    <col min="13841" max="14080" width="12.6640625" style="201"/>
    <col min="14081" max="14081" width="52.44140625" style="201" customWidth="1"/>
    <col min="14082" max="14082" width="4.6640625" style="201" customWidth="1"/>
    <col min="14083" max="14083" width="10.44140625" style="201" customWidth="1"/>
    <col min="14084" max="14084" width="10.6640625" style="201" customWidth="1"/>
    <col min="14085" max="14085" width="1.5546875" style="201" customWidth="1"/>
    <col min="14086" max="14086" width="11" style="201" customWidth="1"/>
    <col min="14087" max="14087" width="10.44140625" style="201" customWidth="1"/>
    <col min="14088" max="14088" width="0.44140625" style="201" customWidth="1"/>
    <col min="14089" max="14089" width="46.109375" style="201" customWidth="1"/>
    <col min="14090" max="14090" width="2.109375" style="201" customWidth="1"/>
    <col min="14091" max="14091" width="11" style="201" customWidth="1"/>
    <col min="14092" max="14092" width="10.44140625" style="201" customWidth="1"/>
    <col min="14093" max="14093" width="1.44140625" style="201" customWidth="1"/>
    <col min="14094" max="14094" width="8.5546875" style="201" customWidth="1"/>
    <col min="14095" max="14095" width="12.5546875" style="201" customWidth="1"/>
    <col min="14096" max="14096" width="11.5546875" style="201" customWidth="1"/>
    <col min="14097" max="14336" width="12.6640625" style="201"/>
    <col min="14337" max="14337" width="52.44140625" style="201" customWidth="1"/>
    <col min="14338" max="14338" width="4.6640625" style="201" customWidth="1"/>
    <col min="14339" max="14339" width="10.44140625" style="201" customWidth="1"/>
    <col min="14340" max="14340" width="10.6640625" style="201" customWidth="1"/>
    <col min="14341" max="14341" width="1.5546875" style="201" customWidth="1"/>
    <col min="14342" max="14342" width="11" style="201" customWidth="1"/>
    <col min="14343" max="14343" width="10.44140625" style="201" customWidth="1"/>
    <col min="14344" max="14344" width="0.44140625" style="201" customWidth="1"/>
    <col min="14345" max="14345" width="46.109375" style="201" customWidth="1"/>
    <col min="14346" max="14346" width="2.109375" style="201" customWidth="1"/>
    <col min="14347" max="14347" width="11" style="201" customWidth="1"/>
    <col min="14348" max="14348" width="10.44140625" style="201" customWidth="1"/>
    <col min="14349" max="14349" width="1.44140625" style="201" customWidth="1"/>
    <col min="14350" max="14350" width="8.5546875" style="201" customWidth="1"/>
    <col min="14351" max="14351" width="12.5546875" style="201" customWidth="1"/>
    <col min="14352" max="14352" width="11.5546875" style="201" customWidth="1"/>
    <col min="14353" max="14592" width="12.6640625" style="201"/>
    <col min="14593" max="14593" width="52.44140625" style="201" customWidth="1"/>
    <col min="14594" max="14594" width="4.6640625" style="201" customWidth="1"/>
    <col min="14595" max="14595" width="10.44140625" style="201" customWidth="1"/>
    <col min="14596" max="14596" width="10.6640625" style="201" customWidth="1"/>
    <col min="14597" max="14597" width="1.5546875" style="201" customWidth="1"/>
    <col min="14598" max="14598" width="11" style="201" customWidth="1"/>
    <col min="14599" max="14599" width="10.44140625" style="201" customWidth="1"/>
    <col min="14600" max="14600" width="0.44140625" style="201" customWidth="1"/>
    <col min="14601" max="14601" width="46.109375" style="201" customWidth="1"/>
    <col min="14602" max="14602" width="2.109375" style="201" customWidth="1"/>
    <col min="14603" max="14603" width="11" style="201" customWidth="1"/>
    <col min="14604" max="14604" width="10.44140625" style="201" customWidth="1"/>
    <col min="14605" max="14605" width="1.44140625" style="201" customWidth="1"/>
    <col min="14606" max="14606" width="8.5546875" style="201" customWidth="1"/>
    <col min="14607" max="14607" width="12.5546875" style="201" customWidth="1"/>
    <col min="14608" max="14608" width="11.5546875" style="201" customWidth="1"/>
    <col min="14609" max="14848" width="12.6640625" style="201"/>
    <col min="14849" max="14849" width="52.44140625" style="201" customWidth="1"/>
    <col min="14850" max="14850" width="4.6640625" style="201" customWidth="1"/>
    <col min="14851" max="14851" width="10.44140625" style="201" customWidth="1"/>
    <col min="14852" max="14852" width="10.6640625" style="201" customWidth="1"/>
    <col min="14853" max="14853" width="1.5546875" style="201" customWidth="1"/>
    <col min="14854" max="14854" width="11" style="201" customWidth="1"/>
    <col min="14855" max="14855" width="10.44140625" style="201" customWidth="1"/>
    <col min="14856" max="14856" width="0.44140625" style="201" customWidth="1"/>
    <col min="14857" max="14857" width="46.109375" style="201" customWidth="1"/>
    <col min="14858" max="14858" width="2.109375" style="201" customWidth="1"/>
    <col min="14859" max="14859" width="11" style="201" customWidth="1"/>
    <col min="14860" max="14860" width="10.44140625" style="201" customWidth="1"/>
    <col min="14861" max="14861" width="1.44140625" style="201" customWidth="1"/>
    <col min="14862" max="14862" width="8.5546875" style="201" customWidth="1"/>
    <col min="14863" max="14863" width="12.5546875" style="201" customWidth="1"/>
    <col min="14864" max="14864" width="11.5546875" style="201" customWidth="1"/>
    <col min="14865" max="15104" width="12.6640625" style="201"/>
    <col min="15105" max="15105" width="52.44140625" style="201" customWidth="1"/>
    <col min="15106" max="15106" width="4.6640625" style="201" customWidth="1"/>
    <col min="15107" max="15107" width="10.44140625" style="201" customWidth="1"/>
    <col min="15108" max="15108" width="10.6640625" style="201" customWidth="1"/>
    <col min="15109" max="15109" width="1.5546875" style="201" customWidth="1"/>
    <col min="15110" max="15110" width="11" style="201" customWidth="1"/>
    <col min="15111" max="15111" width="10.44140625" style="201" customWidth="1"/>
    <col min="15112" max="15112" width="0.44140625" style="201" customWidth="1"/>
    <col min="15113" max="15113" width="46.109375" style="201" customWidth="1"/>
    <col min="15114" max="15114" width="2.109375" style="201" customWidth="1"/>
    <col min="15115" max="15115" width="11" style="201" customWidth="1"/>
    <col min="15116" max="15116" width="10.44140625" style="201" customWidth="1"/>
    <col min="15117" max="15117" width="1.44140625" style="201" customWidth="1"/>
    <col min="15118" max="15118" width="8.5546875" style="201" customWidth="1"/>
    <col min="15119" max="15119" width="12.5546875" style="201" customWidth="1"/>
    <col min="15120" max="15120" width="11.5546875" style="201" customWidth="1"/>
    <col min="15121" max="15360" width="12.6640625" style="201"/>
    <col min="15361" max="15361" width="52.44140625" style="201" customWidth="1"/>
    <col min="15362" max="15362" width="4.6640625" style="201" customWidth="1"/>
    <col min="15363" max="15363" width="10.44140625" style="201" customWidth="1"/>
    <col min="15364" max="15364" width="10.6640625" style="201" customWidth="1"/>
    <col min="15365" max="15365" width="1.5546875" style="201" customWidth="1"/>
    <col min="15366" max="15366" width="11" style="201" customWidth="1"/>
    <col min="15367" max="15367" width="10.44140625" style="201" customWidth="1"/>
    <col min="15368" max="15368" width="0.44140625" style="201" customWidth="1"/>
    <col min="15369" max="15369" width="46.109375" style="201" customWidth="1"/>
    <col min="15370" max="15370" width="2.109375" style="201" customWidth="1"/>
    <col min="15371" max="15371" width="11" style="201" customWidth="1"/>
    <col min="15372" max="15372" width="10.44140625" style="201" customWidth="1"/>
    <col min="15373" max="15373" width="1.44140625" style="201" customWidth="1"/>
    <col min="15374" max="15374" width="8.5546875" style="201" customWidth="1"/>
    <col min="15375" max="15375" width="12.5546875" style="201" customWidth="1"/>
    <col min="15376" max="15376" width="11.5546875" style="201" customWidth="1"/>
    <col min="15377" max="15616" width="12.6640625" style="201"/>
    <col min="15617" max="15617" width="52.44140625" style="201" customWidth="1"/>
    <col min="15618" max="15618" width="4.6640625" style="201" customWidth="1"/>
    <col min="15619" max="15619" width="10.44140625" style="201" customWidth="1"/>
    <col min="15620" max="15620" width="10.6640625" style="201" customWidth="1"/>
    <col min="15621" max="15621" width="1.5546875" style="201" customWidth="1"/>
    <col min="15622" max="15622" width="11" style="201" customWidth="1"/>
    <col min="15623" max="15623" width="10.44140625" style="201" customWidth="1"/>
    <col min="15624" max="15624" width="0.44140625" style="201" customWidth="1"/>
    <col min="15625" max="15625" width="46.109375" style="201" customWidth="1"/>
    <col min="15626" max="15626" width="2.109375" style="201" customWidth="1"/>
    <col min="15627" max="15627" width="11" style="201" customWidth="1"/>
    <col min="15628" max="15628" width="10.44140625" style="201" customWidth="1"/>
    <col min="15629" max="15629" width="1.44140625" style="201" customWidth="1"/>
    <col min="15630" max="15630" width="8.5546875" style="201" customWidth="1"/>
    <col min="15631" max="15631" width="12.5546875" style="201" customWidth="1"/>
    <col min="15632" max="15632" width="11.5546875" style="201" customWidth="1"/>
    <col min="15633" max="15872" width="12.6640625" style="201"/>
    <col min="15873" max="15873" width="52.44140625" style="201" customWidth="1"/>
    <col min="15874" max="15874" width="4.6640625" style="201" customWidth="1"/>
    <col min="15875" max="15875" width="10.44140625" style="201" customWidth="1"/>
    <col min="15876" max="15876" width="10.6640625" style="201" customWidth="1"/>
    <col min="15877" max="15877" width="1.5546875" style="201" customWidth="1"/>
    <col min="15878" max="15878" width="11" style="201" customWidth="1"/>
    <col min="15879" max="15879" width="10.44140625" style="201" customWidth="1"/>
    <col min="15880" max="15880" width="0.44140625" style="201" customWidth="1"/>
    <col min="15881" max="15881" width="46.109375" style="201" customWidth="1"/>
    <col min="15882" max="15882" width="2.109375" style="201" customWidth="1"/>
    <col min="15883" max="15883" width="11" style="201" customWidth="1"/>
    <col min="15884" max="15884" width="10.44140625" style="201" customWidth="1"/>
    <col min="15885" max="15885" width="1.44140625" style="201" customWidth="1"/>
    <col min="15886" max="15886" width="8.5546875" style="201" customWidth="1"/>
    <col min="15887" max="15887" width="12.5546875" style="201" customWidth="1"/>
    <col min="15888" max="15888" width="11.5546875" style="201" customWidth="1"/>
    <col min="15889" max="16128" width="12.6640625" style="201"/>
    <col min="16129" max="16129" width="52.44140625" style="201" customWidth="1"/>
    <col min="16130" max="16130" width="4.6640625" style="201" customWidth="1"/>
    <col min="16131" max="16131" width="10.44140625" style="201" customWidth="1"/>
    <col min="16132" max="16132" width="10.6640625" style="201" customWidth="1"/>
    <col min="16133" max="16133" width="1.5546875" style="201" customWidth="1"/>
    <col min="16134" max="16134" width="11" style="201" customWidth="1"/>
    <col min="16135" max="16135" width="10.44140625" style="201" customWidth="1"/>
    <col min="16136" max="16136" width="0.44140625" style="201" customWidth="1"/>
    <col min="16137" max="16137" width="46.109375" style="201" customWidth="1"/>
    <col min="16138" max="16138" width="2.109375" style="201" customWidth="1"/>
    <col min="16139" max="16139" width="11" style="201" customWidth="1"/>
    <col min="16140" max="16140" width="10.44140625" style="201" customWidth="1"/>
    <col min="16141" max="16141" width="1.44140625" style="201" customWidth="1"/>
    <col min="16142" max="16142" width="8.5546875" style="201" customWidth="1"/>
    <col min="16143" max="16143" width="12.5546875" style="201" customWidth="1"/>
    <col min="16144" max="16144" width="11.5546875" style="201" customWidth="1"/>
    <col min="16145" max="16384" width="12.6640625" style="201"/>
  </cols>
  <sheetData>
    <row r="1" spans="1:18" ht="17.100000000000001" customHeight="1" x14ac:dyDescent="0.25">
      <c r="A1" s="197"/>
      <c r="B1" s="198"/>
      <c r="C1" s="199"/>
      <c r="D1" s="199"/>
      <c r="E1" s="199"/>
      <c r="F1" s="199"/>
      <c r="G1" s="199"/>
      <c r="H1" s="199"/>
      <c r="I1" s="199"/>
      <c r="J1" s="199"/>
      <c r="K1" s="199"/>
      <c r="L1" s="199"/>
      <c r="M1" s="199"/>
      <c r="N1" s="199"/>
      <c r="O1" s="200"/>
      <c r="R1" s="201"/>
    </row>
    <row r="2" spans="1:18" ht="23.25" customHeight="1" x14ac:dyDescent="0.3">
      <c r="A2" s="384" t="s">
        <v>144</v>
      </c>
      <c r="B2" s="385"/>
      <c r="C2" s="385"/>
      <c r="D2" s="385"/>
      <c r="E2" s="385"/>
      <c r="F2" s="385"/>
      <c r="G2" s="385"/>
      <c r="H2" s="385"/>
      <c r="I2" s="385"/>
      <c r="J2" s="385"/>
      <c r="K2" s="385"/>
      <c r="L2" s="385"/>
      <c r="M2" s="385"/>
      <c r="N2" s="385"/>
      <c r="O2" s="386"/>
      <c r="R2" s="201"/>
    </row>
    <row r="3" spans="1:18" ht="20.25" x14ac:dyDescent="0.3">
      <c r="A3" s="202"/>
      <c r="B3" s="203"/>
      <c r="C3" s="203"/>
      <c r="D3" s="204"/>
      <c r="E3" s="204" t="s">
        <v>145</v>
      </c>
      <c r="F3" s="203"/>
      <c r="G3" s="203"/>
      <c r="H3" s="203"/>
      <c r="I3" s="203"/>
      <c r="J3" s="203"/>
      <c r="K3" s="203"/>
      <c r="L3" s="203"/>
      <c r="M3" s="203"/>
      <c r="N3" s="203"/>
      <c r="O3" s="205"/>
      <c r="R3" s="201"/>
    </row>
    <row r="4" spans="1:18" ht="20.25" x14ac:dyDescent="0.3">
      <c r="A4" s="384" t="s">
        <v>146</v>
      </c>
      <c r="B4" s="385"/>
      <c r="C4" s="385"/>
      <c r="D4" s="385"/>
      <c r="E4" s="385"/>
      <c r="F4" s="385"/>
      <c r="G4" s="385"/>
      <c r="H4" s="385"/>
      <c r="I4" s="385"/>
      <c r="J4" s="385"/>
      <c r="K4" s="385"/>
      <c r="L4" s="385"/>
      <c r="M4" s="385"/>
      <c r="N4" s="385"/>
      <c r="O4" s="386"/>
      <c r="R4" s="201"/>
    </row>
    <row r="5" spans="1:18" s="206" customFormat="1" ht="20.25" x14ac:dyDescent="0.3">
      <c r="A5" s="202"/>
      <c r="B5" s="204"/>
      <c r="C5" s="203"/>
      <c r="D5" s="204"/>
      <c r="E5" s="204" t="s">
        <v>147</v>
      </c>
      <c r="F5" s="203"/>
      <c r="G5" s="203"/>
      <c r="H5" s="203"/>
      <c r="I5" s="203"/>
      <c r="J5" s="203"/>
      <c r="K5" s="203"/>
      <c r="L5" s="203"/>
      <c r="M5" s="203"/>
      <c r="N5" s="203"/>
      <c r="O5" s="205"/>
    </row>
    <row r="6" spans="1:18" x14ac:dyDescent="0.25">
      <c r="A6" s="207"/>
      <c r="B6" s="208"/>
      <c r="C6" s="209"/>
      <c r="D6" s="209"/>
      <c r="E6" s="209"/>
      <c r="F6" s="209"/>
      <c r="G6" s="209"/>
      <c r="H6" s="209"/>
      <c r="I6" s="210"/>
      <c r="J6" s="210"/>
      <c r="K6" s="211"/>
      <c r="L6" s="212"/>
      <c r="M6" s="387"/>
      <c r="N6" s="387"/>
      <c r="O6" s="213"/>
      <c r="R6" s="201"/>
    </row>
    <row r="7" spans="1:18" s="220" customFormat="1" ht="12.75" customHeight="1" x14ac:dyDescent="0.2">
      <c r="A7" s="214"/>
      <c r="B7" s="215"/>
      <c r="C7" s="216"/>
      <c r="D7" s="216"/>
      <c r="E7" s="216"/>
      <c r="F7" s="216"/>
      <c r="G7" s="216"/>
      <c r="H7" s="216"/>
      <c r="I7" s="217"/>
      <c r="J7" s="217"/>
      <c r="K7" s="218"/>
      <c r="L7" s="217"/>
      <c r="M7" s="217"/>
      <c r="N7" s="217"/>
      <c r="O7" s="219"/>
    </row>
    <row r="8" spans="1:18" ht="13.5" customHeight="1" x14ac:dyDescent="0.25">
      <c r="A8" s="221"/>
      <c r="B8" s="210"/>
      <c r="C8" s="209"/>
      <c r="D8" s="209"/>
      <c r="E8" s="209"/>
      <c r="F8" s="209"/>
      <c r="G8" s="209"/>
      <c r="H8" s="209"/>
      <c r="I8" s="209"/>
      <c r="J8" s="209"/>
      <c r="K8" s="209"/>
      <c r="L8" s="209"/>
      <c r="M8" s="209"/>
      <c r="N8" s="209"/>
      <c r="O8" s="222" t="s">
        <v>35</v>
      </c>
      <c r="R8" s="201"/>
    </row>
    <row r="9" spans="1:18" x14ac:dyDescent="0.25">
      <c r="A9" s="223" t="s">
        <v>36</v>
      </c>
      <c r="B9" s="224"/>
      <c r="C9" s="225"/>
      <c r="D9" s="225"/>
      <c r="E9" s="225"/>
      <c r="F9" s="225"/>
      <c r="G9" s="225"/>
      <c r="H9" s="226"/>
      <c r="I9" s="224" t="s">
        <v>37</v>
      </c>
      <c r="J9" s="224"/>
      <c r="K9" s="225"/>
      <c r="L9" s="225"/>
      <c r="M9" s="225"/>
      <c r="N9" s="225"/>
      <c r="O9" s="226"/>
      <c r="R9" s="201"/>
    </row>
    <row r="10" spans="1:18" x14ac:dyDescent="0.25">
      <c r="A10" s="227"/>
      <c r="B10" s="209"/>
      <c r="C10" s="208" t="s">
        <v>148</v>
      </c>
      <c r="D10" s="209"/>
      <c r="E10" s="209"/>
      <c r="F10" s="208" t="s">
        <v>149</v>
      </c>
      <c r="G10" s="209"/>
      <c r="H10" s="213"/>
      <c r="I10" s="209"/>
      <c r="J10" s="209"/>
      <c r="K10" s="208" t="s">
        <v>150</v>
      </c>
      <c r="L10" s="209"/>
      <c r="M10" s="209"/>
      <c r="N10" s="208" t="s">
        <v>151</v>
      </c>
      <c r="O10" s="213"/>
      <c r="R10" s="201"/>
    </row>
    <row r="11" spans="1:18" s="206" customFormat="1" x14ac:dyDescent="0.25">
      <c r="A11" s="228"/>
      <c r="B11" s="229"/>
      <c r="C11" s="388" t="s">
        <v>5</v>
      </c>
      <c r="D11" s="388"/>
      <c r="E11" s="230"/>
      <c r="F11" s="231" t="s">
        <v>5</v>
      </c>
      <c r="G11" s="232"/>
      <c r="H11" s="233"/>
      <c r="I11" s="229"/>
      <c r="J11" s="229"/>
      <c r="K11" s="388" t="s">
        <v>5</v>
      </c>
      <c r="L11" s="388"/>
      <c r="M11" s="230"/>
      <c r="N11" s="231" t="s">
        <v>5</v>
      </c>
      <c r="O11" s="234"/>
    </row>
    <row r="12" spans="1:18" s="206" customFormat="1" x14ac:dyDescent="0.25">
      <c r="A12" s="235"/>
      <c r="B12" s="236"/>
      <c r="C12" s="237"/>
      <c r="D12" s="237"/>
      <c r="E12" s="238"/>
      <c r="F12" s="239"/>
      <c r="G12" s="238"/>
      <c r="H12" s="240"/>
      <c r="I12" s="389" t="s">
        <v>152</v>
      </c>
      <c r="J12" s="390"/>
      <c r="K12" s="390"/>
      <c r="L12" s="390"/>
      <c r="M12" s="390"/>
      <c r="N12" s="390"/>
      <c r="O12" s="391"/>
    </row>
    <row r="13" spans="1:18" ht="8.25" customHeight="1" x14ac:dyDescent="0.25">
      <c r="A13" s="241"/>
      <c r="B13" s="242"/>
      <c r="C13" s="242"/>
      <c r="D13" s="242"/>
      <c r="E13" s="242"/>
      <c r="F13" s="242"/>
      <c r="G13" s="242"/>
      <c r="H13" s="243"/>
      <c r="I13" s="242"/>
      <c r="J13" s="242"/>
      <c r="K13" s="242"/>
      <c r="L13" s="242"/>
      <c r="M13" s="242"/>
      <c r="N13" s="242"/>
      <c r="O13" s="243"/>
      <c r="R13" s="201"/>
    </row>
    <row r="14" spans="1:18" x14ac:dyDescent="0.25">
      <c r="A14" s="244" t="s">
        <v>153</v>
      </c>
      <c r="B14" s="245"/>
      <c r="C14" s="246" t="s">
        <v>154</v>
      </c>
      <c r="D14" s="247">
        <v>105377.7</v>
      </c>
      <c r="E14" s="248"/>
      <c r="F14" s="246" t="s">
        <v>154</v>
      </c>
      <c r="G14" s="247">
        <v>88227.4</v>
      </c>
      <c r="H14" s="249"/>
      <c r="I14" s="250" t="s">
        <v>155</v>
      </c>
      <c r="J14" s="250"/>
      <c r="K14" s="246" t="s">
        <v>154</v>
      </c>
      <c r="L14" s="251">
        <f>+K15</f>
        <v>81543.399999999994</v>
      </c>
      <c r="M14" s="248"/>
      <c r="N14" s="246" t="s">
        <v>154</v>
      </c>
      <c r="O14" s="252">
        <v>60460.2</v>
      </c>
      <c r="R14" s="201"/>
    </row>
    <row r="15" spans="1:18" x14ac:dyDescent="0.25">
      <c r="A15" s="253" t="s">
        <v>40</v>
      </c>
      <c r="B15" s="254"/>
      <c r="C15" s="255"/>
      <c r="D15" s="256"/>
      <c r="E15" s="257"/>
      <c r="F15" s="255"/>
      <c r="G15" s="256">
        <v>0</v>
      </c>
      <c r="H15" s="249"/>
      <c r="I15" s="250" t="s">
        <v>156</v>
      </c>
      <c r="J15" s="248" t="s">
        <v>154</v>
      </c>
      <c r="K15" s="258">
        <v>81543.399999999994</v>
      </c>
      <c r="L15" s="258"/>
      <c r="M15" s="246" t="s">
        <v>154</v>
      </c>
      <c r="N15" s="248">
        <v>60460.2</v>
      </c>
      <c r="O15" s="259"/>
      <c r="R15" s="201"/>
    </row>
    <row r="16" spans="1:18" x14ac:dyDescent="0.25">
      <c r="A16" s="241"/>
      <c r="B16" s="242"/>
      <c r="C16" s="246"/>
      <c r="D16" s="246"/>
      <c r="E16" s="246"/>
      <c r="F16" s="246"/>
      <c r="G16" s="246"/>
      <c r="H16" s="249"/>
      <c r="I16" s="260"/>
      <c r="J16" s="250"/>
      <c r="K16" s="258"/>
      <c r="L16" s="258"/>
      <c r="M16" s="246"/>
      <c r="N16" s="248"/>
      <c r="O16" s="259"/>
      <c r="R16" s="201"/>
    </row>
    <row r="17" spans="1:18" x14ac:dyDescent="0.25">
      <c r="A17" s="241"/>
      <c r="B17" s="242"/>
      <c r="C17" s="246"/>
      <c r="D17" s="246"/>
      <c r="E17" s="246"/>
      <c r="F17" s="246"/>
      <c r="G17" s="246"/>
      <c r="H17" s="249"/>
      <c r="I17" s="261"/>
      <c r="J17" s="258"/>
      <c r="K17" s="258"/>
      <c r="L17" s="258"/>
      <c r="M17" s="246"/>
      <c r="N17" s="246"/>
      <c r="O17" s="259"/>
      <c r="R17" s="201"/>
    </row>
    <row r="18" spans="1:18" x14ac:dyDescent="0.25">
      <c r="A18" s="244" t="s">
        <v>157</v>
      </c>
      <c r="B18" s="245"/>
      <c r="C18" s="246"/>
      <c r="D18" s="247">
        <f>+C19</f>
        <v>89784</v>
      </c>
      <c r="E18" s="248"/>
      <c r="F18" s="246"/>
      <c r="G18" s="247">
        <v>22900.9</v>
      </c>
      <c r="H18" s="249"/>
      <c r="I18" s="262" t="s">
        <v>158</v>
      </c>
      <c r="J18" s="250"/>
      <c r="K18" s="258"/>
      <c r="L18" s="251">
        <f>+K19</f>
        <v>606841.1</v>
      </c>
      <c r="M18" s="248"/>
      <c r="N18" s="246"/>
      <c r="O18" s="252">
        <v>431413.2</v>
      </c>
      <c r="R18" s="201"/>
    </row>
    <row r="19" spans="1:18" x14ac:dyDescent="0.25">
      <c r="A19" s="244" t="s">
        <v>43</v>
      </c>
      <c r="B19" s="263" t="s">
        <v>154</v>
      </c>
      <c r="C19" s="248">
        <v>89784</v>
      </c>
      <c r="D19" s="246"/>
      <c r="E19" s="246" t="s">
        <v>154</v>
      </c>
      <c r="F19" s="248">
        <v>22900.9</v>
      </c>
      <c r="G19" s="246"/>
      <c r="H19" s="249"/>
      <c r="I19" s="260" t="s">
        <v>48</v>
      </c>
      <c r="J19" s="250"/>
      <c r="K19" s="258">
        <v>606841.1</v>
      </c>
      <c r="L19" s="258"/>
      <c r="M19" s="246"/>
      <c r="N19" s="248">
        <v>431413.2</v>
      </c>
      <c r="O19" s="259"/>
      <c r="R19" s="201"/>
    </row>
    <row r="20" spans="1:18" x14ac:dyDescent="0.25">
      <c r="A20" s="241"/>
      <c r="B20" s="242"/>
      <c r="C20" s="246"/>
      <c r="D20" s="246"/>
      <c r="E20" s="246"/>
      <c r="F20" s="246"/>
      <c r="G20" s="246"/>
      <c r="H20" s="249"/>
      <c r="I20" s="261"/>
      <c r="J20" s="258"/>
      <c r="K20" s="258"/>
      <c r="L20" s="258"/>
      <c r="M20" s="246"/>
      <c r="N20" s="246"/>
      <c r="O20" s="259"/>
      <c r="R20" s="201"/>
    </row>
    <row r="21" spans="1:18" x14ac:dyDescent="0.25">
      <c r="A21" s="241"/>
      <c r="B21" s="242"/>
      <c r="C21" s="242"/>
      <c r="D21" s="242"/>
      <c r="E21" s="242"/>
      <c r="F21" s="242"/>
      <c r="G21" s="242"/>
      <c r="H21" s="249"/>
      <c r="I21" s="260" t="s">
        <v>159</v>
      </c>
      <c r="J21" s="250"/>
      <c r="K21" s="258"/>
      <c r="L21" s="251">
        <f>+SUM(K22:K24)</f>
        <v>26014.9</v>
      </c>
      <c r="M21" s="248"/>
      <c r="N21" s="246"/>
      <c r="O21" s="252">
        <v>20530.400000000001</v>
      </c>
      <c r="R21" s="201"/>
    </row>
    <row r="22" spans="1:18" x14ac:dyDescent="0.25">
      <c r="A22" s="244" t="s">
        <v>160</v>
      </c>
      <c r="B22" s="245"/>
      <c r="C22" s="246"/>
      <c r="D22" s="247">
        <f>+C23+C31</f>
        <v>2455896.6999999997</v>
      </c>
      <c r="E22" s="248"/>
      <c r="F22" s="246"/>
      <c r="G22" s="247">
        <v>2021872.4999999998</v>
      </c>
      <c r="H22" s="249"/>
      <c r="I22" s="260" t="s">
        <v>53</v>
      </c>
      <c r="J22" s="250"/>
      <c r="K22" s="258">
        <v>9857.2000000000007</v>
      </c>
      <c r="L22" s="258"/>
      <c r="M22" s="246"/>
      <c r="N22" s="248">
        <v>7461.6</v>
      </c>
      <c r="O22" s="259"/>
      <c r="R22" s="201"/>
    </row>
    <row r="23" spans="1:18" x14ac:dyDescent="0.25">
      <c r="A23" s="244" t="s">
        <v>107</v>
      </c>
      <c r="B23" s="245"/>
      <c r="C23" s="248">
        <f>+SUM(C24:C29)</f>
        <v>2455896.6999999997</v>
      </c>
      <c r="D23" s="246"/>
      <c r="E23" s="246"/>
      <c r="F23" s="248">
        <v>2021860.9999999998</v>
      </c>
      <c r="G23" s="246"/>
      <c r="H23" s="249"/>
      <c r="I23" s="260" t="s">
        <v>55</v>
      </c>
      <c r="J23" s="250"/>
      <c r="K23" s="258">
        <v>0.3</v>
      </c>
      <c r="L23" s="258"/>
      <c r="M23" s="246"/>
      <c r="N23" s="264">
        <v>0</v>
      </c>
      <c r="O23" s="259"/>
      <c r="R23" s="201"/>
    </row>
    <row r="24" spans="1:18" x14ac:dyDescent="0.25">
      <c r="A24" s="244" t="s">
        <v>49</v>
      </c>
      <c r="B24" s="245"/>
      <c r="C24" s="248">
        <v>2390795.1</v>
      </c>
      <c r="D24" s="246"/>
      <c r="E24" s="246"/>
      <c r="F24" s="248">
        <v>1986902</v>
      </c>
      <c r="G24" s="246"/>
      <c r="H24" s="249"/>
      <c r="I24" s="260" t="s">
        <v>57</v>
      </c>
      <c r="J24" s="250"/>
      <c r="K24" s="258">
        <f>4061.3+0.9+12095.2</f>
        <v>16157.400000000001</v>
      </c>
      <c r="L24" s="258"/>
      <c r="M24" s="246"/>
      <c r="N24" s="248">
        <v>13068.800000000001</v>
      </c>
      <c r="O24" s="259"/>
      <c r="R24" s="201"/>
    </row>
    <row r="25" spans="1:18" x14ac:dyDescent="0.25">
      <c r="A25" s="244" t="s">
        <v>50</v>
      </c>
      <c r="B25" s="245"/>
      <c r="C25" s="248">
        <v>80484.800000000003</v>
      </c>
      <c r="D25" s="246"/>
      <c r="E25" s="246"/>
      <c r="F25" s="248">
        <v>60065.7</v>
      </c>
      <c r="G25" s="246"/>
      <c r="H25" s="249"/>
      <c r="I25" s="261"/>
      <c r="J25" s="258"/>
      <c r="K25" s="258"/>
      <c r="L25" s="258"/>
      <c r="M25" s="246"/>
      <c r="N25" s="246"/>
      <c r="O25" s="259"/>
      <c r="R25" s="201"/>
    </row>
    <row r="26" spans="1:18" x14ac:dyDescent="0.25">
      <c r="A26" s="244" t="s">
        <v>52</v>
      </c>
      <c r="B26" s="245"/>
      <c r="C26" s="248">
        <v>62645.5</v>
      </c>
      <c r="D26" s="246"/>
      <c r="E26" s="246"/>
      <c r="F26" s="248">
        <v>33292.6</v>
      </c>
      <c r="G26" s="246"/>
      <c r="H26" s="249"/>
      <c r="I26" s="260" t="s">
        <v>161</v>
      </c>
      <c r="J26" s="250"/>
      <c r="K26" s="258"/>
      <c r="L26" s="251">
        <v>4028.4</v>
      </c>
      <c r="M26" s="248"/>
      <c r="N26" s="246"/>
      <c r="O26" s="252">
        <v>5621.6</v>
      </c>
      <c r="R26" s="201"/>
    </row>
    <row r="27" spans="1:18" x14ac:dyDescent="0.25">
      <c r="A27" s="244" t="s">
        <v>54</v>
      </c>
      <c r="B27" s="245"/>
      <c r="C27" s="248">
        <v>81877.3</v>
      </c>
      <c r="D27" s="246"/>
      <c r="E27" s="246"/>
      <c r="F27" s="248">
        <v>50882.5</v>
      </c>
      <c r="G27" s="246"/>
      <c r="H27" s="249"/>
      <c r="I27" s="261"/>
      <c r="J27" s="258"/>
      <c r="K27" s="258"/>
      <c r="L27" s="258"/>
      <c r="M27" s="246"/>
      <c r="N27" s="246"/>
      <c r="O27" s="259"/>
      <c r="R27" s="201"/>
    </row>
    <row r="28" spans="1:18" x14ac:dyDescent="0.25">
      <c r="A28" s="244" t="s">
        <v>56</v>
      </c>
      <c r="B28" s="245"/>
      <c r="C28" s="248">
        <v>130952</v>
      </c>
      <c r="D28" s="246"/>
      <c r="E28" s="246"/>
      <c r="F28" s="248">
        <v>163399.4</v>
      </c>
      <c r="G28" s="246"/>
      <c r="H28" s="249"/>
      <c r="I28" s="260" t="s">
        <v>162</v>
      </c>
      <c r="J28" s="250"/>
      <c r="K28" s="258"/>
      <c r="L28" s="251">
        <f>+SUM(K29:K31)</f>
        <v>227843</v>
      </c>
      <c r="M28" s="248"/>
      <c r="N28" s="246"/>
      <c r="O28" s="252">
        <v>176697</v>
      </c>
      <c r="R28" s="201"/>
    </row>
    <row r="29" spans="1:18" x14ac:dyDescent="0.25">
      <c r="A29" s="244" t="s">
        <v>46</v>
      </c>
      <c r="B29" s="245"/>
      <c r="C29" s="265">
        <v>-290858</v>
      </c>
      <c r="D29" s="246"/>
      <c r="E29" s="246"/>
      <c r="F29" s="265">
        <v>-272681.2</v>
      </c>
      <c r="G29" s="246"/>
      <c r="H29" s="249"/>
      <c r="I29" s="260" t="s">
        <v>60</v>
      </c>
      <c r="J29" s="250"/>
      <c r="K29" s="258">
        <v>915.4</v>
      </c>
      <c r="L29" s="258"/>
      <c r="M29" s="246"/>
      <c r="N29" s="248">
        <v>964.7</v>
      </c>
      <c r="O29" s="259"/>
      <c r="R29" s="201"/>
    </row>
    <row r="30" spans="1:18" x14ac:dyDescent="0.25">
      <c r="A30" s="244"/>
      <c r="B30" s="245"/>
      <c r="C30" s="246"/>
      <c r="D30" s="246"/>
      <c r="E30" s="246"/>
      <c r="F30" s="246"/>
      <c r="G30" s="246"/>
      <c r="H30" s="249"/>
      <c r="I30" s="260" t="s">
        <v>61</v>
      </c>
      <c r="J30" s="250"/>
      <c r="K30" s="258">
        <v>11112.2</v>
      </c>
      <c r="L30" s="258"/>
      <c r="M30" s="246"/>
      <c r="N30" s="248">
        <v>13594.8</v>
      </c>
      <c r="O30" s="259"/>
      <c r="R30" s="201"/>
    </row>
    <row r="31" spans="1:18" x14ac:dyDescent="0.25">
      <c r="A31" s="244" t="s">
        <v>106</v>
      </c>
      <c r="B31" s="245"/>
      <c r="C31" s="264">
        <v>0</v>
      </c>
      <c r="D31" s="246"/>
      <c r="E31" s="246"/>
      <c r="F31" s="248">
        <v>11.5</v>
      </c>
      <c r="G31" s="246"/>
      <c r="H31" s="249"/>
      <c r="I31" s="260" t="s">
        <v>44</v>
      </c>
      <c r="J31" s="250"/>
      <c r="K31" s="258">
        <f>227843-K29-K30</f>
        <v>215815.4</v>
      </c>
      <c r="L31" s="258"/>
      <c r="M31" s="246"/>
      <c r="N31" s="248">
        <v>162137.5</v>
      </c>
      <c r="O31" s="259"/>
      <c r="R31" s="201"/>
    </row>
    <row r="32" spans="1:18" x14ac:dyDescent="0.25">
      <c r="A32" s="244" t="s">
        <v>49</v>
      </c>
      <c r="B32" s="245"/>
      <c r="C32" s="264">
        <v>0</v>
      </c>
      <c r="D32" s="246"/>
      <c r="E32" s="246"/>
      <c r="F32" s="248">
        <v>11.6</v>
      </c>
      <c r="G32" s="246"/>
      <c r="H32" s="249"/>
      <c r="I32" s="261"/>
      <c r="J32" s="258"/>
      <c r="K32" s="258"/>
      <c r="L32" s="258"/>
      <c r="M32" s="246"/>
      <c r="N32" s="246"/>
      <c r="O32" s="259"/>
      <c r="R32" s="201"/>
    </row>
    <row r="33" spans="1:18" x14ac:dyDescent="0.25">
      <c r="A33" s="244" t="s">
        <v>46</v>
      </c>
      <c r="B33" s="245"/>
      <c r="C33" s="264">
        <v>0</v>
      </c>
      <c r="D33" s="246"/>
      <c r="E33" s="246"/>
      <c r="F33" s="265">
        <v>-0.1</v>
      </c>
      <c r="G33" s="246"/>
      <c r="H33" s="249"/>
      <c r="I33" s="261"/>
      <c r="J33" s="258"/>
      <c r="K33" s="258"/>
      <c r="L33" s="258"/>
      <c r="M33" s="246"/>
      <c r="N33" s="246"/>
      <c r="O33" s="259"/>
      <c r="R33" s="201"/>
    </row>
    <row r="34" spans="1:18" x14ac:dyDescent="0.25">
      <c r="A34" s="244"/>
      <c r="B34" s="245"/>
      <c r="C34" s="246"/>
      <c r="D34" s="246"/>
      <c r="E34" s="246"/>
      <c r="F34" s="246"/>
      <c r="G34" s="246"/>
      <c r="H34" s="249"/>
      <c r="I34" s="260" t="s">
        <v>163</v>
      </c>
      <c r="J34" s="250"/>
      <c r="K34" s="258"/>
      <c r="L34" s="251">
        <f>+SUM(K35:K36)</f>
        <v>2420.1999999999998</v>
      </c>
      <c r="M34" s="248"/>
      <c r="N34" s="246"/>
      <c r="O34" s="252">
        <v>2498.6</v>
      </c>
      <c r="R34" s="201"/>
    </row>
    <row r="35" spans="1:18" x14ac:dyDescent="0.25">
      <c r="A35" s="244" t="s">
        <v>62</v>
      </c>
      <c r="B35" s="245"/>
      <c r="C35" s="246"/>
      <c r="D35" s="266">
        <v>-94742.5</v>
      </c>
      <c r="E35" s="248"/>
      <c r="F35" s="246"/>
      <c r="G35" s="266">
        <v>-22945.599999999999</v>
      </c>
      <c r="H35" s="249"/>
      <c r="I35" s="260" t="s">
        <v>67</v>
      </c>
      <c r="J35" s="250"/>
      <c r="K35" s="258">
        <v>985.4</v>
      </c>
      <c r="L35" s="258"/>
      <c r="M35" s="246"/>
      <c r="N35" s="248">
        <v>767.6</v>
      </c>
      <c r="O35" s="259"/>
      <c r="R35" s="201"/>
    </row>
    <row r="36" spans="1:18" x14ac:dyDescent="0.25">
      <c r="A36" s="244"/>
      <c r="B36" s="245"/>
      <c r="C36" s="246"/>
      <c r="D36" s="246"/>
      <c r="E36" s="246"/>
      <c r="F36" s="246"/>
      <c r="G36" s="246"/>
      <c r="H36" s="249"/>
      <c r="I36" s="260" t="s">
        <v>44</v>
      </c>
      <c r="J36" s="250"/>
      <c r="K36" s="258">
        <f>2420.2-K35</f>
        <v>1434.7999999999997</v>
      </c>
      <c r="L36" s="258"/>
      <c r="M36" s="246"/>
      <c r="N36" s="248">
        <v>1731</v>
      </c>
      <c r="O36" s="259"/>
      <c r="R36" s="201"/>
    </row>
    <row r="37" spans="1:18" x14ac:dyDescent="0.25">
      <c r="A37" s="241"/>
      <c r="B37" s="242"/>
      <c r="C37" s="242"/>
      <c r="D37" s="242"/>
      <c r="E37" s="242"/>
      <c r="F37" s="242"/>
      <c r="G37" s="242"/>
      <c r="H37" s="249"/>
      <c r="I37" s="260"/>
      <c r="J37" s="250"/>
      <c r="K37" s="248"/>
      <c r="L37" s="258"/>
      <c r="M37" s="246"/>
      <c r="N37" s="248"/>
      <c r="O37" s="259"/>
      <c r="R37" s="201"/>
    </row>
    <row r="38" spans="1:18" ht="13.5" customHeight="1" x14ac:dyDescent="0.25">
      <c r="A38" s="244" t="s">
        <v>164</v>
      </c>
      <c r="B38" s="245"/>
      <c r="C38" s="246"/>
      <c r="D38" s="247">
        <f>+SUM(C39:C42)</f>
        <v>5003.2999999999993</v>
      </c>
      <c r="E38" s="248"/>
      <c r="F38" s="246"/>
      <c r="G38" s="247">
        <v>10625.699999999999</v>
      </c>
      <c r="H38" s="249"/>
      <c r="I38" s="267"/>
      <c r="J38" s="250"/>
      <c r="K38" s="246"/>
      <c r="L38" s="258"/>
      <c r="M38" s="248"/>
      <c r="N38" s="246"/>
      <c r="O38" s="259"/>
      <c r="R38" s="201"/>
    </row>
    <row r="39" spans="1:18" x14ac:dyDescent="0.25">
      <c r="A39" s="244" t="s">
        <v>66</v>
      </c>
      <c r="B39" s="245"/>
      <c r="C39" s="248">
        <v>4725.5</v>
      </c>
      <c r="D39" s="246"/>
      <c r="E39" s="246"/>
      <c r="F39" s="248">
        <v>5111.8</v>
      </c>
      <c r="G39" s="246"/>
      <c r="H39" s="249"/>
      <c r="I39" s="260" t="s">
        <v>68</v>
      </c>
      <c r="J39" s="250"/>
      <c r="K39" s="246"/>
      <c r="L39" s="251">
        <f>+L42</f>
        <v>948691</v>
      </c>
      <c r="M39" s="248"/>
      <c r="N39" s="246"/>
      <c r="O39" s="252">
        <v>697221</v>
      </c>
      <c r="R39" s="201"/>
    </row>
    <row r="40" spans="1:18" x14ac:dyDescent="0.25">
      <c r="A40" s="268" t="s">
        <v>69</v>
      </c>
      <c r="B40" s="269"/>
      <c r="C40" s="248">
        <v>3366.8</v>
      </c>
      <c r="D40" s="246"/>
      <c r="E40" s="246"/>
      <c r="F40" s="248">
        <v>3865.1</v>
      </c>
      <c r="G40" s="246"/>
      <c r="H40" s="249"/>
      <c r="I40" s="261"/>
      <c r="J40" s="258"/>
      <c r="K40" s="246"/>
      <c r="L40" s="270"/>
      <c r="M40" s="246"/>
      <c r="N40" s="246"/>
      <c r="O40" s="259"/>
      <c r="R40" s="201"/>
    </row>
    <row r="41" spans="1:18" x14ac:dyDescent="0.25">
      <c r="A41" s="244" t="s">
        <v>24</v>
      </c>
      <c r="B41" s="245"/>
      <c r="C41" s="248">
        <v>6600.5</v>
      </c>
      <c r="D41" s="246"/>
      <c r="E41" s="246"/>
      <c r="F41" s="248">
        <v>14041.2</v>
      </c>
      <c r="G41" s="246"/>
      <c r="H41" s="249"/>
      <c r="I41" s="261"/>
      <c r="J41" s="258"/>
      <c r="K41" s="246"/>
      <c r="L41" s="270"/>
      <c r="M41" s="246"/>
      <c r="N41" s="246"/>
      <c r="O41" s="259"/>
      <c r="R41" s="201"/>
    </row>
    <row r="42" spans="1:18" ht="16.5" thickBot="1" x14ac:dyDescent="0.3">
      <c r="A42" s="244" t="s">
        <v>46</v>
      </c>
      <c r="B42" s="245"/>
      <c r="C42" s="265">
        <f>-3103.4-6586.1</f>
        <v>-9689.5</v>
      </c>
      <c r="D42" s="246"/>
      <c r="E42" s="246"/>
      <c r="F42" s="265">
        <v>-12392.4</v>
      </c>
      <c r="G42" s="246"/>
      <c r="H42" s="249"/>
      <c r="I42" s="260" t="s">
        <v>70</v>
      </c>
      <c r="J42" s="250"/>
      <c r="K42" s="246"/>
      <c r="L42" s="271">
        <f>+SUM(L14:L34)</f>
        <v>948691</v>
      </c>
      <c r="M42" s="248"/>
      <c r="N42" s="246"/>
      <c r="O42" s="272">
        <v>697221</v>
      </c>
      <c r="R42" s="201"/>
    </row>
    <row r="43" spans="1:18" ht="11.25" customHeight="1" thickTop="1" x14ac:dyDescent="0.25">
      <c r="A43" s="241"/>
      <c r="B43" s="242"/>
      <c r="C43" s="242"/>
      <c r="D43" s="242"/>
      <c r="E43" s="242"/>
      <c r="F43" s="242"/>
      <c r="G43" s="242"/>
      <c r="H43" s="249"/>
      <c r="I43" s="261"/>
      <c r="J43" s="258"/>
      <c r="K43" s="246"/>
      <c r="L43" s="246"/>
      <c r="M43" s="246"/>
      <c r="N43" s="246"/>
      <c r="O43" s="259"/>
      <c r="R43" s="201"/>
    </row>
    <row r="44" spans="1:18" x14ac:dyDescent="0.25">
      <c r="A44" s="241"/>
      <c r="B44" s="242"/>
      <c r="C44" s="246"/>
      <c r="D44" s="246"/>
      <c r="E44" s="246"/>
      <c r="F44" s="246"/>
      <c r="G44" s="246"/>
      <c r="H44" s="249"/>
      <c r="I44" s="380" t="s">
        <v>165</v>
      </c>
      <c r="J44" s="381"/>
      <c r="K44" s="381"/>
      <c r="L44" s="381"/>
      <c r="M44" s="381"/>
      <c r="N44" s="381"/>
      <c r="O44" s="382"/>
      <c r="R44" s="201"/>
    </row>
    <row r="45" spans="1:18" x14ac:dyDescent="0.25">
      <c r="A45" s="241"/>
      <c r="B45" s="242"/>
      <c r="C45" s="242"/>
      <c r="D45" s="242"/>
      <c r="E45" s="242"/>
      <c r="F45" s="242"/>
      <c r="G45" s="242"/>
      <c r="H45" s="249"/>
      <c r="I45" s="260"/>
      <c r="J45" s="250"/>
      <c r="K45" s="246"/>
      <c r="L45" s="248"/>
      <c r="M45" s="248"/>
      <c r="N45" s="246"/>
      <c r="O45" s="273"/>
      <c r="R45" s="201"/>
    </row>
    <row r="46" spans="1:18" x14ac:dyDescent="0.25">
      <c r="A46" s="244" t="s">
        <v>166</v>
      </c>
      <c r="B46" s="245"/>
      <c r="C46" s="246"/>
      <c r="D46" s="247">
        <f>+C47+C48</f>
        <v>830.29999999999973</v>
      </c>
      <c r="E46" s="248"/>
      <c r="F46" s="246"/>
      <c r="G46" s="247">
        <v>239.79999999999995</v>
      </c>
      <c r="H46" s="249"/>
      <c r="I46" s="260" t="s">
        <v>167</v>
      </c>
      <c r="J46" s="250"/>
      <c r="K46" s="246"/>
      <c r="L46" s="251">
        <f>+K48</f>
        <v>597172.5</v>
      </c>
      <c r="M46" s="248"/>
      <c r="N46" s="246"/>
      <c r="O46" s="252">
        <v>505490.2</v>
      </c>
      <c r="R46" s="201"/>
    </row>
    <row r="47" spans="1:18" x14ac:dyDescent="0.25">
      <c r="A47" s="268" t="s">
        <v>73</v>
      </c>
      <c r="B47" s="269"/>
      <c r="C47" s="248">
        <v>2135.1999999999998</v>
      </c>
      <c r="D47" s="246"/>
      <c r="E47" s="246"/>
      <c r="F47" s="248">
        <v>1323.2</v>
      </c>
      <c r="G47" s="246"/>
      <c r="H47" s="249"/>
      <c r="I47" s="260"/>
      <c r="J47" s="250"/>
      <c r="K47" s="248"/>
      <c r="L47" s="258"/>
      <c r="M47" s="246"/>
      <c r="N47" s="248"/>
      <c r="O47" s="259"/>
      <c r="R47" s="201"/>
    </row>
    <row r="48" spans="1:18" x14ac:dyDescent="0.25">
      <c r="A48" s="244" t="s">
        <v>46</v>
      </c>
      <c r="B48" s="245"/>
      <c r="C48" s="265">
        <v>-1304.9000000000001</v>
      </c>
      <c r="D48" s="246"/>
      <c r="E48" s="246"/>
      <c r="F48" s="265">
        <v>-1083.4000000000001</v>
      </c>
      <c r="G48" s="246"/>
      <c r="H48" s="249"/>
      <c r="I48" s="260" t="s">
        <v>168</v>
      </c>
      <c r="J48" s="250"/>
      <c r="K48" s="258">
        <v>597172.5</v>
      </c>
      <c r="L48" s="258"/>
      <c r="M48" s="246"/>
      <c r="N48" s="248">
        <v>505490.2</v>
      </c>
      <c r="O48" s="259"/>
      <c r="R48" s="201"/>
    </row>
    <row r="49" spans="1:18" x14ac:dyDescent="0.25">
      <c r="A49" s="241"/>
      <c r="B49" s="242"/>
      <c r="C49" s="246"/>
      <c r="D49" s="246"/>
      <c r="E49" s="246"/>
      <c r="F49" s="246"/>
      <c r="G49" s="246"/>
      <c r="H49" s="249"/>
      <c r="I49" s="261"/>
      <c r="J49" s="258"/>
      <c r="K49" s="246"/>
      <c r="L49" s="258"/>
      <c r="M49" s="246"/>
      <c r="N49" s="248"/>
      <c r="O49" s="259"/>
      <c r="R49" s="201"/>
    </row>
    <row r="50" spans="1:18" x14ac:dyDescent="0.25">
      <c r="A50" s="241"/>
      <c r="B50" s="242"/>
      <c r="C50" s="242"/>
      <c r="D50" s="242"/>
      <c r="E50" s="242"/>
      <c r="F50" s="242"/>
      <c r="G50" s="242"/>
      <c r="H50" s="249"/>
      <c r="I50" s="261"/>
      <c r="J50" s="258"/>
      <c r="K50" s="246"/>
      <c r="L50" s="258"/>
      <c r="M50" s="246"/>
      <c r="N50" s="246"/>
      <c r="O50" s="259"/>
      <c r="R50" s="201"/>
    </row>
    <row r="51" spans="1:18" x14ac:dyDescent="0.25">
      <c r="A51" s="244" t="s">
        <v>169</v>
      </c>
      <c r="B51" s="245"/>
      <c r="C51" s="246"/>
      <c r="D51" s="247">
        <f>+SUM(C52:C57)</f>
        <v>12690.099999999999</v>
      </c>
      <c r="E51" s="248"/>
      <c r="F51" s="246"/>
      <c r="G51" s="247">
        <v>12897.9</v>
      </c>
      <c r="H51" s="249"/>
      <c r="I51" s="260" t="s">
        <v>170</v>
      </c>
      <c r="J51" s="250"/>
      <c r="K51" s="246"/>
      <c r="L51" s="251">
        <f>+K53</f>
        <v>175364.4</v>
      </c>
      <c r="M51" s="248"/>
      <c r="N51" s="246"/>
      <c r="O51" s="252">
        <v>130017.3</v>
      </c>
      <c r="R51" s="201"/>
    </row>
    <row r="52" spans="1:18" x14ac:dyDescent="0.25">
      <c r="A52" s="244" t="s">
        <v>76</v>
      </c>
      <c r="B52" s="245"/>
      <c r="C52" s="248">
        <f>192.3+10923.8</f>
        <v>11116.099999999999</v>
      </c>
      <c r="D52" s="246"/>
      <c r="E52" s="246"/>
      <c r="F52" s="248">
        <v>11116.1</v>
      </c>
      <c r="G52" s="246"/>
      <c r="H52" s="249"/>
      <c r="I52" s="261"/>
      <c r="J52" s="258"/>
      <c r="K52" s="246"/>
      <c r="L52" s="258"/>
      <c r="M52" s="246"/>
      <c r="N52" s="246"/>
      <c r="O52" s="259"/>
      <c r="R52" s="201"/>
    </row>
    <row r="53" spans="1:18" x14ac:dyDescent="0.25">
      <c r="A53" s="244" t="s">
        <v>77</v>
      </c>
      <c r="B53" s="245"/>
      <c r="C53" s="248">
        <v>3265.2</v>
      </c>
      <c r="D53" s="246"/>
      <c r="E53" s="246"/>
      <c r="F53" s="248">
        <v>3146</v>
      </c>
      <c r="G53" s="246"/>
      <c r="H53" s="249"/>
      <c r="I53" s="260" t="s">
        <v>171</v>
      </c>
      <c r="J53" s="258"/>
      <c r="K53" s="258">
        <v>175364.4</v>
      </c>
      <c r="L53" s="258"/>
      <c r="M53" s="246"/>
      <c r="N53" s="248">
        <v>130017.3</v>
      </c>
      <c r="O53" s="259"/>
      <c r="R53" s="201"/>
    </row>
    <row r="54" spans="1:18" x14ac:dyDescent="0.25">
      <c r="A54" s="244" t="s">
        <v>79</v>
      </c>
      <c r="B54" s="245"/>
      <c r="C54" s="248">
        <v>4941.3</v>
      </c>
      <c r="D54" s="246"/>
      <c r="E54" s="246"/>
      <c r="F54" s="248">
        <v>4888.6000000000004</v>
      </c>
      <c r="G54" s="246"/>
      <c r="H54" s="249"/>
      <c r="I54" s="260"/>
      <c r="J54" s="250"/>
      <c r="K54" s="258"/>
      <c r="L54" s="258"/>
      <c r="M54" s="246"/>
      <c r="N54" s="248"/>
      <c r="O54" s="259"/>
      <c r="R54" s="201"/>
    </row>
    <row r="55" spans="1:18" x14ac:dyDescent="0.25">
      <c r="A55" s="244" t="s">
        <v>172</v>
      </c>
      <c r="B55" s="245"/>
      <c r="C55" s="248">
        <v>447.6</v>
      </c>
      <c r="D55" s="246"/>
      <c r="E55" s="246"/>
      <c r="F55" s="248">
        <v>447.6</v>
      </c>
      <c r="G55" s="246"/>
      <c r="H55" s="249"/>
      <c r="I55" s="260" t="s">
        <v>173</v>
      </c>
      <c r="J55" s="250"/>
      <c r="K55" s="246"/>
      <c r="L55" s="251">
        <f>+SUM(K58:K60)</f>
        <v>109551</v>
      </c>
      <c r="M55" s="248"/>
      <c r="N55" s="246"/>
      <c r="O55" s="252">
        <v>107118.58000000002</v>
      </c>
      <c r="R55" s="201"/>
    </row>
    <row r="56" spans="1:18" x14ac:dyDescent="0.25">
      <c r="A56" s="244" t="s">
        <v>174</v>
      </c>
      <c r="B56" s="245"/>
      <c r="C56" s="265">
        <v>-7046.8</v>
      </c>
      <c r="D56" s="246"/>
      <c r="E56" s="246"/>
      <c r="F56" s="265">
        <v>-6266.3</v>
      </c>
      <c r="G56" s="246"/>
      <c r="H56" s="249"/>
      <c r="I56" s="258"/>
      <c r="J56" s="258"/>
      <c r="K56" s="246"/>
      <c r="L56" s="258"/>
      <c r="M56" s="246"/>
      <c r="N56" s="246"/>
      <c r="O56" s="274"/>
      <c r="R56" s="201"/>
    </row>
    <row r="57" spans="1:18" x14ac:dyDescent="0.25">
      <c r="A57" s="244" t="s">
        <v>46</v>
      </c>
      <c r="B57" s="245"/>
      <c r="C57" s="265">
        <v>-33.299999999999997</v>
      </c>
      <c r="D57" s="246"/>
      <c r="E57" s="246"/>
      <c r="F57" s="265">
        <v>-434.1</v>
      </c>
      <c r="G57" s="246"/>
      <c r="H57" s="249"/>
      <c r="I57" s="258"/>
      <c r="J57" s="258"/>
      <c r="K57" s="248"/>
      <c r="L57" s="258"/>
      <c r="M57" s="246"/>
      <c r="N57" s="248"/>
      <c r="O57" s="259"/>
      <c r="R57" s="201"/>
    </row>
    <row r="58" spans="1:18" x14ac:dyDescent="0.25">
      <c r="A58" s="241"/>
      <c r="B58" s="242"/>
      <c r="C58" s="246"/>
      <c r="D58" s="246"/>
      <c r="E58" s="246"/>
      <c r="F58" s="246"/>
      <c r="G58" s="246"/>
      <c r="H58" s="249"/>
      <c r="I58" s="250" t="s">
        <v>85</v>
      </c>
      <c r="J58" s="250"/>
      <c r="K58" s="258">
        <v>7805.7</v>
      </c>
      <c r="L58" s="258"/>
      <c r="M58" s="246"/>
      <c r="N58" s="248">
        <v>5373.3</v>
      </c>
      <c r="O58" s="259"/>
      <c r="R58" s="201"/>
    </row>
    <row r="59" spans="1:18" x14ac:dyDescent="0.25">
      <c r="A59" s="241" t="s">
        <v>26</v>
      </c>
      <c r="B59" s="242"/>
      <c r="C59" s="246"/>
      <c r="D59" s="246"/>
      <c r="E59" s="246"/>
      <c r="F59" s="246"/>
      <c r="G59" s="246"/>
      <c r="H59" s="249"/>
      <c r="I59" s="250" t="s">
        <v>87</v>
      </c>
      <c r="J59" s="250"/>
      <c r="K59" s="258">
        <v>100635.2</v>
      </c>
      <c r="L59" s="258"/>
      <c r="M59" s="246"/>
      <c r="N59" s="248">
        <v>100635.21</v>
      </c>
      <c r="O59" s="259"/>
      <c r="R59" s="201"/>
    </row>
    <row r="60" spans="1:18" x14ac:dyDescent="0.25">
      <c r="A60" s="244" t="s">
        <v>175</v>
      </c>
      <c r="B60" s="245"/>
      <c r="C60" s="246"/>
      <c r="D60" s="247">
        <f>+SUM(C61:C63)</f>
        <v>13992.2</v>
      </c>
      <c r="E60" s="248"/>
      <c r="F60" s="246"/>
      <c r="G60" s="247">
        <v>15483.9</v>
      </c>
      <c r="H60" s="249"/>
      <c r="I60" s="250" t="s">
        <v>176</v>
      </c>
      <c r="J60" s="250"/>
      <c r="K60" s="258">
        <v>1110.0999999999999</v>
      </c>
      <c r="L60" s="258"/>
      <c r="M60" s="246"/>
      <c r="N60" s="248">
        <v>1110.07</v>
      </c>
      <c r="O60" s="259"/>
      <c r="Q60" s="275"/>
      <c r="R60" s="201"/>
    </row>
    <row r="61" spans="1:18" x14ac:dyDescent="0.25">
      <c r="A61" s="244" t="s">
        <v>86</v>
      </c>
      <c r="B61" s="242"/>
      <c r="C61" s="248">
        <f>57.3+862.9</f>
        <v>920.19999999999993</v>
      </c>
      <c r="D61" s="246"/>
      <c r="E61" s="246"/>
      <c r="F61" s="248">
        <v>1755.4</v>
      </c>
      <c r="G61" s="246"/>
      <c r="H61" s="249"/>
      <c r="I61" s="250"/>
      <c r="J61" s="250"/>
      <c r="K61" s="248"/>
      <c r="L61" s="258"/>
      <c r="M61" s="246"/>
      <c r="N61" s="248"/>
      <c r="O61" s="259"/>
      <c r="R61" s="201"/>
    </row>
    <row r="62" spans="1:18" x14ac:dyDescent="0.25">
      <c r="A62" s="244" t="s">
        <v>15</v>
      </c>
      <c r="B62" s="245"/>
      <c r="C62" s="248">
        <f>64.2+966.4+11360.1+684</f>
        <v>13074.7</v>
      </c>
      <c r="D62" s="246"/>
      <c r="E62" s="246"/>
      <c r="F62" s="248">
        <v>13729.6</v>
      </c>
      <c r="G62" s="246"/>
      <c r="H62" s="249"/>
      <c r="I62" s="258"/>
      <c r="J62" s="258"/>
      <c r="K62" s="246"/>
      <c r="L62" s="258"/>
      <c r="M62" s="246"/>
      <c r="N62" s="246"/>
      <c r="O62" s="259"/>
      <c r="R62" s="201"/>
    </row>
    <row r="63" spans="1:18" x14ac:dyDescent="0.25">
      <c r="A63" s="244" t="s">
        <v>46</v>
      </c>
      <c r="B63" s="245"/>
      <c r="C63" s="265">
        <v>-2.7</v>
      </c>
      <c r="D63" s="246"/>
      <c r="E63" s="246"/>
      <c r="F63" s="265">
        <v>-1.1000000000000001</v>
      </c>
      <c r="G63" s="246"/>
      <c r="H63" s="249"/>
      <c r="I63" s="250" t="s">
        <v>177</v>
      </c>
      <c r="J63" s="250"/>
      <c r="K63" s="246"/>
      <c r="L63" s="251">
        <v>610953</v>
      </c>
      <c r="M63" s="248"/>
      <c r="N63" s="246"/>
      <c r="O63" s="252">
        <v>610952.99</v>
      </c>
      <c r="R63" s="201"/>
    </row>
    <row r="64" spans="1:18" x14ac:dyDescent="0.25">
      <c r="A64" s="241"/>
      <c r="B64" s="242"/>
      <c r="C64" s="246"/>
      <c r="D64" s="246"/>
      <c r="E64" s="246"/>
      <c r="F64" s="246"/>
      <c r="G64" s="246"/>
      <c r="H64" s="249"/>
      <c r="I64" s="250"/>
      <c r="J64" s="250"/>
      <c r="K64" s="246"/>
      <c r="L64" s="258"/>
      <c r="M64" s="248"/>
      <c r="N64" s="246"/>
      <c r="O64" s="273"/>
      <c r="R64" s="201"/>
    </row>
    <row r="65" spans="1:18" x14ac:dyDescent="0.25">
      <c r="A65" s="244" t="s">
        <v>178</v>
      </c>
      <c r="B65" s="245"/>
      <c r="C65" s="246"/>
      <c r="D65" s="247">
        <f>+C67</f>
        <v>7805.7</v>
      </c>
      <c r="E65" s="248"/>
      <c r="F65" s="246"/>
      <c r="G65" s="247">
        <v>5373.3</v>
      </c>
      <c r="H65" s="249"/>
      <c r="I65" s="250" t="s">
        <v>179</v>
      </c>
      <c r="J65" s="250"/>
      <c r="K65" s="246"/>
      <c r="L65" s="251">
        <v>154905.60000000001</v>
      </c>
      <c r="M65" s="248"/>
      <c r="N65" s="246"/>
      <c r="O65" s="252">
        <v>103875.7</v>
      </c>
      <c r="R65" s="201"/>
    </row>
    <row r="66" spans="1:18" x14ac:dyDescent="0.25">
      <c r="A66" s="244"/>
      <c r="B66" s="245"/>
      <c r="C66" s="246"/>
      <c r="D66" s="246"/>
      <c r="E66" s="246"/>
      <c r="F66" s="246"/>
      <c r="G66" s="246"/>
      <c r="H66" s="249"/>
      <c r="I66" s="258"/>
      <c r="J66" s="258"/>
      <c r="K66" s="246"/>
      <c r="L66" s="258"/>
      <c r="M66" s="246"/>
      <c r="N66" s="246"/>
      <c r="O66" s="259"/>
      <c r="R66" s="201"/>
    </row>
    <row r="67" spans="1:18" ht="16.5" thickBot="1" x14ac:dyDescent="0.3">
      <c r="A67" s="244" t="s">
        <v>23</v>
      </c>
      <c r="B67" s="245"/>
      <c r="C67" s="248">
        <v>7805.7</v>
      </c>
      <c r="D67" s="246"/>
      <c r="E67" s="246"/>
      <c r="F67" s="248">
        <v>5373.3</v>
      </c>
      <c r="G67" s="246"/>
      <c r="H67" s="249"/>
      <c r="I67" s="258" t="s">
        <v>180</v>
      </c>
      <c r="J67" s="258"/>
      <c r="K67" s="246"/>
      <c r="L67" s="271">
        <f>+SUM(L45:L65)</f>
        <v>1647946.5</v>
      </c>
      <c r="M67" s="246"/>
      <c r="N67" s="246"/>
      <c r="O67" s="272">
        <v>1457454.77</v>
      </c>
      <c r="R67" s="201"/>
    </row>
    <row r="68" spans="1:18" ht="16.5" thickTop="1" x14ac:dyDescent="0.25">
      <c r="A68" s="244"/>
      <c r="B68" s="245"/>
      <c r="C68" s="248"/>
      <c r="D68" s="246"/>
      <c r="E68" s="246"/>
      <c r="F68" s="248"/>
      <c r="G68" s="246"/>
      <c r="H68" s="249"/>
      <c r="I68" s="258"/>
      <c r="J68" s="258"/>
      <c r="K68" s="246"/>
      <c r="L68" s="258"/>
      <c r="M68" s="246"/>
      <c r="N68" s="246"/>
      <c r="O68" s="259"/>
      <c r="R68" s="201"/>
    </row>
    <row r="69" spans="1:18" ht="16.5" thickBot="1" x14ac:dyDescent="0.3">
      <c r="A69" s="244" t="s">
        <v>181</v>
      </c>
      <c r="B69" s="245"/>
      <c r="C69" s="246"/>
      <c r="D69" s="276">
        <f>+SUM(D14:D65)</f>
        <v>2596637.5</v>
      </c>
      <c r="E69" s="248"/>
      <c r="F69" s="246"/>
      <c r="G69" s="276">
        <v>2154675.7999999993</v>
      </c>
      <c r="H69" s="249"/>
      <c r="I69" s="250" t="s">
        <v>182</v>
      </c>
      <c r="J69" s="250"/>
      <c r="K69" s="246"/>
      <c r="L69" s="271">
        <f>+L67+L42</f>
        <v>2596637.5</v>
      </c>
      <c r="M69" s="248"/>
      <c r="N69" s="246"/>
      <c r="O69" s="272">
        <v>2154675.77</v>
      </c>
      <c r="R69" s="201"/>
    </row>
    <row r="70" spans="1:18" ht="16.5" thickTop="1" x14ac:dyDescent="0.25">
      <c r="A70" s="241"/>
      <c r="B70" s="242"/>
      <c r="C70" s="246"/>
      <c r="D70" s="246"/>
      <c r="E70" s="246"/>
      <c r="F70" s="246"/>
      <c r="G70" s="246"/>
      <c r="H70" s="249"/>
      <c r="I70" s="250"/>
      <c r="J70" s="250"/>
      <c r="K70" s="246"/>
      <c r="L70" s="258"/>
      <c r="M70" s="248"/>
      <c r="N70" s="246"/>
      <c r="O70" s="273"/>
      <c r="R70" s="201"/>
    </row>
    <row r="71" spans="1:18" x14ac:dyDescent="0.25">
      <c r="H71" s="249"/>
      <c r="I71" s="250"/>
      <c r="J71" s="250"/>
      <c r="K71" s="246"/>
      <c r="L71" s="258"/>
      <c r="M71" s="248"/>
      <c r="N71" s="246"/>
      <c r="O71" s="273"/>
      <c r="R71" s="201"/>
    </row>
    <row r="72" spans="1:18" x14ac:dyDescent="0.25">
      <c r="A72" s="277"/>
      <c r="B72" s="278"/>
      <c r="C72" s="279"/>
      <c r="D72" s="279"/>
      <c r="E72" s="279"/>
      <c r="F72" s="279"/>
      <c r="G72" s="279"/>
      <c r="H72" s="280"/>
      <c r="I72" s="251"/>
      <c r="J72" s="251"/>
      <c r="K72" s="279"/>
      <c r="L72" s="281"/>
      <c r="M72" s="279"/>
      <c r="N72" s="279"/>
      <c r="O72" s="282"/>
      <c r="R72" s="201"/>
    </row>
    <row r="73" spans="1:18" x14ac:dyDescent="0.25">
      <c r="A73" s="283" t="s">
        <v>92</v>
      </c>
      <c r="B73" s="284"/>
      <c r="C73" s="284"/>
      <c r="D73" s="284"/>
      <c r="E73" s="284"/>
      <c r="F73" s="284"/>
      <c r="G73" s="284"/>
      <c r="H73" s="284"/>
      <c r="I73" s="283"/>
      <c r="J73" s="284"/>
      <c r="K73" s="284"/>
      <c r="L73" s="284"/>
      <c r="M73" s="284"/>
      <c r="N73" s="284"/>
      <c r="O73" s="285"/>
      <c r="R73" s="201"/>
    </row>
    <row r="74" spans="1:18" x14ac:dyDescent="0.25">
      <c r="A74" s="244" t="s">
        <v>183</v>
      </c>
      <c r="B74" s="245"/>
      <c r="C74" s="246"/>
      <c r="D74" s="247">
        <f>+L74</f>
        <v>10885.1</v>
      </c>
      <c r="E74" s="248"/>
      <c r="F74" s="246"/>
      <c r="G74" s="247">
        <v>10662.7</v>
      </c>
      <c r="H74" s="258"/>
      <c r="I74" s="260" t="s">
        <v>184</v>
      </c>
      <c r="J74" s="250"/>
      <c r="K74" s="246"/>
      <c r="L74" s="247">
        <f>+K75</f>
        <v>10885.1</v>
      </c>
      <c r="M74" s="248"/>
      <c r="N74" s="246"/>
      <c r="O74" s="252">
        <v>10662.7</v>
      </c>
      <c r="R74" s="201"/>
    </row>
    <row r="75" spans="1:18" x14ac:dyDescent="0.25">
      <c r="A75" s="241"/>
      <c r="B75" s="242"/>
      <c r="C75" s="246"/>
      <c r="D75" s="246"/>
      <c r="E75" s="246"/>
      <c r="F75" s="246"/>
      <c r="G75" s="246"/>
      <c r="H75" s="258"/>
      <c r="I75" s="260" t="s">
        <v>95</v>
      </c>
      <c r="J75" s="250"/>
      <c r="K75" s="248">
        <v>10885.1</v>
      </c>
      <c r="L75" s="281"/>
      <c r="M75" s="246"/>
      <c r="N75" s="248">
        <v>10662.7</v>
      </c>
      <c r="O75" s="259"/>
      <c r="R75" s="201"/>
    </row>
    <row r="76" spans="1:18" x14ac:dyDescent="0.25">
      <c r="A76" s="241"/>
      <c r="B76" s="242"/>
      <c r="C76" s="246"/>
      <c r="D76" s="246"/>
      <c r="E76" s="246"/>
      <c r="F76" s="246"/>
      <c r="G76" s="246"/>
      <c r="H76" s="258"/>
      <c r="I76" s="261"/>
      <c r="J76" s="258"/>
      <c r="K76" s="246"/>
      <c r="L76" s="281"/>
      <c r="M76" s="246"/>
      <c r="N76" s="246"/>
      <c r="O76" s="259"/>
      <c r="R76" s="201"/>
    </row>
    <row r="77" spans="1:18" x14ac:dyDescent="0.25">
      <c r="A77" s="244" t="s">
        <v>96</v>
      </c>
      <c r="B77" s="245"/>
      <c r="C77" s="246"/>
      <c r="D77" s="247">
        <f>+L77</f>
        <v>133411.9</v>
      </c>
      <c r="E77" s="248"/>
      <c r="F77" s="246"/>
      <c r="G77" s="247">
        <v>196513.9</v>
      </c>
      <c r="H77" s="258"/>
      <c r="I77" s="260" t="s">
        <v>97</v>
      </c>
      <c r="J77" s="250"/>
      <c r="K77" s="246"/>
      <c r="L77" s="247">
        <v>133411.9</v>
      </c>
      <c r="M77" s="248"/>
      <c r="N77" s="246"/>
      <c r="O77" s="252">
        <v>196513.9</v>
      </c>
      <c r="R77" s="201"/>
    </row>
    <row r="78" spans="1:18" hidden="1" x14ac:dyDescent="0.25">
      <c r="A78" s="244" t="s">
        <v>185</v>
      </c>
      <c r="B78" s="245"/>
      <c r="C78" s="248"/>
      <c r="D78" s="246"/>
      <c r="E78" s="246"/>
      <c r="F78" s="248"/>
      <c r="G78" s="246"/>
      <c r="H78" s="258"/>
      <c r="I78" s="261"/>
      <c r="J78" s="258"/>
      <c r="K78" s="246"/>
      <c r="L78" s="281"/>
      <c r="M78" s="246"/>
      <c r="N78" s="246"/>
      <c r="O78" s="259"/>
    </row>
    <row r="79" spans="1:18" hidden="1" x14ac:dyDescent="0.25">
      <c r="A79" s="244" t="s">
        <v>186</v>
      </c>
      <c r="B79" s="245"/>
      <c r="C79" s="248"/>
      <c r="D79" s="246"/>
      <c r="E79" s="246"/>
      <c r="F79" s="248"/>
      <c r="G79" s="246"/>
      <c r="H79" s="258"/>
      <c r="I79" s="261"/>
      <c r="J79" s="258"/>
      <c r="K79" s="246"/>
      <c r="L79" s="281"/>
      <c r="M79" s="246"/>
      <c r="N79" s="246"/>
      <c r="O79" s="259"/>
    </row>
    <row r="80" spans="1:18" hidden="1" x14ac:dyDescent="0.25">
      <c r="A80" s="244" t="s">
        <v>187</v>
      </c>
      <c r="B80" s="245"/>
      <c r="C80" s="248"/>
      <c r="D80" s="246"/>
      <c r="E80" s="246"/>
      <c r="F80" s="248"/>
      <c r="G80" s="246"/>
      <c r="H80" s="258"/>
      <c r="I80" s="261"/>
      <c r="J80" s="258"/>
      <c r="K80" s="246"/>
      <c r="L80" s="281"/>
      <c r="M80" s="246"/>
      <c r="N80" s="246"/>
      <c r="O80" s="259"/>
    </row>
    <row r="81" spans="1:16" x14ac:dyDescent="0.25">
      <c r="A81" s="244" t="s">
        <v>24</v>
      </c>
      <c r="B81" s="245"/>
      <c r="C81" s="248">
        <v>133411.9</v>
      </c>
      <c r="D81" s="246"/>
      <c r="E81" s="246"/>
      <c r="F81" s="248">
        <v>196513.9</v>
      </c>
      <c r="G81" s="246"/>
      <c r="H81" s="258"/>
      <c r="I81" s="261"/>
      <c r="J81" s="258"/>
      <c r="K81" s="246"/>
      <c r="L81" s="281"/>
      <c r="M81" s="246"/>
      <c r="N81" s="246"/>
      <c r="O81" s="259"/>
    </row>
    <row r="82" spans="1:16" x14ac:dyDescent="0.25">
      <c r="A82" s="241"/>
      <c r="B82" s="242"/>
      <c r="C82" s="246"/>
      <c r="D82" s="248"/>
      <c r="E82" s="246"/>
      <c r="F82" s="246"/>
      <c r="G82" s="248"/>
      <c r="H82" s="258"/>
      <c r="I82" s="261"/>
      <c r="J82" s="258"/>
      <c r="K82" s="246"/>
      <c r="L82" s="281"/>
      <c r="M82" s="246"/>
      <c r="N82" s="246"/>
      <c r="O82" s="259"/>
    </row>
    <row r="83" spans="1:16" ht="16.5" thickBot="1" x14ac:dyDescent="0.3">
      <c r="A83" s="244" t="s">
        <v>188</v>
      </c>
      <c r="B83" s="245"/>
      <c r="C83" s="246"/>
      <c r="D83" s="247">
        <f>+L83</f>
        <v>2563324</v>
      </c>
      <c r="E83" s="248"/>
      <c r="F83" s="246"/>
      <c r="G83" s="247">
        <v>3058329</v>
      </c>
      <c r="H83" s="271"/>
      <c r="I83" s="244" t="s">
        <v>189</v>
      </c>
      <c r="J83" s="250"/>
      <c r="K83" s="246"/>
      <c r="L83" s="247">
        <v>2563324</v>
      </c>
      <c r="M83" s="248"/>
      <c r="N83" s="246"/>
      <c r="O83" s="252">
        <v>3058329</v>
      </c>
    </row>
    <row r="84" spans="1:16" ht="16.5" thickTop="1" x14ac:dyDescent="0.25">
      <c r="A84" s="241"/>
      <c r="B84" s="242"/>
      <c r="C84" s="246"/>
      <c r="D84" s="246"/>
      <c r="E84" s="246"/>
      <c r="F84" s="246"/>
      <c r="G84" s="246"/>
      <c r="H84" s="287"/>
      <c r="I84" s="261"/>
      <c r="J84" s="258"/>
      <c r="K84" s="246"/>
      <c r="L84" s="281"/>
      <c r="M84" s="246"/>
      <c r="N84" s="246"/>
      <c r="O84" s="259"/>
    </row>
    <row r="85" spans="1:16" ht="18.75" customHeight="1" x14ac:dyDescent="0.25">
      <c r="A85" s="244" t="s">
        <v>190</v>
      </c>
      <c r="B85" s="245"/>
      <c r="C85" s="246"/>
      <c r="D85" s="247">
        <f>+L85</f>
        <v>4772407.8</v>
      </c>
      <c r="E85" s="248"/>
      <c r="F85" s="246"/>
      <c r="G85" s="247">
        <v>4044453.8</v>
      </c>
      <c r="H85" s="242"/>
      <c r="I85" s="260" t="s">
        <v>191</v>
      </c>
      <c r="J85" s="250"/>
      <c r="K85" s="246"/>
      <c r="L85" s="247">
        <v>4772407.8</v>
      </c>
      <c r="M85" s="248"/>
      <c r="N85" s="246"/>
      <c r="O85" s="252">
        <v>4044453.8</v>
      </c>
    </row>
    <row r="86" spans="1:16" x14ac:dyDescent="0.25">
      <c r="A86" s="241"/>
      <c r="B86" s="242"/>
      <c r="C86" s="246"/>
      <c r="D86" s="246"/>
      <c r="E86" s="246"/>
      <c r="F86" s="246"/>
      <c r="G86" s="246"/>
      <c r="H86" s="242"/>
      <c r="I86" s="261"/>
      <c r="J86" s="258"/>
      <c r="K86" s="246"/>
      <c r="L86" s="281"/>
      <c r="M86" s="246"/>
      <c r="N86" s="246"/>
      <c r="O86" s="259"/>
    </row>
    <row r="87" spans="1:16" ht="16.5" thickBot="1" x14ac:dyDescent="0.3">
      <c r="A87" s="244" t="s">
        <v>102</v>
      </c>
      <c r="B87" s="242"/>
      <c r="C87" s="246"/>
      <c r="D87" s="247">
        <f>+SUM(D74:D85)</f>
        <v>7480028.7999999998</v>
      </c>
      <c r="E87" s="248"/>
      <c r="F87" s="246"/>
      <c r="G87" s="247">
        <v>7309959.4000000004</v>
      </c>
      <c r="H87" s="242"/>
      <c r="I87" s="260" t="s">
        <v>102</v>
      </c>
      <c r="J87" s="250"/>
      <c r="K87" s="246"/>
      <c r="L87" s="247">
        <f>+SUM(L74:L85)</f>
        <v>7480028.7999999998</v>
      </c>
      <c r="M87" s="248"/>
      <c r="N87" s="246"/>
      <c r="O87" s="252">
        <v>7309959.4000000004</v>
      </c>
    </row>
    <row r="88" spans="1:16" ht="15" customHeight="1" thickTop="1" x14ac:dyDescent="0.25">
      <c r="A88" s="277"/>
      <c r="B88" s="278"/>
      <c r="C88" s="251"/>
      <c r="D88" s="251"/>
      <c r="E88" s="251"/>
      <c r="F88" s="251"/>
      <c r="G88" s="251"/>
      <c r="H88" s="288"/>
      <c r="I88" s="289"/>
      <c r="J88" s="251"/>
      <c r="K88" s="279"/>
      <c r="L88" s="279"/>
      <c r="M88" s="279"/>
      <c r="N88" s="279"/>
      <c r="O88" s="282"/>
    </row>
    <row r="89" spans="1:16" hidden="1" x14ac:dyDescent="0.25">
      <c r="A89" s="290" t="s">
        <v>192</v>
      </c>
      <c r="B89" s="218"/>
      <c r="C89" s="218"/>
      <c r="D89" s="218"/>
      <c r="E89" s="218"/>
      <c r="F89" s="218"/>
      <c r="G89" s="218"/>
      <c r="H89" s="218"/>
      <c r="I89" s="218"/>
      <c r="J89" s="218"/>
      <c r="K89" s="218"/>
      <c r="L89" s="218"/>
      <c r="M89" s="218"/>
      <c r="N89" s="218"/>
      <c r="O89" s="291"/>
    </row>
    <row r="90" spans="1:16" ht="17.25" customHeight="1" x14ac:dyDescent="0.25">
      <c r="A90" s="227"/>
      <c r="B90" s="209"/>
      <c r="C90" s="209"/>
      <c r="D90" s="210"/>
      <c r="E90" s="210"/>
      <c r="F90" s="209"/>
      <c r="G90" s="209"/>
      <c r="H90" s="218"/>
      <c r="I90" s="210"/>
      <c r="J90" s="210"/>
      <c r="K90" s="209"/>
      <c r="L90" s="210"/>
      <c r="M90" s="210"/>
      <c r="N90" s="209"/>
      <c r="O90" s="213"/>
      <c r="P90" s="281"/>
    </row>
    <row r="91" spans="1:16" hidden="1" x14ac:dyDescent="0.25">
      <c r="A91" s="221" t="s">
        <v>193</v>
      </c>
      <c r="B91" s="210"/>
      <c r="C91" s="209"/>
      <c r="D91" s="210" t="s">
        <v>194</v>
      </c>
      <c r="E91" s="210"/>
      <c r="F91" s="209"/>
      <c r="G91" s="209"/>
      <c r="H91" s="218"/>
      <c r="I91" s="210" t="s">
        <v>194</v>
      </c>
      <c r="J91" s="210"/>
      <c r="K91" s="209"/>
      <c r="L91" s="210" t="s">
        <v>195</v>
      </c>
      <c r="M91" s="210"/>
      <c r="N91" s="209"/>
      <c r="O91" s="213"/>
    </row>
    <row r="92" spans="1:16" hidden="1" x14ac:dyDescent="0.25">
      <c r="A92" s="221" t="s">
        <v>196</v>
      </c>
      <c r="B92" s="210"/>
      <c r="C92" s="209"/>
      <c r="D92" s="210" t="s">
        <v>194</v>
      </c>
      <c r="E92" s="210"/>
      <c r="F92" s="209"/>
      <c r="G92" s="209"/>
      <c r="H92" s="218"/>
      <c r="I92" s="210" t="s">
        <v>194</v>
      </c>
      <c r="J92" s="210"/>
      <c r="K92" s="209"/>
      <c r="L92" s="210" t="s">
        <v>195</v>
      </c>
      <c r="M92" s="210"/>
      <c r="N92" s="209"/>
      <c r="O92" s="213"/>
    </row>
    <row r="93" spans="1:16" ht="17.25" hidden="1" thickTop="1" thickBot="1" x14ac:dyDescent="0.3">
      <c r="A93" s="292"/>
      <c r="B93" s="293"/>
      <c r="C93" s="293"/>
      <c r="D93" s="293"/>
      <c r="E93" s="293"/>
      <c r="F93" s="293"/>
      <c r="G93" s="293"/>
      <c r="H93" s="218"/>
      <c r="I93" s="294" t="s">
        <v>197</v>
      </c>
      <c r="J93" s="294"/>
      <c r="K93" s="295"/>
      <c r="L93" s="296" t="s">
        <v>198</v>
      </c>
      <c r="M93" s="296"/>
      <c r="N93" s="295"/>
      <c r="O93" s="297" t="s">
        <v>198</v>
      </c>
    </row>
    <row r="94" spans="1:16" x14ac:dyDescent="0.25">
      <c r="A94" s="244" t="s">
        <v>199</v>
      </c>
      <c r="B94" s="298"/>
      <c r="C94" s="281"/>
      <c r="D94" s="218"/>
      <c r="E94" s="218"/>
      <c r="F94" s="218"/>
      <c r="G94" s="218"/>
      <c r="H94" s="218"/>
      <c r="I94" s="218"/>
      <c r="J94" s="218"/>
      <c r="K94" s="209"/>
      <c r="L94" s="209"/>
      <c r="M94" s="209"/>
      <c r="N94" s="209"/>
      <c r="O94" s="299"/>
    </row>
    <row r="95" spans="1:16" ht="12.75" customHeight="1" x14ac:dyDescent="0.25">
      <c r="A95" s="244"/>
      <c r="B95" s="210"/>
      <c r="C95" s="281"/>
      <c r="D95" s="218"/>
      <c r="E95" s="218"/>
      <c r="F95" s="218"/>
      <c r="G95" s="218"/>
      <c r="H95" s="281"/>
      <c r="I95" s="281"/>
      <c r="J95" s="218"/>
      <c r="K95" s="209"/>
      <c r="L95" s="209"/>
      <c r="M95" s="209"/>
      <c r="N95" s="209"/>
      <c r="O95" s="213"/>
    </row>
    <row r="96" spans="1:16" x14ac:dyDescent="0.25">
      <c r="A96" s="244" t="s">
        <v>200</v>
      </c>
      <c r="B96" s="210"/>
      <c r="C96" s="281"/>
      <c r="D96" s="218"/>
      <c r="E96" s="218"/>
      <c r="F96" s="218"/>
      <c r="G96" s="218"/>
      <c r="H96" s="300"/>
      <c r="I96" s="281"/>
      <c r="J96" s="218"/>
      <c r="K96" s="209"/>
      <c r="L96" s="209"/>
      <c r="M96" s="209"/>
      <c r="N96" s="209"/>
      <c r="O96" s="213"/>
    </row>
    <row r="97" spans="1:16" x14ac:dyDescent="0.25">
      <c r="A97" s="301"/>
      <c r="B97" s="210"/>
      <c r="C97" s="281"/>
      <c r="D97" s="218"/>
      <c r="E97" s="218"/>
      <c r="F97" s="218"/>
      <c r="G97" s="218"/>
      <c r="H97" s="302"/>
      <c r="I97" s="281"/>
      <c r="J97" s="218"/>
      <c r="K97" s="209"/>
      <c r="L97" s="209"/>
      <c r="M97" s="209"/>
      <c r="N97" s="209"/>
      <c r="O97" s="213"/>
    </row>
    <row r="98" spans="1:16" x14ac:dyDescent="0.25">
      <c r="A98" s="301"/>
      <c r="B98" s="210"/>
      <c r="C98" s="281"/>
      <c r="D98" s="218"/>
      <c r="E98" s="218"/>
      <c r="F98" s="218"/>
      <c r="G98" s="218"/>
      <c r="H98" s="303"/>
      <c r="I98" s="281"/>
      <c r="J98" s="218"/>
      <c r="K98" s="209"/>
      <c r="L98" s="209"/>
      <c r="M98" s="209"/>
      <c r="N98" s="209"/>
      <c r="O98" s="213"/>
    </row>
    <row r="99" spans="1:16" x14ac:dyDescent="0.25">
      <c r="A99" s="301"/>
      <c r="B99" s="210"/>
      <c r="C99" s="281"/>
      <c r="D99" s="218"/>
      <c r="E99" s="218"/>
      <c r="F99" s="218"/>
      <c r="G99" s="218"/>
      <c r="H99" s="303"/>
      <c r="I99" s="281"/>
      <c r="J99" s="218"/>
      <c r="K99" s="209"/>
      <c r="L99" s="209"/>
      <c r="M99" s="209"/>
      <c r="N99" s="209"/>
      <c r="O99" s="213"/>
    </row>
    <row r="100" spans="1:16" x14ac:dyDescent="0.25">
      <c r="A100" s="301"/>
      <c r="B100" s="210"/>
      <c r="C100" s="281"/>
      <c r="D100" s="218"/>
      <c r="E100" s="218"/>
      <c r="F100" s="218"/>
      <c r="G100" s="218"/>
      <c r="H100" s="281"/>
      <c r="I100" s="281"/>
      <c r="J100" s="218"/>
      <c r="K100" s="209"/>
      <c r="L100" s="209"/>
      <c r="M100" s="209"/>
      <c r="N100" s="209"/>
      <c r="O100" s="213"/>
    </row>
    <row r="101" spans="1:16" ht="20.25" customHeight="1" x14ac:dyDescent="0.25">
      <c r="A101" s="304"/>
      <c r="B101" s="210"/>
      <c r="C101" s="281"/>
      <c r="D101" s="281"/>
      <c r="E101" s="281"/>
      <c r="F101" s="281"/>
      <c r="G101" s="281"/>
      <c r="H101" s="281"/>
      <c r="I101" s="281"/>
      <c r="J101" s="281"/>
      <c r="K101" s="281"/>
      <c r="L101" s="281"/>
      <c r="M101" s="281"/>
      <c r="N101" s="281"/>
      <c r="O101" s="305"/>
    </row>
    <row r="102" spans="1:16" ht="20.25" customHeight="1" x14ac:dyDescent="0.25">
      <c r="A102" s="304"/>
      <c r="B102" s="306"/>
      <c r="C102" s="281"/>
      <c r="D102" s="300"/>
      <c r="E102" s="281"/>
      <c r="F102" s="300"/>
      <c r="G102" s="307"/>
      <c r="H102" s="308"/>
      <c r="I102" s="309"/>
      <c r="J102" s="310"/>
      <c r="K102" s="311"/>
      <c r="L102" s="281"/>
      <c r="M102" s="281"/>
      <c r="N102" s="281"/>
      <c r="O102" s="305"/>
    </row>
    <row r="103" spans="1:16" ht="15" customHeight="1" x14ac:dyDescent="0.25">
      <c r="A103" s="304"/>
      <c r="B103" s="281"/>
      <c r="C103" s="312"/>
      <c r="D103" s="313"/>
      <c r="E103" s="313"/>
      <c r="F103" s="313"/>
      <c r="G103" s="313"/>
      <c r="H103" s="209"/>
      <c r="I103" s="314"/>
      <c r="J103" s="302"/>
      <c r="K103" s="281"/>
      <c r="L103" s="302"/>
      <c r="M103" s="302"/>
      <c r="N103" s="281"/>
      <c r="O103" s="305"/>
    </row>
    <row r="104" spans="1:16" x14ac:dyDescent="0.25">
      <c r="A104" s="315"/>
      <c r="B104" s="281"/>
      <c r="C104" s="302"/>
      <c r="D104" s="302"/>
      <c r="E104" s="302"/>
      <c r="F104" s="300"/>
      <c r="G104" s="300"/>
      <c r="H104" s="281"/>
      <c r="I104" s="310"/>
      <c r="J104" s="281"/>
      <c r="K104" s="383"/>
      <c r="L104" s="383"/>
      <c r="M104" s="383"/>
      <c r="N104" s="383"/>
      <c r="O104" s="316"/>
    </row>
    <row r="105" spans="1:16" x14ac:dyDescent="0.25">
      <c r="A105" s="315"/>
      <c r="B105" s="281"/>
      <c r="C105" s="281"/>
      <c r="D105" s="281"/>
      <c r="E105" s="281"/>
      <c r="F105" s="281"/>
      <c r="G105" s="281"/>
      <c r="H105" s="281"/>
      <c r="I105" s="281"/>
      <c r="J105" s="281"/>
      <c r="K105" s="311"/>
      <c r="L105" s="311"/>
      <c r="M105" s="311"/>
      <c r="N105" s="311"/>
      <c r="O105" s="317"/>
      <c r="P105" s="318"/>
    </row>
    <row r="106" spans="1:16" x14ac:dyDescent="0.25">
      <c r="A106" s="319"/>
      <c r="B106" s="320"/>
      <c r="C106" s="320"/>
      <c r="D106" s="320"/>
      <c r="E106" s="320"/>
      <c r="F106" s="320"/>
      <c r="G106" s="320"/>
      <c r="H106" s="320"/>
      <c r="I106" s="321"/>
      <c r="J106" s="320"/>
      <c r="K106" s="322"/>
      <c r="L106" s="320"/>
      <c r="M106" s="320"/>
      <c r="N106" s="320"/>
      <c r="O106" s="323"/>
      <c r="P106" s="318"/>
    </row>
    <row r="107" spans="1:16" x14ac:dyDescent="0.25">
      <c r="A107" s="324"/>
      <c r="B107" s="324"/>
      <c r="C107" s="325"/>
      <c r="D107" s="324"/>
      <c r="E107" s="324"/>
      <c r="F107" s="324"/>
      <c r="G107" s="324"/>
      <c r="I107" s="324"/>
      <c r="J107" s="324"/>
      <c r="K107" s="324"/>
      <c r="L107" s="324"/>
      <c r="M107" s="324"/>
      <c r="N107" s="324"/>
      <c r="O107" s="324"/>
    </row>
    <row r="108" spans="1:16" x14ac:dyDescent="0.25">
      <c r="A108" s="324"/>
      <c r="B108" s="324"/>
      <c r="C108" s="324"/>
      <c r="D108" s="324"/>
      <c r="E108" s="324"/>
      <c r="F108" s="324"/>
      <c r="G108" s="324"/>
      <c r="I108" s="324"/>
      <c r="J108" s="324"/>
      <c r="K108" s="324"/>
      <c r="L108" s="324"/>
      <c r="M108" s="324"/>
      <c r="N108" s="324"/>
      <c r="O108" s="324"/>
    </row>
    <row r="109" spans="1:16" x14ac:dyDescent="0.25">
      <c r="C109" s="326"/>
    </row>
    <row r="111" spans="1:16" ht="14.25" customHeight="1" x14ac:dyDescent="0.25"/>
    <row r="117" spans="1:18" hidden="1" x14ac:dyDescent="0.25"/>
    <row r="118" spans="1:18" hidden="1" x14ac:dyDescent="0.25"/>
    <row r="119" spans="1:18" ht="15.75" hidden="1" customHeight="1" x14ac:dyDescent="0.25"/>
    <row r="120" spans="1:18" ht="12.75" hidden="1" customHeight="1" x14ac:dyDescent="0.25"/>
    <row r="121" spans="1:18" hidden="1" x14ac:dyDescent="0.25"/>
    <row r="122" spans="1:18" hidden="1" x14ac:dyDescent="0.25"/>
    <row r="127" spans="1:18" s="324" customFormat="1" x14ac:dyDescent="0.25">
      <c r="A127" s="201"/>
      <c r="B127" s="201"/>
      <c r="C127" s="201"/>
      <c r="D127" s="201"/>
      <c r="E127" s="201"/>
      <c r="F127" s="201"/>
      <c r="G127" s="201"/>
      <c r="H127" s="201"/>
      <c r="I127" s="201"/>
      <c r="J127" s="201"/>
      <c r="K127" s="201"/>
      <c r="L127" s="201"/>
      <c r="M127" s="201"/>
      <c r="N127" s="201"/>
      <c r="O127" s="201"/>
      <c r="R127" s="327"/>
    </row>
    <row r="128" spans="1:18" s="324" customFormat="1" ht="15.75" customHeight="1" x14ac:dyDescent="0.25">
      <c r="A128" s="201"/>
      <c r="B128" s="201"/>
      <c r="C128" s="201"/>
      <c r="D128" s="201"/>
      <c r="E128" s="201"/>
      <c r="F128" s="201"/>
      <c r="G128" s="201"/>
      <c r="H128" s="201"/>
      <c r="I128" s="201"/>
      <c r="J128" s="201"/>
      <c r="K128" s="201"/>
      <c r="L128" s="201"/>
      <c r="M128" s="201"/>
      <c r="N128" s="201"/>
      <c r="O128" s="201"/>
      <c r="R128" s="327"/>
    </row>
    <row r="129" spans="1:18" s="324" customFormat="1" ht="12.75" customHeight="1" x14ac:dyDescent="0.25">
      <c r="A129" s="201"/>
      <c r="B129" s="201"/>
      <c r="C129" s="201"/>
      <c r="D129" s="201"/>
      <c r="E129" s="201"/>
      <c r="F129" s="201"/>
      <c r="G129" s="201"/>
      <c r="H129" s="201"/>
      <c r="I129" s="201"/>
      <c r="J129" s="201"/>
      <c r="K129" s="201"/>
      <c r="L129" s="201"/>
      <c r="M129" s="201"/>
      <c r="N129" s="201"/>
      <c r="O129" s="201"/>
      <c r="R129" s="327"/>
    </row>
    <row r="130" spans="1:18" s="324" customFormat="1" ht="12.75" customHeight="1" x14ac:dyDescent="0.25">
      <c r="A130" s="201"/>
      <c r="B130" s="201"/>
      <c r="C130" s="201"/>
      <c r="D130" s="201"/>
      <c r="E130" s="201"/>
      <c r="F130" s="201"/>
      <c r="G130" s="201"/>
      <c r="H130" s="201"/>
      <c r="I130" s="201"/>
      <c r="J130" s="201"/>
      <c r="K130" s="201"/>
      <c r="L130" s="201"/>
      <c r="M130" s="201"/>
      <c r="N130" s="201"/>
      <c r="O130" s="201"/>
      <c r="R130" s="327"/>
    </row>
    <row r="131" spans="1:18" s="324" customFormat="1" ht="15.75" customHeight="1" x14ac:dyDescent="0.25">
      <c r="A131" s="201"/>
      <c r="B131" s="201"/>
      <c r="C131" s="201"/>
      <c r="D131" s="201"/>
      <c r="E131" s="201"/>
      <c r="F131" s="201"/>
      <c r="G131" s="201"/>
      <c r="H131" s="201"/>
      <c r="I131" s="201"/>
      <c r="J131" s="201"/>
      <c r="K131" s="201"/>
      <c r="L131" s="201"/>
      <c r="M131" s="201"/>
      <c r="N131" s="201"/>
      <c r="O131" s="201"/>
      <c r="R131" s="327"/>
    </row>
    <row r="132" spans="1:18" s="324" customFormat="1" x14ac:dyDescent="0.25">
      <c r="A132" s="201"/>
      <c r="B132" s="201"/>
      <c r="C132" s="201"/>
      <c r="D132" s="201"/>
      <c r="E132" s="201"/>
      <c r="F132" s="201"/>
      <c r="G132" s="201"/>
      <c r="H132" s="201"/>
      <c r="I132" s="201"/>
      <c r="J132" s="201"/>
      <c r="K132" s="201"/>
      <c r="L132" s="201"/>
      <c r="M132" s="201"/>
      <c r="N132" s="201"/>
      <c r="O132" s="201"/>
      <c r="R132" s="327"/>
    </row>
    <row r="133" spans="1:18" s="324" customFormat="1" x14ac:dyDescent="0.25">
      <c r="A133" s="201"/>
      <c r="B133" s="201"/>
      <c r="C133" s="201"/>
      <c r="D133" s="201"/>
      <c r="E133" s="201"/>
      <c r="F133" s="201"/>
      <c r="G133" s="201"/>
      <c r="H133" s="201"/>
      <c r="I133" s="201"/>
      <c r="J133" s="201"/>
      <c r="K133" s="201"/>
      <c r="L133" s="201"/>
      <c r="M133" s="201"/>
      <c r="N133" s="201"/>
      <c r="O133" s="201"/>
      <c r="R133" s="327"/>
    </row>
    <row r="136" spans="1:18" ht="9.75" customHeight="1" x14ac:dyDescent="0.25"/>
    <row r="137" spans="1:18" ht="10.5" customHeight="1" x14ac:dyDescent="0.25"/>
    <row r="142" spans="1:18" ht="9" customHeight="1" x14ac:dyDescent="0.25"/>
    <row r="143" spans="1:18" ht="12.75" customHeight="1" x14ac:dyDescent="0.25"/>
    <row r="146" ht="9.75" customHeight="1" x14ac:dyDescent="0.25"/>
    <row r="147" ht="12.75" customHeight="1" x14ac:dyDescent="0.25"/>
    <row r="150" ht="12" customHeight="1" x14ac:dyDescent="0.25"/>
    <row r="151" ht="14.25" customHeight="1" x14ac:dyDescent="0.25"/>
    <row r="152" ht="11.1" customHeight="1" x14ac:dyDescent="0.25"/>
    <row r="156" ht="10.5" customHeight="1" x14ac:dyDescent="0.25"/>
    <row r="165" spans="18:18" ht="6" customHeight="1" x14ac:dyDescent="0.25">
      <c r="R165" s="201"/>
    </row>
    <row r="171" spans="18:18" ht="3.75" customHeight="1" x14ac:dyDescent="0.25">
      <c r="R171" s="201"/>
    </row>
    <row r="173" spans="18:18" ht="3.75" customHeight="1" x14ac:dyDescent="0.25">
      <c r="R173" s="201"/>
    </row>
    <row r="175" spans="18:18" ht="3.75" customHeight="1" x14ac:dyDescent="0.25">
      <c r="R175" s="201"/>
    </row>
    <row r="176" spans="18:18" ht="18" customHeight="1" x14ac:dyDescent="0.25">
      <c r="R176" s="201"/>
    </row>
    <row r="177" spans="18:18" ht="9.75" customHeight="1" x14ac:dyDescent="0.25">
      <c r="R177" s="201"/>
    </row>
    <row r="183" spans="18:18" ht="9" customHeight="1" x14ac:dyDescent="0.25">
      <c r="R183" s="201"/>
    </row>
    <row r="184" spans="18:18" ht="26.25" customHeight="1" x14ac:dyDescent="0.25">
      <c r="R184" s="201"/>
    </row>
  </sheetData>
  <sheetProtection sheet="1" objects="1" scenarios="1" selectLockedCells="1" selectUnlockedCells="1"/>
  <mergeCells count="8">
    <mergeCell ref="I44:O44"/>
    <mergeCell ref="K104:N104"/>
    <mergeCell ref="A2:O2"/>
    <mergeCell ref="A4:O4"/>
    <mergeCell ref="M6:N6"/>
    <mergeCell ref="C11:D11"/>
    <mergeCell ref="K11:L11"/>
    <mergeCell ref="I12:O12"/>
  </mergeCells>
  <printOptions horizontalCentered="1" verticalCentered="1"/>
  <pageMargins left="0.23622047244094491" right="0.23622047244094491" top="0.59055118110236227" bottom="0.39370078740157483" header="0.23622047244094491" footer="0.23622047244094491"/>
  <pageSetup scale="44" firstPageNumber="4" orientation="portrait" useFirstPageNumber="1" r:id="rId1"/>
  <headerFooter alignWithMargins="0">
    <oddFooter>&amp;C&amp;"Times New Roman,Normal"- &amp;P -</oddFooter>
  </headerFooter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>
    <pageSetUpPr fitToPage="1"/>
  </sheetPr>
  <dimension ref="A1:O102"/>
  <sheetViews>
    <sheetView showGridLines="0" tabSelected="1" view="pageBreakPreview" zoomScale="70" zoomScaleNormal="75" zoomScaleSheetLayoutView="70" workbookViewId="0">
      <selection activeCell="A93" sqref="A93"/>
    </sheetView>
  </sheetViews>
  <sheetFormatPr baseColWidth="10" defaultColWidth="12.6640625" defaultRowHeight="15.75" x14ac:dyDescent="0.25"/>
  <cols>
    <col min="1" max="1" width="55.77734375" style="281" customWidth="1"/>
    <col min="2" max="2" width="3.6640625" style="201" customWidth="1"/>
    <col min="3" max="3" width="5.88671875" style="201" customWidth="1"/>
    <col min="4" max="4" width="11.21875" style="286" customWidth="1"/>
    <col min="5" max="5" width="3.33203125" style="286" customWidth="1"/>
    <col min="6" max="6" width="15.44140625" style="286" customWidth="1"/>
    <col min="7" max="7" width="1.44140625" style="201" customWidth="1"/>
    <col min="8" max="8" width="7.6640625" style="201" customWidth="1"/>
    <col min="9" max="9" width="11.88671875" style="201" customWidth="1"/>
    <col min="10" max="10" width="5.6640625" style="201" customWidth="1"/>
    <col min="11" max="11" width="13.88671875" style="201" customWidth="1"/>
    <col min="12" max="12" width="2.77734375" style="281" customWidth="1"/>
    <col min="13" max="13" width="12.6640625" style="201"/>
    <col min="14" max="14" width="14.77734375" style="281" bestFit="1" customWidth="1"/>
    <col min="15" max="256" width="12.6640625" style="201"/>
    <col min="257" max="257" width="55.77734375" style="201" customWidth="1"/>
    <col min="258" max="258" width="3.6640625" style="201" customWidth="1"/>
    <col min="259" max="259" width="5.88671875" style="201" customWidth="1"/>
    <col min="260" max="260" width="11.21875" style="201" customWidth="1"/>
    <col min="261" max="261" width="3.33203125" style="201" customWidth="1"/>
    <col min="262" max="262" width="15.44140625" style="201" customWidth="1"/>
    <col min="263" max="263" width="1.44140625" style="201" customWidth="1"/>
    <col min="264" max="264" width="7.6640625" style="201" customWidth="1"/>
    <col min="265" max="265" width="11.88671875" style="201" customWidth="1"/>
    <col min="266" max="266" width="5.6640625" style="201" customWidth="1"/>
    <col min="267" max="267" width="13.88671875" style="201" customWidth="1"/>
    <col min="268" max="268" width="2.77734375" style="201" customWidth="1"/>
    <col min="269" max="269" width="12.6640625" style="201"/>
    <col min="270" max="270" width="14.77734375" style="201" bestFit="1" customWidth="1"/>
    <col min="271" max="512" width="12.6640625" style="201"/>
    <col min="513" max="513" width="55.77734375" style="201" customWidth="1"/>
    <col min="514" max="514" width="3.6640625" style="201" customWidth="1"/>
    <col min="515" max="515" width="5.88671875" style="201" customWidth="1"/>
    <col min="516" max="516" width="11.21875" style="201" customWidth="1"/>
    <col min="517" max="517" width="3.33203125" style="201" customWidth="1"/>
    <col min="518" max="518" width="15.44140625" style="201" customWidth="1"/>
    <col min="519" max="519" width="1.44140625" style="201" customWidth="1"/>
    <col min="520" max="520" width="7.6640625" style="201" customWidth="1"/>
    <col min="521" max="521" width="11.88671875" style="201" customWidth="1"/>
    <col min="522" max="522" width="5.6640625" style="201" customWidth="1"/>
    <col min="523" max="523" width="13.88671875" style="201" customWidth="1"/>
    <col min="524" max="524" width="2.77734375" style="201" customWidth="1"/>
    <col min="525" max="525" width="12.6640625" style="201"/>
    <col min="526" max="526" width="14.77734375" style="201" bestFit="1" customWidth="1"/>
    <col min="527" max="768" width="12.6640625" style="201"/>
    <col min="769" max="769" width="55.77734375" style="201" customWidth="1"/>
    <col min="770" max="770" width="3.6640625" style="201" customWidth="1"/>
    <col min="771" max="771" width="5.88671875" style="201" customWidth="1"/>
    <col min="772" max="772" width="11.21875" style="201" customWidth="1"/>
    <col min="773" max="773" width="3.33203125" style="201" customWidth="1"/>
    <col min="774" max="774" width="15.44140625" style="201" customWidth="1"/>
    <col min="775" max="775" width="1.44140625" style="201" customWidth="1"/>
    <col min="776" max="776" width="7.6640625" style="201" customWidth="1"/>
    <col min="777" max="777" width="11.88671875" style="201" customWidth="1"/>
    <col min="778" max="778" width="5.6640625" style="201" customWidth="1"/>
    <col min="779" max="779" width="13.88671875" style="201" customWidth="1"/>
    <col min="780" max="780" width="2.77734375" style="201" customWidth="1"/>
    <col min="781" max="781" width="12.6640625" style="201"/>
    <col min="782" max="782" width="14.77734375" style="201" bestFit="1" customWidth="1"/>
    <col min="783" max="1024" width="12.6640625" style="201"/>
    <col min="1025" max="1025" width="55.77734375" style="201" customWidth="1"/>
    <col min="1026" max="1026" width="3.6640625" style="201" customWidth="1"/>
    <col min="1027" max="1027" width="5.88671875" style="201" customWidth="1"/>
    <col min="1028" max="1028" width="11.21875" style="201" customWidth="1"/>
    <col min="1029" max="1029" width="3.33203125" style="201" customWidth="1"/>
    <col min="1030" max="1030" width="15.44140625" style="201" customWidth="1"/>
    <col min="1031" max="1031" width="1.44140625" style="201" customWidth="1"/>
    <col min="1032" max="1032" width="7.6640625" style="201" customWidth="1"/>
    <col min="1033" max="1033" width="11.88671875" style="201" customWidth="1"/>
    <col min="1034" max="1034" width="5.6640625" style="201" customWidth="1"/>
    <col min="1035" max="1035" width="13.88671875" style="201" customWidth="1"/>
    <col min="1036" max="1036" width="2.77734375" style="201" customWidth="1"/>
    <col min="1037" max="1037" width="12.6640625" style="201"/>
    <col min="1038" max="1038" width="14.77734375" style="201" bestFit="1" customWidth="1"/>
    <col min="1039" max="1280" width="12.6640625" style="201"/>
    <col min="1281" max="1281" width="55.77734375" style="201" customWidth="1"/>
    <col min="1282" max="1282" width="3.6640625" style="201" customWidth="1"/>
    <col min="1283" max="1283" width="5.88671875" style="201" customWidth="1"/>
    <col min="1284" max="1284" width="11.21875" style="201" customWidth="1"/>
    <col min="1285" max="1285" width="3.33203125" style="201" customWidth="1"/>
    <col min="1286" max="1286" width="15.44140625" style="201" customWidth="1"/>
    <col min="1287" max="1287" width="1.44140625" style="201" customWidth="1"/>
    <col min="1288" max="1288" width="7.6640625" style="201" customWidth="1"/>
    <col min="1289" max="1289" width="11.88671875" style="201" customWidth="1"/>
    <col min="1290" max="1290" width="5.6640625" style="201" customWidth="1"/>
    <col min="1291" max="1291" width="13.88671875" style="201" customWidth="1"/>
    <col min="1292" max="1292" width="2.77734375" style="201" customWidth="1"/>
    <col min="1293" max="1293" width="12.6640625" style="201"/>
    <col min="1294" max="1294" width="14.77734375" style="201" bestFit="1" customWidth="1"/>
    <col min="1295" max="1536" width="12.6640625" style="201"/>
    <col min="1537" max="1537" width="55.77734375" style="201" customWidth="1"/>
    <col min="1538" max="1538" width="3.6640625" style="201" customWidth="1"/>
    <col min="1539" max="1539" width="5.88671875" style="201" customWidth="1"/>
    <col min="1540" max="1540" width="11.21875" style="201" customWidth="1"/>
    <col min="1541" max="1541" width="3.33203125" style="201" customWidth="1"/>
    <col min="1542" max="1542" width="15.44140625" style="201" customWidth="1"/>
    <col min="1543" max="1543" width="1.44140625" style="201" customWidth="1"/>
    <col min="1544" max="1544" width="7.6640625" style="201" customWidth="1"/>
    <col min="1545" max="1545" width="11.88671875" style="201" customWidth="1"/>
    <col min="1546" max="1546" width="5.6640625" style="201" customWidth="1"/>
    <col min="1547" max="1547" width="13.88671875" style="201" customWidth="1"/>
    <col min="1548" max="1548" width="2.77734375" style="201" customWidth="1"/>
    <col min="1549" max="1549" width="12.6640625" style="201"/>
    <col min="1550" max="1550" width="14.77734375" style="201" bestFit="1" customWidth="1"/>
    <col min="1551" max="1792" width="12.6640625" style="201"/>
    <col min="1793" max="1793" width="55.77734375" style="201" customWidth="1"/>
    <col min="1794" max="1794" width="3.6640625" style="201" customWidth="1"/>
    <col min="1795" max="1795" width="5.88671875" style="201" customWidth="1"/>
    <col min="1796" max="1796" width="11.21875" style="201" customWidth="1"/>
    <col min="1797" max="1797" width="3.33203125" style="201" customWidth="1"/>
    <col min="1798" max="1798" width="15.44140625" style="201" customWidth="1"/>
    <col min="1799" max="1799" width="1.44140625" style="201" customWidth="1"/>
    <col min="1800" max="1800" width="7.6640625" style="201" customWidth="1"/>
    <col min="1801" max="1801" width="11.88671875" style="201" customWidth="1"/>
    <col min="1802" max="1802" width="5.6640625" style="201" customWidth="1"/>
    <col min="1803" max="1803" width="13.88671875" style="201" customWidth="1"/>
    <col min="1804" max="1804" width="2.77734375" style="201" customWidth="1"/>
    <col min="1805" max="1805" width="12.6640625" style="201"/>
    <col min="1806" max="1806" width="14.77734375" style="201" bestFit="1" customWidth="1"/>
    <col min="1807" max="2048" width="12.6640625" style="201"/>
    <col min="2049" max="2049" width="55.77734375" style="201" customWidth="1"/>
    <col min="2050" max="2050" width="3.6640625" style="201" customWidth="1"/>
    <col min="2051" max="2051" width="5.88671875" style="201" customWidth="1"/>
    <col min="2052" max="2052" width="11.21875" style="201" customWidth="1"/>
    <col min="2053" max="2053" width="3.33203125" style="201" customWidth="1"/>
    <col min="2054" max="2054" width="15.44140625" style="201" customWidth="1"/>
    <col min="2055" max="2055" width="1.44140625" style="201" customWidth="1"/>
    <col min="2056" max="2056" width="7.6640625" style="201" customWidth="1"/>
    <col min="2057" max="2057" width="11.88671875" style="201" customWidth="1"/>
    <col min="2058" max="2058" width="5.6640625" style="201" customWidth="1"/>
    <col min="2059" max="2059" width="13.88671875" style="201" customWidth="1"/>
    <col min="2060" max="2060" width="2.77734375" style="201" customWidth="1"/>
    <col min="2061" max="2061" width="12.6640625" style="201"/>
    <col min="2062" max="2062" width="14.77734375" style="201" bestFit="1" customWidth="1"/>
    <col min="2063" max="2304" width="12.6640625" style="201"/>
    <col min="2305" max="2305" width="55.77734375" style="201" customWidth="1"/>
    <col min="2306" max="2306" width="3.6640625" style="201" customWidth="1"/>
    <col min="2307" max="2307" width="5.88671875" style="201" customWidth="1"/>
    <col min="2308" max="2308" width="11.21875" style="201" customWidth="1"/>
    <col min="2309" max="2309" width="3.33203125" style="201" customWidth="1"/>
    <col min="2310" max="2310" width="15.44140625" style="201" customWidth="1"/>
    <col min="2311" max="2311" width="1.44140625" style="201" customWidth="1"/>
    <col min="2312" max="2312" width="7.6640625" style="201" customWidth="1"/>
    <col min="2313" max="2313" width="11.88671875" style="201" customWidth="1"/>
    <col min="2314" max="2314" width="5.6640625" style="201" customWidth="1"/>
    <col min="2315" max="2315" width="13.88671875" style="201" customWidth="1"/>
    <col min="2316" max="2316" width="2.77734375" style="201" customWidth="1"/>
    <col min="2317" max="2317" width="12.6640625" style="201"/>
    <col min="2318" max="2318" width="14.77734375" style="201" bestFit="1" customWidth="1"/>
    <col min="2319" max="2560" width="12.6640625" style="201"/>
    <col min="2561" max="2561" width="55.77734375" style="201" customWidth="1"/>
    <col min="2562" max="2562" width="3.6640625" style="201" customWidth="1"/>
    <col min="2563" max="2563" width="5.88671875" style="201" customWidth="1"/>
    <col min="2564" max="2564" width="11.21875" style="201" customWidth="1"/>
    <col min="2565" max="2565" width="3.33203125" style="201" customWidth="1"/>
    <col min="2566" max="2566" width="15.44140625" style="201" customWidth="1"/>
    <col min="2567" max="2567" width="1.44140625" style="201" customWidth="1"/>
    <col min="2568" max="2568" width="7.6640625" style="201" customWidth="1"/>
    <col min="2569" max="2569" width="11.88671875" style="201" customWidth="1"/>
    <col min="2570" max="2570" width="5.6640625" style="201" customWidth="1"/>
    <col min="2571" max="2571" width="13.88671875" style="201" customWidth="1"/>
    <col min="2572" max="2572" width="2.77734375" style="201" customWidth="1"/>
    <col min="2573" max="2573" width="12.6640625" style="201"/>
    <col min="2574" max="2574" width="14.77734375" style="201" bestFit="1" customWidth="1"/>
    <col min="2575" max="2816" width="12.6640625" style="201"/>
    <col min="2817" max="2817" width="55.77734375" style="201" customWidth="1"/>
    <col min="2818" max="2818" width="3.6640625" style="201" customWidth="1"/>
    <col min="2819" max="2819" width="5.88671875" style="201" customWidth="1"/>
    <col min="2820" max="2820" width="11.21875" style="201" customWidth="1"/>
    <col min="2821" max="2821" width="3.33203125" style="201" customWidth="1"/>
    <col min="2822" max="2822" width="15.44140625" style="201" customWidth="1"/>
    <col min="2823" max="2823" width="1.44140625" style="201" customWidth="1"/>
    <col min="2824" max="2824" width="7.6640625" style="201" customWidth="1"/>
    <col min="2825" max="2825" width="11.88671875" style="201" customWidth="1"/>
    <col min="2826" max="2826" width="5.6640625" style="201" customWidth="1"/>
    <col min="2827" max="2827" width="13.88671875" style="201" customWidth="1"/>
    <col min="2828" max="2828" width="2.77734375" style="201" customWidth="1"/>
    <col min="2829" max="2829" width="12.6640625" style="201"/>
    <col min="2830" max="2830" width="14.77734375" style="201" bestFit="1" customWidth="1"/>
    <col min="2831" max="3072" width="12.6640625" style="201"/>
    <col min="3073" max="3073" width="55.77734375" style="201" customWidth="1"/>
    <col min="3074" max="3074" width="3.6640625" style="201" customWidth="1"/>
    <col min="3075" max="3075" width="5.88671875" style="201" customWidth="1"/>
    <col min="3076" max="3076" width="11.21875" style="201" customWidth="1"/>
    <col min="3077" max="3077" width="3.33203125" style="201" customWidth="1"/>
    <col min="3078" max="3078" width="15.44140625" style="201" customWidth="1"/>
    <col min="3079" max="3079" width="1.44140625" style="201" customWidth="1"/>
    <col min="3080" max="3080" width="7.6640625" style="201" customWidth="1"/>
    <col min="3081" max="3081" width="11.88671875" style="201" customWidth="1"/>
    <col min="3082" max="3082" width="5.6640625" style="201" customWidth="1"/>
    <col min="3083" max="3083" width="13.88671875" style="201" customWidth="1"/>
    <col min="3084" max="3084" width="2.77734375" style="201" customWidth="1"/>
    <col min="3085" max="3085" width="12.6640625" style="201"/>
    <col min="3086" max="3086" width="14.77734375" style="201" bestFit="1" customWidth="1"/>
    <col min="3087" max="3328" width="12.6640625" style="201"/>
    <col min="3329" max="3329" width="55.77734375" style="201" customWidth="1"/>
    <col min="3330" max="3330" width="3.6640625" style="201" customWidth="1"/>
    <col min="3331" max="3331" width="5.88671875" style="201" customWidth="1"/>
    <col min="3332" max="3332" width="11.21875" style="201" customWidth="1"/>
    <col min="3333" max="3333" width="3.33203125" style="201" customWidth="1"/>
    <col min="3334" max="3334" width="15.44140625" style="201" customWidth="1"/>
    <col min="3335" max="3335" width="1.44140625" style="201" customWidth="1"/>
    <col min="3336" max="3336" width="7.6640625" style="201" customWidth="1"/>
    <col min="3337" max="3337" width="11.88671875" style="201" customWidth="1"/>
    <col min="3338" max="3338" width="5.6640625" style="201" customWidth="1"/>
    <col min="3339" max="3339" width="13.88671875" style="201" customWidth="1"/>
    <col min="3340" max="3340" width="2.77734375" style="201" customWidth="1"/>
    <col min="3341" max="3341" width="12.6640625" style="201"/>
    <col min="3342" max="3342" width="14.77734375" style="201" bestFit="1" customWidth="1"/>
    <col min="3343" max="3584" width="12.6640625" style="201"/>
    <col min="3585" max="3585" width="55.77734375" style="201" customWidth="1"/>
    <col min="3586" max="3586" width="3.6640625" style="201" customWidth="1"/>
    <col min="3587" max="3587" width="5.88671875" style="201" customWidth="1"/>
    <col min="3588" max="3588" width="11.21875" style="201" customWidth="1"/>
    <col min="3589" max="3589" width="3.33203125" style="201" customWidth="1"/>
    <col min="3590" max="3590" width="15.44140625" style="201" customWidth="1"/>
    <col min="3591" max="3591" width="1.44140625" style="201" customWidth="1"/>
    <col min="3592" max="3592" width="7.6640625" style="201" customWidth="1"/>
    <col min="3593" max="3593" width="11.88671875" style="201" customWidth="1"/>
    <col min="3594" max="3594" width="5.6640625" style="201" customWidth="1"/>
    <col min="3595" max="3595" width="13.88671875" style="201" customWidth="1"/>
    <col min="3596" max="3596" width="2.77734375" style="201" customWidth="1"/>
    <col min="3597" max="3597" width="12.6640625" style="201"/>
    <col min="3598" max="3598" width="14.77734375" style="201" bestFit="1" customWidth="1"/>
    <col min="3599" max="3840" width="12.6640625" style="201"/>
    <col min="3841" max="3841" width="55.77734375" style="201" customWidth="1"/>
    <col min="3842" max="3842" width="3.6640625" style="201" customWidth="1"/>
    <col min="3843" max="3843" width="5.88671875" style="201" customWidth="1"/>
    <col min="3844" max="3844" width="11.21875" style="201" customWidth="1"/>
    <col min="3845" max="3845" width="3.33203125" style="201" customWidth="1"/>
    <col min="3846" max="3846" width="15.44140625" style="201" customWidth="1"/>
    <col min="3847" max="3847" width="1.44140625" style="201" customWidth="1"/>
    <col min="3848" max="3848" width="7.6640625" style="201" customWidth="1"/>
    <col min="3849" max="3849" width="11.88671875" style="201" customWidth="1"/>
    <col min="3850" max="3850" width="5.6640625" style="201" customWidth="1"/>
    <col min="3851" max="3851" width="13.88671875" style="201" customWidth="1"/>
    <col min="3852" max="3852" width="2.77734375" style="201" customWidth="1"/>
    <col min="3853" max="3853" width="12.6640625" style="201"/>
    <col min="3854" max="3854" width="14.77734375" style="201" bestFit="1" customWidth="1"/>
    <col min="3855" max="4096" width="12.6640625" style="201"/>
    <col min="4097" max="4097" width="55.77734375" style="201" customWidth="1"/>
    <col min="4098" max="4098" width="3.6640625" style="201" customWidth="1"/>
    <col min="4099" max="4099" width="5.88671875" style="201" customWidth="1"/>
    <col min="4100" max="4100" width="11.21875" style="201" customWidth="1"/>
    <col min="4101" max="4101" width="3.33203125" style="201" customWidth="1"/>
    <col min="4102" max="4102" width="15.44140625" style="201" customWidth="1"/>
    <col min="4103" max="4103" width="1.44140625" style="201" customWidth="1"/>
    <col min="4104" max="4104" width="7.6640625" style="201" customWidth="1"/>
    <col min="4105" max="4105" width="11.88671875" style="201" customWidth="1"/>
    <col min="4106" max="4106" width="5.6640625" style="201" customWidth="1"/>
    <col min="4107" max="4107" width="13.88671875" style="201" customWidth="1"/>
    <col min="4108" max="4108" width="2.77734375" style="201" customWidth="1"/>
    <col min="4109" max="4109" width="12.6640625" style="201"/>
    <col min="4110" max="4110" width="14.77734375" style="201" bestFit="1" customWidth="1"/>
    <col min="4111" max="4352" width="12.6640625" style="201"/>
    <col min="4353" max="4353" width="55.77734375" style="201" customWidth="1"/>
    <col min="4354" max="4354" width="3.6640625" style="201" customWidth="1"/>
    <col min="4355" max="4355" width="5.88671875" style="201" customWidth="1"/>
    <col min="4356" max="4356" width="11.21875" style="201" customWidth="1"/>
    <col min="4357" max="4357" width="3.33203125" style="201" customWidth="1"/>
    <col min="4358" max="4358" width="15.44140625" style="201" customWidth="1"/>
    <col min="4359" max="4359" width="1.44140625" style="201" customWidth="1"/>
    <col min="4360" max="4360" width="7.6640625" style="201" customWidth="1"/>
    <col min="4361" max="4361" width="11.88671875" style="201" customWidth="1"/>
    <col min="4362" max="4362" width="5.6640625" style="201" customWidth="1"/>
    <col min="4363" max="4363" width="13.88671875" style="201" customWidth="1"/>
    <col min="4364" max="4364" width="2.77734375" style="201" customWidth="1"/>
    <col min="4365" max="4365" width="12.6640625" style="201"/>
    <col min="4366" max="4366" width="14.77734375" style="201" bestFit="1" customWidth="1"/>
    <col min="4367" max="4608" width="12.6640625" style="201"/>
    <col min="4609" max="4609" width="55.77734375" style="201" customWidth="1"/>
    <col min="4610" max="4610" width="3.6640625" style="201" customWidth="1"/>
    <col min="4611" max="4611" width="5.88671875" style="201" customWidth="1"/>
    <col min="4612" max="4612" width="11.21875" style="201" customWidth="1"/>
    <col min="4613" max="4613" width="3.33203125" style="201" customWidth="1"/>
    <col min="4614" max="4614" width="15.44140625" style="201" customWidth="1"/>
    <col min="4615" max="4615" width="1.44140625" style="201" customWidth="1"/>
    <col min="4616" max="4616" width="7.6640625" style="201" customWidth="1"/>
    <col min="4617" max="4617" width="11.88671875" style="201" customWidth="1"/>
    <col min="4618" max="4618" width="5.6640625" style="201" customWidth="1"/>
    <col min="4619" max="4619" width="13.88671875" style="201" customWidth="1"/>
    <col min="4620" max="4620" width="2.77734375" style="201" customWidth="1"/>
    <col min="4621" max="4621" width="12.6640625" style="201"/>
    <col min="4622" max="4622" width="14.77734375" style="201" bestFit="1" customWidth="1"/>
    <col min="4623" max="4864" width="12.6640625" style="201"/>
    <col min="4865" max="4865" width="55.77734375" style="201" customWidth="1"/>
    <col min="4866" max="4866" width="3.6640625" style="201" customWidth="1"/>
    <col min="4867" max="4867" width="5.88671875" style="201" customWidth="1"/>
    <col min="4868" max="4868" width="11.21875" style="201" customWidth="1"/>
    <col min="4869" max="4869" width="3.33203125" style="201" customWidth="1"/>
    <col min="4870" max="4870" width="15.44140625" style="201" customWidth="1"/>
    <col min="4871" max="4871" width="1.44140625" style="201" customWidth="1"/>
    <col min="4872" max="4872" width="7.6640625" style="201" customWidth="1"/>
    <col min="4873" max="4873" width="11.88671875" style="201" customWidth="1"/>
    <col min="4874" max="4874" width="5.6640625" style="201" customWidth="1"/>
    <col min="4875" max="4875" width="13.88671875" style="201" customWidth="1"/>
    <col min="4876" max="4876" width="2.77734375" style="201" customWidth="1"/>
    <col min="4877" max="4877" width="12.6640625" style="201"/>
    <col min="4878" max="4878" width="14.77734375" style="201" bestFit="1" customWidth="1"/>
    <col min="4879" max="5120" width="12.6640625" style="201"/>
    <col min="5121" max="5121" width="55.77734375" style="201" customWidth="1"/>
    <col min="5122" max="5122" width="3.6640625" style="201" customWidth="1"/>
    <col min="5123" max="5123" width="5.88671875" style="201" customWidth="1"/>
    <col min="5124" max="5124" width="11.21875" style="201" customWidth="1"/>
    <col min="5125" max="5125" width="3.33203125" style="201" customWidth="1"/>
    <col min="5126" max="5126" width="15.44140625" style="201" customWidth="1"/>
    <col min="5127" max="5127" width="1.44140625" style="201" customWidth="1"/>
    <col min="5128" max="5128" width="7.6640625" style="201" customWidth="1"/>
    <col min="5129" max="5129" width="11.88671875" style="201" customWidth="1"/>
    <col min="5130" max="5130" width="5.6640625" style="201" customWidth="1"/>
    <col min="5131" max="5131" width="13.88671875" style="201" customWidth="1"/>
    <col min="5132" max="5132" width="2.77734375" style="201" customWidth="1"/>
    <col min="5133" max="5133" width="12.6640625" style="201"/>
    <col min="5134" max="5134" width="14.77734375" style="201" bestFit="1" customWidth="1"/>
    <col min="5135" max="5376" width="12.6640625" style="201"/>
    <col min="5377" max="5377" width="55.77734375" style="201" customWidth="1"/>
    <col min="5378" max="5378" width="3.6640625" style="201" customWidth="1"/>
    <col min="5379" max="5379" width="5.88671875" style="201" customWidth="1"/>
    <col min="5380" max="5380" width="11.21875" style="201" customWidth="1"/>
    <col min="5381" max="5381" width="3.33203125" style="201" customWidth="1"/>
    <col min="5382" max="5382" width="15.44140625" style="201" customWidth="1"/>
    <col min="5383" max="5383" width="1.44140625" style="201" customWidth="1"/>
    <col min="5384" max="5384" width="7.6640625" style="201" customWidth="1"/>
    <col min="5385" max="5385" width="11.88671875" style="201" customWidth="1"/>
    <col min="5386" max="5386" width="5.6640625" style="201" customWidth="1"/>
    <col min="5387" max="5387" width="13.88671875" style="201" customWidth="1"/>
    <col min="5388" max="5388" width="2.77734375" style="201" customWidth="1"/>
    <col min="5389" max="5389" width="12.6640625" style="201"/>
    <col min="5390" max="5390" width="14.77734375" style="201" bestFit="1" customWidth="1"/>
    <col min="5391" max="5632" width="12.6640625" style="201"/>
    <col min="5633" max="5633" width="55.77734375" style="201" customWidth="1"/>
    <col min="5634" max="5634" width="3.6640625" style="201" customWidth="1"/>
    <col min="5635" max="5635" width="5.88671875" style="201" customWidth="1"/>
    <col min="5636" max="5636" width="11.21875" style="201" customWidth="1"/>
    <col min="5637" max="5637" width="3.33203125" style="201" customWidth="1"/>
    <col min="5638" max="5638" width="15.44140625" style="201" customWidth="1"/>
    <col min="5639" max="5639" width="1.44140625" style="201" customWidth="1"/>
    <col min="5640" max="5640" width="7.6640625" style="201" customWidth="1"/>
    <col min="5641" max="5641" width="11.88671875" style="201" customWidth="1"/>
    <col min="5642" max="5642" width="5.6640625" style="201" customWidth="1"/>
    <col min="5643" max="5643" width="13.88671875" style="201" customWidth="1"/>
    <col min="5644" max="5644" width="2.77734375" style="201" customWidth="1"/>
    <col min="5645" max="5645" width="12.6640625" style="201"/>
    <col min="5646" max="5646" width="14.77734375" style="201" bestFit="1" customWidth="1"/>
    <col min="5647" max="5888" width="12.6640625" style="201"/>
    <col min="5889" max="5889" width="55.77734375" style="201" customWidth="1"/>
    <col min="5890" max="5890" width="3.6640625" style="201" customWidth="1"/>
    <col min="5891" max="5891" width="5.88671875" style="201" customWidth="1"/>
    <col min="5892" max="5892" width="11.21875" style="201" customWidth="1"/>
    <col min="5893" max="5893" width="3.33203125" style="201" customWidth="1"/>
    <col min="5894" max="5894" width="15.44140625" style="201" customWidth="1"/>
    <col min="5895" max="5895" width="1.44140625" style="201" customWidth="1"/>
    <col min="5896" max="5896" width="7.6640625" style="201" customWidth="1"/>
    <col min="5897" max="5897" width="11.88671875" style="201" customWidth="1"/>
    <col min="5898" max="5898" width="5.6640625" style="201" customWidth="1"/>
    <col min="5899" max="5899" width="13.88671875" style="201" customWidth="1"/>
    <col min="5900" max="5900" width="2.77734375" style="201" customWidth="1"/>
    <col min="5901" max="5901" width="12.6640625" style="201"/>
    <col min="5902" max="5902" width="14.77734375" style="201" bestFit="1" customWidth="1"/>
    <col min="5903" max="6144" width="12.6640625" style="201"/>
    <col min="6145" max="6145" width="55.77734375" style="201" customWidth="1"/>
    <col min="6146" max="6146" width="3.6640625" style="201" customWidth="1"/>
    <col min="6147" max="6147" width="5.88671875" style="201" customWidth="1"/>
    <col min="6148" max="6148" width="11.21875" style="201" customWidth="1"/>
    <col min="6149" max="6149" width="3.33203125" style="201" customWidth="1"/>
    <col min="6150" max="6150" width="15.44140625" style="201" customWidth="1"/>
    <col min="6151" max="6151" width="1.44140625" style="201" customWidth="1"/>
    <col min="6152" max="6152" width="7.6640625" style="201" customWidth="1"/>
    <col min="6153" max="6153" width="11.88671875" style="201" customWidth="1"/>
    <col min="6154" max="6154" width="5.6640625" style="201" customWidth="1"/>
    <col min="6155" max="6155" width="13.88671875" style="201" customWidth="1"/>
    <col min="6156" max="6156" width="2.77734375" style="201" customWidth="1"/>
    <col min="6157" max="6157" width="12.6640625" style="201"/>
    <col min="6158" max="6158" width="14.77734375" style="201" bestFit="1" customWidth="1"/>
    <col min="6159" max="6400" width="12.6640625" style="201"/>
    <col min="6401" max="6401" width="55.77734375" style="201" customWidth="1"/>
    <col min="6402" max="6402" width="3.6640625" style="201" customWidth="1"/>
    <col min="6403" max="6403" width="5.88671875" style="201" customWidth="1"/>
    <col min="6404" max="6404" width="11.21875" style="201" customWidth="1"/>
    <col min="6405" max="6405" width="3.33203125" style="201" customWidth="1"/>
    <col min="6406" max="6406" width="15.44140625" style="201" customWidth="1"/>
    <col min="6407" max="6407" width="1.44140625" style="201" customWidth="1"/>
    <col min="6408" max="6408" width="7.6640625" style="201" customWidth="1"/>
    <col min="6409" max="6409" width="11.88671875" style="201" customWidth="1"/>
    <col min="6410" max="6410" width="5.6640625" style="201" customWidth="1"/>
    <col min="6411" max="6411" width="13.88671875" style="201" customWidth="1"/>
    <col min="6412" max="6412" width="2.77734375" style="201" customWidth="1"/>
    <col min="6413" max="6413" width="12.6640625" style="201"/>
    <col min="6414" max="6414" width="14.77734375" style="201" bestFit="1" customWidth="1"/>
    <col min="6415" max="6656" width="12.6640625" style="201"/>
    <col min="6657" max="6657" width="55.77734375" style="201" customWidth="1"/>
    <col min="6658" max="6658" width="3.6640625" style="201" customWidth="1"/>
    <col min="6659" max="6659" width="5.88671875" style="201" customWidth="1"/>
    <col min="6660" max="6660" width="11.21875" style="201" customWidth="1"/>
    <col min="6661" max="6661" width="3.33203125" style="201" customWidth="1"/>
    <col min="6662" max="6662" width="15.44140625" style="201" customWidth="1"/>
    <col min="6663" max="6663" width="1.44140625" style="201" customWidth="1"/>
    <col min="6664" max="6664" width="7.6640625" style="201" customWidth="1"/>
    <col min="6665" max="6665" width="11.88671875" style="201" customWidth="1"/>
    <col min="6666" max="6666" width="5.6640625" style="201" customWidth="1"/>
    <col min="6667" max="6667" width="13.88671875" style="201" customWidth="1"/>
    <col min="6668" max="6668" width="2.77734375" style="201" customWidth="1"/>
    <col min="6669" max="6669" width="12.6640625" style="201"/>
    <col min="6670" max="6670" width="14.77734375" style="201" bestFit="1" customWidth="1"/>
    <col min="6671" max="6912" width="12.6640625" style="201"/>
    <col min="6913" max="6913" width="55.77734375" style="201" customWidth="1"/>
    <col min="6914" max="6914" width="3.6640625" style="201" customWidth="1"/>
    <col min="6915" max="6915" width="5.88671875" style="201" customWidth="1"/>
    <col min="6916" max="6916" width="11.21875" style="201" customWidth="1"/>
    <col min="6917" max="6917" width="3.33203125" style="201" customWidth="1"/>
    <col min="6918" max="6918" width="15.44140625" style="201" customWidth="1"/>
    <col min="6919" max="6919" width="1.44140625" style="201" customWidth="1"/>
    <col min="6920" max="6920" width="7.6640625" style="201" customWidth="1"/>
    <col min="6921" max="6921" width="11.88671875" style="201" customWidth="1"/>
    <col min="6922" max="6922" width="5.6640625" style="201" customWidth="1"/>
    <col min="6923" max="6923" width="13.88671875" style="201" customWidth="1"/>
    <col min="6924" max="6924" width="2.77734375" style="201" customWidth="1"/>
    <col min="6925" max="6925" width="12.6640625" style="201"/>
    <col min="6926" max="6926" width="14.77734375" style="201" bestFit="1" customWidth="1"/>
    <col min="6927" max="7168" width="12.6640625" style="201"/>
    <col min="7169" max="7169" width="55.77734375" style="201" customWidth="1"/>
    <col min="7170" max="7170" width="3.6640625" style="201" customWidth="1"/>
    <col min="7171" max="7171" width="5.88671875" style="201" customWidth="1"/>
    <col min="7172" max="7172" width="11.21875" style="201" customWidth="1"/>
    <col min="7173" max="7173" width="3.33203125" style="201" customWidth="1"/>
    <col min="7174" max="7174" width="15.44140625" style="201" customWidth="1"/>
    <col min="7175" max="7175" width="1.44140625" style="201" customWidth="1"/>
    <col min="7176" max="7176" width="7.6640625" style="201" customWidth="1"/>
    <col min="7177" max="7177" width="11.88671875" style="201" customWidth="1"/>
    <col min="7178" max="7178" width="5.6640625" style="201" customWidth="1"/>
    <col min="7179" max="7179" width="13.88671875" style="201" customWidth="1"/>
    <col min="7180" max="7180" width="2.77734375" style="201" customWidth="1"/>
    <col min="7181" max="7181" width="12.6640625" style="201"/>
    <col min="7182" max="7182" width="14.77734375" style="201" bestFit="1" customWidth="1"/>
    <col min="7183" max="7424" width="12.6640625" style="201"/>
    <col min="7425" max="7425" width="55.77734375" style="201" customWidth="1"/>
    <col min="7426" max="7426" width="3.6640625" style="201" customWidth="1"/>
    <col min="7427" max="7427" width="5.88671875" style="201" customWidth="1"/>
    <col min="7428" max="7428" width="11.21875" style="201" customWidth="1"/>
    <col min="7429" max="7429" width="3.33203125" style="201" customWidth="1"/>
    <col min="7430" max="7430" width="15.44140625" style="201" customWidth="1"/>
    <col min="7431" max="7431" width="1.44140625" style="201" customWidth="1"/>
    <col min="7432" max="7432" width="7.6640625" style="201" customWidth="1"/>
    <col min="7433" max="7433" width="11.88671875" style="201" customWidth="1"/>
    <col min="7434" max="7434" width="5.6640625" style="201" customWidth="1"/>
    <col min="7435" max="7435" width="13.88671875" style="201" customWidth="1"/>
    <col min="7436" max="7436" width="2.77734375" style="201" customWidth="1"/>
    <col min="7437" max="7437" width="12.6640625" style="201"/>
    <col min="7438" max="7438" width="14.77734375" style="201" bestFit="1" customWidth="1"/>
    <col min="7439" max="7680" width="12.6640625" style="201"/>
    <col min="7681" max="7681" width="55.77734375" style="201" customWidth="1"/>
    <col min="7682" max="7682" width="3.6640625" style="201" customWidth="1"/>
    <col min="7683" max="7683" width="5.88671875" style="201" customWidth="1"/>
    <col min="7684" max="7684" width="11.21875" style="201" customWidth="1"/>
    <col min="7685" max="7685" width="3.33203125" style="201" customWidth="1"/>
    <col min="7686" max="7686" width="15.44140625" style="201" customWidth="1"/>
    <col min="7687" max="7687" width="1.44140625" style="201" customWidth="1"/>
    <col min="7688" max="7688" width="7.6640625" style="201" customWidth="1"/>
    <col min="7689" max="7689" width="11.88671875" style="201" customWidth="1"/>
    <col min="7690" max="7690" width="5.6640625" style="201" customWidth="1"/>
    <col min="7691" max="7691" width="13.88671875" style="201" customWidth="1"/>
    <col min="7692" max="7692" width="2.77734375" style="201" customWidth="1"/>
    <col min="7693" max="7693" width="12.6640625" style="201"/>
    <col min="7694" max="7694" width="14.77734375" style="201" bestFit="1" customWidth="1"/>
    <col min="7695" max="7936" width="12.6640625" style="201"/>
    <col min="7937" max="7937" width="55.77734375" style="201" customWidth="1"/>
    <col min="7938" max="7938" width="3.6640625" style="201" customWidth="1"/>
    <col min="7939" max="7939" width="5.88671875" style="201" customWidth="1"/>
    <col min="7940" max="7940" width="11.21875" style="201" customWidth="1"/>
    <col min="7941" max="7941" width="3.33203125" style="201" customWidth="1"/>
    <col min="7942" max="7942" width="15.44140625" style="201" customWidth="1"/>
    <col min="7943" max="7943" width="1.44140625" style="201" customWidth="1"/>
    <col min="7944" max="7944" width="7.6640625" style="201" customWidth="1"/>
    <col min="7945" max="7945" width="11.88671875" style="201" customWidth="1"/>
    <col min="7946" max="7946" width="5.6640625" style="201" customWidth="1"/>
    <col min="7947" max="7947" width="13.88671875" style="201" customWidth="1"/>
    <col min="7948" max="7948" width="2.77734375" style="201" customWidth="1"/>
    <col min="7949" max="7949" width="12.6640625" style="201"/>
    <col min="7950" max="7950" width="14.77734375" style="201" bestFit="1" customWidth="1"/>
    <col min="7951" max="8192" width="12.6640625" style="201"/>
    <col min="8193" max="8193" width="55.77734375" style="201" customWidth="1"/>
    <col min="8194" max="8194" width="3.6640625" style="201" customWidth="1"/>
    <col min="8195" max="8195" width="5.88671875" style="201" customWidth="1"/>
    <col min="8196" max="8196" width="11.21875" style="201" customWidth="1"/>
    <col min="8197" max="8197" width="3.33203125" style="201" customWidth="1"/>
    <col min="8198" max="8198" width="15.44140625" style="201" customWidth="1"/>
    <col min="8199" max="8199" width="1.44140625" style="201" customWidth="1"/>
    <col min="8200" max="8200" width="7.6640625" style="201" customWidth="1"/>
    <col min="8201" max="8201" width="11.88671875" style="201" customWidth="1"/>
    <col min="8202" max="8202" width="5.6640625" style="201" customWidth="1"/>
    <col min="8203" max="8203" width="13.88671875" style="201" customWidth="1"/>
    <col min="8204" max="8204" width="2.77734375" style="201" customWidth="1"/>
    <col min="8205" max="8205" width="12.6640625" style="201"/>
    <col min="8206" max="8206" width="14.77734375" style="201" bestFit="1" customWidth="1"/>
    <col min="8207" max="8448" width="12.6640625" style="201"/>
    <col min="8449" max="8449" width="55.77734375" style="201" customWidth="1"/>
    <col min="8450" max="8450" width="3.6640625" style="201" customWidth="1"/>
    <col min="8451" max="8451" width="5.88671875" style="201" customWidth="1"/>
    <col min="8452" max="8452" width="11.21875" style="201" customWidth="1"/>
    <col min="8453" max="8453" width="3.33203125" style="201" customWidth="1"/>
    <col min="8454" max="8454" width="15.44140625" style="201" customWidth="1"/>
    <col min="8455" max="8455" width="1.44140625" style="201" customWidth="1"/>
    <col min="8456" max="8456" width="7.6640625" style="201" customWidth="1"/>
    <col min="8457" max="8457" width="11.88671875" style="201" customWidth="1"/>
    <col min="8458" max="8458" width="5.6640625" style="201" customWidth="1"/>
    <col min="8459" max="8459" width="13.88671875" style="201" customWidth="1"/>
    <col min="8460" max="8460" width="2.77734375" style="201" customWidth="1"/>
    <col min="8461" max="8461" width="12.6640625" style="201"/>
    <col min="8462" max="8462" width="14.77734375" style="201" bestFit="1" customWidth="1"/>
    <col min="8463" max="8704" width="12.6640625" style="201"/>
    <col min="8705" max="8705" width="55.77734375" style="201" customWidth="1"/>
    <col min="8706" max="8706" width="3.6640625" style="201" customWidth="1"/>
    <col min="8707" max="8707" width="5.88671875" style="201" customWidth="1"/>
    <col min="8708" max="8708" width="11.21875" style="201" customWidth="1"/>
    <col min="8709" max="8709" width="3.33203125" style="201" customWidth="1"/>
    <col min="8710" max="8710" width="15.44140625" style="201" customWidth="1"/>
    <col min="8711" max="8711" width="1.44140625" style="201" customWidth="1"/>
    <col min="8712" max="8712" width="7.6640625" style="201" customWidth="1"/>
    <col min="8713" max="8713" width="11.88671875" style="201" customWidth="1"/>
    <col min="8714" max="8714" width="5.6640625" style="201" customWidth="1"/>
    <col min="8715" max="8715" width="13.88671875" style="201" customWidth="1"/>
    <col min="8716" max="8716" width="2.77734375" style="201" customWidth="1"/>
    <col min="8717" max="8717" width="12.6640625" style="201"/>
    <col min="8718" max="8718" width="14.77734375" style="201" bestFit="1" customWidth="1"/>
    <col min="8719" max="8960" width="12.6640625" style="201"/>
    <col min="8961" max="8961" width="55.77734375" style="201" customWidth="1"/>
    <col min="8962" max="8962" width="3.6640625" style="201" customWidth="1"/>
    <col min="8963" max="8963" width="5.88671875" style="201" customWidth="1"/>
    <col min="8964" max="8964" width="11.21875" style="201" customWidth="1"/>
    <col min="8965" max="8965" width="3.33203125" style="201" customWidth="1"/>
    <col min="8966" max="8966" width="15.44140625" style="201" customWidth="1"/>
    <col min="8967" max="8967" width="1.44140625" style="201" customWidth="1"/>
    <col min="8968" max="8968" width="7.6640625" style="201" customWidth="1"/>
    <col min="8969" max="8969" width="11.88671875" style="201" customWidth="1"/>
    <col min="8970" max="8970" width="5.6640625" style="201" customWidth="1"/>
    <col min="8971" max="8971" width="13.88671875" style="201" customWidth="1"/>
    <col min="8972" max="8972" width="2.77734375" style="201" customWidth="1"/>
    <col min="8973" max="8973" width="12.6640625" style="201"/>
    <col min="8974" max="8974" width="14.77734375" style="201" bestFit="1" customWidth="1"/>
    <col min="8975" max="9216" width="12.6640625" style="201"/>
    <col min="9217" max="9217" width="55.77734375" style="201" customWidth="1"/>
    <col min="9218" max="9218" width="3.6640625" style="201" customWidth="1"/>
    <col min="9219" max="9219" width="5.88671875" style="201" customWidth="1"/>
    <col min="9220" max="9220" width="11.21875" style="201" customWidth="1"/>
    <col min="9221" max="9221" width="3.33203125" style="201" customWidth="1"/>
    <col min="9222" max="9222" width="15.44140625" style="201" customWidth="1"/>
    <col min="9223" max="9223" width="1.44140625" style="201" customWidth="1"/>
    <col min="9224" max="9224" width="7.6640625" style="201" customWidth="1"/>
    <col min="9225" max="9225" width="11.88671875" style="201" customWidth="1"/>
    <col min="9226" max="9226" width="5.6640625" style="201" customWidth="1"/>
    <col min="9227" max="9227" width="13.88671875" style="201" customWidth="1"/>
    <col min="9228" max="9228" width="2.77734375" style="201" customWidth="1"/>
    <col min="9229" max="9229" width="12.6640625" style="201"/>
    <col min="9230" max="9230" width="14.77734375" style="201" bestFit="1" customWidth="1"/>
    <col min="9231" max="9472" width="12.6640625" style="201"/>
    <col min="9473" max="9473" width="55.77734375" style="201" customWidth="1"/>
    <col min="9474" max="9474" width="3.6640625" style="201" customWidth="1"/>
    <col min="9475" max="9475" width="5.88671875" style="201" customWidth="1"/>
    <col min="9476" max="9476" width="11.21875" style="201" customWidth="1"/>
    <col min="9477" max="9477" width="3.33203125" style="201" customWidth="1"/>
    <col min="9478" max="9478" width="15.44140625" style="201" customWidth="1"/>
    <col min="9479" max="9479" width="1.44140625" style="201" customWidth="1"/>
    <col min="9480" max="9480" width="7.6640625" style="201" customWidth="1"/>
    <col min="9481" max="9481" width="11.88671875" style="201" customWidth="1"/>
    <col min="9482" max="9482" width="5.6640625" style="201" customWidth="1"/>
    <col min="9483" max="9483" width="13.88671875" style="201" customWidth="1"/>
    <col min="9484" max="9484" width="2.77734375" style="201" customWidth="1"/>
    <col min="9485" max="9485" width="12.6640625" style="201"/>
    <col min="9486" max="9486" width="14.77734375" style="201" bestFit="1" customWidth="1"/>
    <col min="9487" max="9728" width="12.6640625" style="201"/>
    <col min="9729" max="9729" width="55.77734375" style="201" customWidth="1"/>
    <col min="9730" max="9730" width="3.6640625" style="201" customWidth="1"/>
    <col min="9731" max="9731" width="5.88671875" style="201" customWidth="1"/>
    <col min="9732" max="9732" width="11.21875" style="201" customWidth="1"/>
    <col min="9733" max="9733" width="3.33203125" style="201" customWidth="1"/>
    <col min="9734" max="9734" width="15.44140625" style="201" customWidth="1"/>
    <col min="9735" max="9735" width="1.44140625" style="201" customWidth="1"/>
    <col min="9736" max="9736" width="7.6640625" style="201" customWidth="1"/>
    <col min="9737" max="9737" width="11.88671875" style="201" customWidth="1"/>
    <col min="9738" max="9738" width="5.6640625" style="201" customWidth="1"/>
    <col min="9739" max="9739" width="13.88671875" style="201" customWidth="1"/>
    <col min="9740" max="9740" width="2.77734375" style="201" customWidth="1"/>
    <col min="9741" max="9741" width="12.6640625" style="201"/>
    <col min="9742" max="9742" width="14.77734375" style="201" bestFit="1" customWidth="1"/>
    <col min="9743" max="9984" width="12.6640625" style="201"/>
    <col min="9985" max="9985" width="55.77734375" style="201" customWidth="1"/>
    <col min="9986" max="9986" width="3.6640625" style="201" customWidth="1"/>
    <col min="9987" max="9987" width="5.88671875" style="201" customWidth="1"/>
    <col min="9988" max="9988" width="11.21875" style="201" customWidth="1"/>
    <col min="9989" max="9989" width="3.33203125" style="201" customWidth="1"/>
    <col min="9990" max="9990" width="15.44140625" style="201" customWidth="1"/>
    <col min="9991" max="9991" width="1.44140625" style="201" customWidth="1"/>
    <col min="9992" max="9992" width="7.6640625" style="201" customWidth="1"/>
    <col min="9993" max="9993" width="11.88671875" style="201" customWidth="1"/>
    <col min="9994" max="9994" width="5.6640625" style="201" customWidth="1"/>
    <col min="9995" max="9995" width="13.88671875" style="201" customWidth="1"/>
    <col min="9996" max="9996" width="2.77734375" style="201" customWidth="1"/>
    <col min="9997" max="9997" width="12.6640625" style="201"/>
    <col min="9998" max="9998" width="14.77734375" style="201" bestFit="1" customWidth="1"/>
    <col min="9999" max="10240" width="12.6640625" style="201"/>
    <col min="10241" max="10241" width="55.77734375" style="201" customWidth="1"/>
    <col min="10242" max="10242" width="3.6640625" style="201" customWidth="1"/>
    <col min="10243" max="10243" width="5.88671875" style="201" customWidth="1"/>
    <col min="10244" max="10244" width="11.21875" style="201" customWidth="1"/>
    <col min="10245" max="10245" width="3.33203125" style="201" customWidth="1"/>
    <col min="10246" max="10246" width="15.44140625" style="201" customWidth="1"/>
    <col min="10247" max="10247" width="1.44140625" style="201" customWidth="1"/>
    <col min="10248" max="10248" width="7.6640625" style="201" customWidth="1"/>
    <col min="10249" max="10249" width="11.88671875" style="201" customWidth="1"/>
    <col min="10250" max="10250" width="5.6640625" style="201" customWidth="1"/>
    <col min="10251" max="10251" width="13.88671875" style="201" customWidth="1"/>
    <col min="10252" max="10252" width="2.77734375" style="201" customWidth="1"/>
    <col min="10253" max="10253" width="12.6640625" style="201"/>
    <col min="10254" max="10254" width="14.77734375" style="201" bestFit="1" customWidth="1"/>
    <col min="10255" max="10496" width="12.6640625" style="201"/>
    <col min="10497" max="10497" width="55.77734375" style="201" customWidth="1"/>
    <col min="10498" max="10498" width="3.6640625" style="201" customWidth="1"/>
    <col min="10499" max="10499" width="5.88671875" style="201" customWidth="1"/>
    <col min="10500" max="10500" width="11.21875" style="201" customWidth="1"/>
    <col min="10501" max="10501" width="3.33203125" style="201" customWidth="1"/>
    <col min="10502" max="10502" width="15.44140625" style="201" customWidth="1"/>
    <col min="10503" max="10503" width="1.44140625" style="201" customWidth="1"/>
    <col min="10504" max="10504" width="7.6640625" style="201" customWidth="1"/>
    <col min="10505" max="10505" width="11.88671875" style="201" customWidth="1"/>
    <col min="10506" max="10506" width="5.6640625" style="201" customWidth="1"/>
    <col min="10507" max="10507" width="13.88671875" style="201" customWidth="1"/>
    <col min="10508" max="10508" width="2.77734375" style="201" customWidth="1"/>
    <col min="10509" max="10509" width="12.6640625" style="201"/>
    <col min="10510" max="10510" width="14.77734375" style="201" bestFit="1" customWidth="1"/>
    <col min="10511" max="10752" width="12.6640625" style="201"/>
    <col min="10753" max="10753" width="55.77734375" style="201" customWidth="1"/>
    <col min="10754" max="10754" width="3.6640625" style="201" customWidth="1"/>
    <col min="10755" max="10755" width="5.88671875" style="201" customWidth="1"/>
    <col min="10756" max="10756" width="11.21875" style="201" customWidth="1"/>
    <col min="10757" max="10757" width="3.33203125" style="201" customWidth="1"/>
    <col min="10758" max="10758" width="15.44140625" style="201" customWidth="1"/>
    <col min="10759" max="10759" width="1.44140625" style="201" customWidth="1"/>
    <col min="10760" max="10760" width="7.6640625" style="201" customWidth="1"/>
    <col min="10761" max="10761" width="11.88671875" style="201" customWidth="1"/>
    <col min="10762" max="10762" width="5.6640625" style="201" customWidth="1"/>
    <col min="10763" max="10763" width="13.88671875" style="201" customWidth="1"/>
    <col min="10764" max="10764" width="2.77734375" style="201" customWidth="1"/>
    <col min="10765" max="10765" width="12.6640625" style="201"/>
    <col min="10766" max="10766" width="14.77734375" style="201" bestFit="1" customWidth="1"/>
    <col min="10767" max="11008" width="12.6640625" style="201"/>
    <col min="11009" max="11009" width="55.77734375" style="201" customWidth="1"/>
    <col min="11010" max="11010" width="3.6640625" style="201" customWidth="1"/>
    <col min="11011" max="11011" width="5.88671875" style="201" customWidth="1"/>
    <col min="11012" max="11012" width="11.21875" style="201" customWidth="1"/>
    <col min="11013" max="11013" width="3.33203125" style="201" customWidth="1"/>
    <col min="11014" max="11014" width="15.44140625" style="201" customWidth="1"/>
    <col min="11015" max="11015" width="1.44140625" style="201" customWidth="1"/>
    <col min="11016" max="11016" width="7.6640625" style="201" customWidth="1"/>
    <col min="11017" max="11017" width="11.88671875" style="201" customWidth="1"/>
    <col min="11018" max="11018" width="5.6640625" style="201" customWidth="1"/>
    <col min="11019" max="11019" width="13.88671875" style="201" customWidth="1"/>
    <col min="11020" max="11020" width="2.77734375" style="201" customWidth="1"/>
    <col min="11021" max="11021" width="12.6640625" style="201"/>
    <col min="11022" max="11022" width="14.77734375" style="201" bestFit="1" customWidth="1"/>
    <col min="11023" max="11264" width="12.6640625" style="201"/>
    <col min="11265" max="11265" width="55.77734375" style="201" customWidth="1"/>
    <col min="11266" max="11266" width="3.6640625" style="201" customWidth="1"/>
    <col min="11267" max="11267" width="5.88671875" style="201" customWidth="1"/>
    <col min="11268" max="11268" width="11.21875" style="201" customWidth="1"/>
    <col min="11269" max="11269" width="3.33203125" style="201" customWidth="1"/>
    <col min="11270" max="11270" width="15.44140625" style="201" customWidth="1"/>
    <col min="11271" max="11271" width="1.44140625" style="201" customWidth="1"/>
    <col min="11272" max="11272" width="7.6640625" style="201" customWidth="1"/>
    <col min="11273" max="11273" width="11.88671875" style="201" customWidth="1"/>
    <col min="11274" max="11274" width="5.6640625" style="201" customWidth="1"/>
    <col min="11275" max="11275" width="13.88671875" style="201" customWidth="1"/>
    <col min="11276" max="11276" width="2.77734375" style="201" customWidth="1"/>
    <col min="11277" max="11277" width="12.6640625" style="201"/>
    <col min="11278" max="11278" width="14.77734375" style="201" bestFit="1" customWidth="1"/>
    <col min="11279" max="11520" width="12.6640625" style="201"/>
    <col min="11521" max="11521" width="55.77734375" style="201" customWidth="1"/>
    <col min="11522" max="11522" width="3.6640625" style="201" customWidth="1"/>
    <col min="11523" max="11523" width="5.88671875" style="201" customWidth="1"/>
    <col min="11524" max="11524" width="11.21875" style="201" customWidth="1"/>
    <col min="11525" max="11525" width="3.33203125" style="201" customWidth="1"/>
    <col min="11526" max="11526" width="15.44140625" style="201" customWidth="1"/>
    <col min="11527" max="11527" width="1.44140625" style="201" customWidth="1"/>
    <col min="11528" max="11528" width="7.6640625" style="201" customWidth="1"/>
    <col min="11529" max="11529" width="11.88671875" style="201" customWidth="1"/>
    <col min="11530" max="11530" width="5.6640625" style="201" customWidth="1"/>
    <col min="11531" max="11531" width="13.88671875" style="201" customWidth="1"/>
    <col min="11532" max="11532" width="2.77734375" style="201" customWidth="1"/>
    <col min="11533" max="11533" width="12.6640625" style="201"/>
    <col min="11534" max="11534" width="14.77734375" style="201" bestFit="1" customWidth="1"/>
    <col min="11535" max="11776" width="12.6640625" style="201"/>
    <col min="11777" max="11777" width="55.77734375" style="201" customWidth="1"/>
    <col min="11778" max="11778" width="3.6640625" style="201" customWidth="1"/>
    <col min="11779" max="11779" width="5.88671875" style="201" customWidth="1"/>
    <col min="11780" max="11780" width="11.21875" style="201" customWidth="1"/>
    <col min="11781" max="11781" width="3.33203125" style="201" customWidth="1"/>
    <col min="11782" max="11782" width="15.44140625" style="201" customWidth="1"/>
    <col min="11783" max="11783" width="1.44140625" style="201" customWidth="1"/>
    <col min="11784" max="11784" width="7.6640625" style="201" customWidth="1"/>
    <col min="11785" max="11785" width="11.88671875" style="201" customWidth="1"/>
    <col min="11786" max="11786" width="5.6640625" style="201" customWidth="1"/>
    <col min="11787" max="11787" width="13.88671875" style="201" customWidth="1"/>
    <col min="11788" max="11788" width="2.77734375" style="201" customWidth="1"/>
    <col min="11789" max="11789" width="12.6640625" style="201"/>
    <col min="11790" max="11790" width="14.77734375" style="201" bestFit="1" customWidth="1"/>
    <col min="11791" max="12032" width="12.6640625" style="201"/>
    <col min="12033" max="12033" width="55.77734375" style="201" customWidth="1"/>
    <col min="12034" max="12034" width="3.6640625" style="201" customWidth="1"/>
    <col min="12035" max="12035" width="5.88671875" style="201" customWidth="1"/>
    <col min="12036" max="12036" width="11.21875" style="201" customWidth="1"/>
    <col min="12037" max="12037" width="3.33203125" style="201" customWidth="1"/>
    <col min="12038" max="12038" width="15.44140625" style="201" customWidth="1"/>
    <col min="12039" max="12039" width="1.44140625" style="201" customWidth="1"/>
    <col min="12040" max="12040" width="7.6640625" style="201" customWidth="1"/>
    <col min="12041" max="12041" width="11.88671875" style="201" customWidth="1"/>
    <col min="12042" max="12042" width="5.6640625" style="201" customWidth="1"/>
    <col min="12043" max="12043" width="13.88671875" style="201" customWidth="1"/>
    <col min="12044" max="12044" width="2.77734375" style="201" customWidth="1"/>
    <col min="12045" max="12045" width="12.6640625" style="201"/>
    <col min="12046" max="12046" width="14.77734375" style="201" bestFit="1" customWidth="1"/>
    <col min="12047" max="12288" width="12.6640625" style="201"/>
    <col min="12289" max="12289" width="55.77734375" style="201" customWidth="1"/>
    <col min="12290" max="12290" width="3.6640625" style="201" customWidth="1"/>
    <col min="12291" max="12291" width="5.88671875" style="201" customWidth="1"/>
    <col min="12292" max="12292" width="11.21875" style="201" customWidth="1"/>
    <col min="12293" max="12293" width="3.33203125" style="201" customWidth="1"/>
    <col min="12294" max="12294" width="15.44140625" style="201" customWidth="1"/>
    <col min="12295" max="12295" width="1.44140625" style="201" customWidth="1"/>
    <col min="12296" max="12296" width="7.6640625" style="201" customWidth="1"/>
    <col min="12297" max="12297" width="11.88671875" style="201" customWidth="1"/>
    <col min="12298" max="12298" width="5.6640625" style="201" customWidth="1"/>
    <col min="12299" max="12299" width="13.88671875" style="201" customWidth="1"/>
    <col min="12300" max="12300" width="2.77734375" style="201" customWidth="1"/>
    <col min="12301" max="12301" width="12.6640625" style="201"/>
    <col min="12302" max="12302" width="14.77734375" style="201" bestFit="1" customWidth="1"/>
    <col min="12303" max="12544" width="12.6640625" style="201"/>
    <col min="12545" max="12545" width="55.77734375" style="201" customWidth="1"/>
    <col min="12546" max="12546" width="3.6640625" style="201" customWidth="1"/>
    <col min="12547" max="12547" width="5.88671875" style="201" customWidth="1"/>
    <col min="12548" max="12548" width="11.21875" style="201" customWidth="1"/>
    <col min="12549" max="12549" width="3.33203125" style="201" customWidth="1"/>
    <col min="12550" max="12550" width="15.44140625" style="201" customWidth="1"/>
    <col min="12551" max="12551" width="1.44140625" style="201" customWidth="1"/>
    <col min="12552" max="12552" width="7.6640625" style="201" customWidth="1"/>
    <col min="12553" max="12553" width="11.88671875" style="201" customWidth="1"/>
    <col min="12554" max="12554" width="5.6640625" style="201" customWidth="1"/>
    <col min="12555" max="12555" width="13.88671875" style="201" customWidth="1"/>
    <col min="12556" max="12556" width="2.77734375" style="201" customWidth="1"/>
    <col min="12557" max="12557" width="12.6640625" style="201"/>
    <col min="12558" max="12558" width="14.77734375" style="201" bestFit="1" customWidth="1"/>
    <col min="12559" max="12800" width="12.6640625" style="201"/>
    <col min="12801" max="12801" width="55.77734375" style="201" customWidth="1"/>
    <col min="12802" max="12802" width="3.6640625" style="201" customWidth="1"/>
    <col min="12803" max="12803" width="5.88671875" style="201" customWidth="1"/>
    <col min="12804" max="12804" width="11.21875" style="201" customWidth="1"/>
    <col min="12805" max="12805" width="3.33203125" style="201" customWidth="1"/>
    <col min="12806" max="12806" width="15.44140625" style="201" customWidth="1"/>
    <col min="12807" max="12807" width="1.44140625" style="201" customWidth="1"/>
    <col min="12808" max="12808" width="7.6640625" style="201" customWidth="1"/>
    <col min="12809" max="12809" width="11.88671875" style="201" customWidth="1"/>
    <col min="12810" max="12810" width="5.6640625" style="201" customWidth="1"/>
    <col min="12811" max="12811" width="13.88671875" style="201" customWidth="1"/>
    <col min="12812" max="12812" width="2.77734375" style="201" customWidth="1"/>
    <col min="12813" max="12813" width="12.6640625" style="201"/>
    <col min="12814" max="12814" width="14.77734375" style="201" bestFit="1" customWidth="1"/>
    <col min="12815" max="13056" width="12.6640625" style="201"/>
    <col min="13057" max="13057" width="55.77734375" style="201" customWidth="1"/>
    <col min="13058" max="13058" width="3.6640625" style="201" customWidth="1"/>
    <col min="13059" max="13059" width="5.88671875" style="201" customWidth="1"/>
    <col min="13060" max="13060" width="11.21875" style="201" customWidth="1"/>
    <col min="13061" max="13061" width="3.33203125" style="201" customWidth="1"/>
    <col min="13062" max="13062" width="15.44140625" style="201" customWidth="1"/>
    <col min="13063" max="13063" width="1.44140625" style="201" customWidth="1"/>
    <col min="13064" max="13064" width="7.6640625" style="201" customWidth="1"/>
    <col min="13065" max="13065" width="11.88671875" style="201" customWidth="1"/>
    <col min="13066" max="13066" width="5.6640625" style="201" customWidth="1"/>
    <col min="13067" max="13067" width="13.88671875" style="201" customWidth="1"/>
    <col min="13068" max="13068" width="2.77734375" style="201" customWidth="1"/>
    <col min="13069" max="13069" width="12.6640625" style="201"/>
    <col min="13070" max="13070" width="14.77734375" style="201" bestFit="1" customWidth="1"/>
    <col min="13071" max="13312" width="12.6640625" style="201"/>
    <col min="13313" max="13313" width="55.77734375" style="201" customWidth="1"/>
    <col min="13314" max="13314" width="3.6640625" style="201" customWidth="1"/>
    <col min="13315" max="13315" width="5.88671875" style="201" customWidth="1"/>
    <col min="13316" max="13316" width="11.21875" style="201" customWidth="1"/>
    <col min="13317" max="13317" width="3.33203125" style="201" customWidth="1"/>
    <col min="13318" max="13318" width="15.44140625" style="201" customWidth="1"/>
    <col min="13319" max="13319" width="1.44140625" style="201" customWidth="1"/>
    <col min="13320" max="13320" width="7.6640625" style="201" customWidth="1"/>
    <col min="13321" max="13321" width="11.88671875" style="201" customWidth="1"/>
    <col min="13322" max="13322" width="5.6640625" style="201" customWidth="1"/>
    <col min="13323" max="13323" width="13.88671875" style="201" customWidth="1"/>
    <col min="13324" max="13324" width="2.77734375" style="201" customWidth="1"/>
    <col min="13325" max="13325" width="12.6640625" style="201"/>
    <col min="13326" max="13326" width="14.77734375" style="201" bestFit="1" customWidth="1"/>
    <col min="13327" max="13568" width="12.6640625" style="201"/>
    <col min="13569" max="13569" width="55.77734375" style="201" customWidth="1"/>
    <col min="13570" max="13570" width="3.6640625" style="201" customWidth="1"/>
    <col min="13571" max="13571" width="5.88671875" style="201" customWidth="1"/>
    <col min="13572" max="13572" width="11.21875" style="201" customWidth="1"/>
    <col min="13573" max="13573" width="3.33203125" style="201" customWidth="1"/>
    <col min="13574" max="13574" width="15.44140625" style="201" customWidth="1"/>
    <col min="13575" max="13575" width="1.44140625" style="201" customWidth="1"/>
    <col min="13576" max="13576" width="7.6640625" style="201" customWidth="1"/>
    <col min="13577" max="13577" width="11.88671875" style="201" customWidth="1"/>
    <col min="13578" max="13578" width="5.6640625" style="201" customWidth="1"/>
    <col min="13579" max="13579" width="13.88671875" style="201" customWidth="1"/>
    <col min="13580" max="13580" width="2.77734375" style="201" customWidth="1"/>
    <col min="13581" max="13581" width="12.6640625" style="201"/>
    <col min="13582" max="13582" width="14.77734375" style="201" bestFit="1" customWidth="1"/>
    <col min="13583" max="13824" width="12.6640625" style="201"/>
    <col min="13825" max="13825" width="55.77734375" style="201" customWidth="1"/>
    <col min="13826" max="13826" width="3.6640625" style="201" customWidth="1"/>
    <col min="13827" max="13827" width="5.88671875" style="201" customWidth="1"/>
    <col min="13828" max="13828" width="11.21875" style="201" customWidth="1"/>
    <col min="13829" max="13829" width="3.33203125" style="201" customWidth="1"/>
    <col min="13830" max="13830" width="15.44140625" style="201" customWidth="1"/>
    <col min="13831" max="13831" width="1.44140625" style="201" customWidth="1"/>
    <col min="13832" max="13832" width="7.6640625" style="201" customWidth="1"/>
    <col min="13833" max="13833" width="11.88671875" style="201" customWidth="1"/>
    <col min="13834" max="13834" width="5.6640625" style="201" customWidth="1"/>
    <col min="13835" max="13835" width="13.88671875" style="201" customWidth="1"/>
    <col min="13836" max="13836" width="2.77734375" style="201" customWidth="1"/>
    <col min="13837" max="13837" width="12.6640625" style="201"/>
    <col min="13838" max="13838" width="14.77734375" style="201" bestFit="1" customWidth="1"/>
    <col min="13839" max="14080" width="12.6640625" style="201"/>
    <col min="14081" max="14081" width="55.77734375" style="201" customWidth="1"/>
    <col min="14082" max="14082" width="3.6640625" style="201" customWidth="1"/>
    <col min="14083" max="14083" width="5.88671875" style="201" customWidth="1"/>
    <col min="14084" max="14084" width="11.21875" style="201" customWidth="1"/>
    <col min="14085" max="14085" width="3.33203125" style="201" customWidth="1"/>
    <col min="14086" max="14086" width="15.44140625" style="201" customWidth="1"/>
    <col min="14087" max="14087" width="1.44140625" style="201" customWidth="1"/>
    <col min="14088" max="14088" width="7.6640625" style="201" customWidth="1"/>
    <col min="14089" max="14089" width="11.88671875" style="201" customWidth="1"/>
    <col min="14090" max="14090" width="5.6640625" style="201" customWidth="1"/>
    <col min="14091" max="14091" width="13.88671875" style="201" customWidth="1"/>
    <col min="14092" max="14092" width="2.77734375" style="201" customWidth="1"/>
    <col min="14093" max="14093" width="12.6640625" style="201"/>
    <col min="14094" max="14094" width="14.77734375" style="201" bestFit="1" customWidth="1"/>
    <col min="14095" max="14336" width="12.6640625" style="201"/>
    <col min="14337" max="14337" width="55.77734375" style="201" customWidth="1"/>
    <col min="14338" max="14338" width="3.6640625" style="201" customWidth="1"/>
    <col min="14339" max="14339" width="5.88671875" style="201" customWidth="1"/>
    <col min="14340" max="14340" width="11.21875" style="201" customWidth="1"/>
    <col min="14341" max="14341" width="3.33203125" style="201" customWidth="1"/>
    <col min="14342" max="14342" width="15.44140625" style="201" customWidth="1"/>
    <col min="14343" max="14343" width="1.44140625" style="201" customWidth="1"/>
    <col min="14344" max="14344" width="7.6640625" style="201" customWidth="1"/>
    <col min="14345" max="14345" width="11.88671875" style="201" customWidth="1"/>
    <col min="14346" max="14346" width="5.6640625" style="201" customWidth="1"/>
    <col min="14347" max="14347" width="13.88671875" style="201" customWidth="1"/>
    <col min="14348" max="14348" width="2.77734375" style="201" customWidth="1"/>
    <col min="14349" max="14349" width="12.6640625" style="201"/>
    <col min="14350" max="14350" width="14.77734375" style="201" bestFit="1" customWidth="1"/>
    <col min="14351" max="14592" width="12.6640625" style="201"/>
    <col min="14593" max="14593" width="55.77734375" style="201" customWidth="1"/>
    <col min="14594" max="14594" width="3.6640625" style="201" customWidth="1"/>
    <col min="14595" max="14595" width="5.88671875" style="201" customWidth="1"/>
    <col min="14596" max="14596" width="11.21875" style="201" customWidth="1"/>
    <col min="14597" max="14597" width="3.33203125" style="201" customWidth="1"/>
    <col min="14598" max="14598" width="15.44140625" style="201" customWidth="1"/>
    <col min="14599" max="14599" width="1.44140625" style="201" customWidth="1"/>
    <col min="14600" max="14600" width="7.6640625" style="201" customWidth="1"/>
    <col min="14601" max="14601" width="11.88671875" style="201" customWidth="1"/>
    <col min="14602" max="14602" width="5.6640625" style="201" customWidth="1"/>
    <col min="14603" max="14603" width="13.88671875" style="201" customWidth="1"/>
    <col min="14604" max="14604" width="2.77734375" style="201" customWidth="1"/>
    <col min="14605" max="14605" width="12.6640625" style="201"/>
    <col min="14606" max="14606" width="14.77734375" style="201" bestFit="1" customWidth="1"/>
    <col min="14607" max="14848" width="12.6640625" style="201"/>
    <col min="14849" max="14849" width="55.77734375" style="201" customWidth="1"/>
    <col min="14850" max="14850" width="3.6640625" style="201" customWidth="1"/>
    <col min="14851" max="14851" width="5.88671875" style="201" customWidth="1"/>
    <col min="14852" max="14852" width="11.21875" style="201" customWidth="1"/>
    <col min="14853" max="14853" width="3.33203125" style="201" customWidth="1"/>
    <col min="14854" max="14854" width="15.44140625" style="201" customWidth="1"/>
    <col min="14855" max="14855" width="1.44140625" style="201" customWidth="1"/>
    <col min="14856" max="14856" width="7.6640625" style="201" customWidth="1"/>
    <col min="14857" max="14857" width="11.88671875" style="201" customWidth="1"/>
    <col min="14858" max="14858" width="5.6640625" style="201" customWidth="1"/>
    <col min="14859" max="14859" width="13.88671875" style="201" customWidth="1"/>
    <col min="14860" max="14860" width="2.77734375" style="201" customWidth="1"/>
    <col min="14861" max="14861" width="12.6640625" style="201"/>
    <col min="14862" max="14862" width="14.77734375" style="201" bestFit="1" customWidth="1"/>
    <col min="14863" max="15104" width="12.6640625" style="201"/>
    <col min="15105" max="15105" width="55.77734375" style="201" customWidth="1"/>
    <col min="15106" max="15106" width="3.6640625" style="201" customWidth="1"/>
    <col min="15107" max="15107" width="5.88671875" style="201" customWidth="1"/>
    <col min="15108" max="15108" width="11.21875" style="201" customWidth="1"/>
    <col min="15109" max="15109" width="3.33203125" style="201" customWidth="1"/>
    <col min="15110" max="15110" width="15.44140625" style="201" customWidth="1"/>
    <col min="15111" max="15111" width="1.44140625" style="201" customWidth="1"/>
    <col min="15112" max="15112" width="7.6640625" style="201" customWidth="1"/>
    <col min="15113" max="15113" width="11.88671875" style="201" customWidth="1"/>
    <col min="15114" max="15114" width="5.6640625" style="201" customWidth="1"/>
    <col min="15115" max="15115" width="13.88671875" style="201" customWidth="1"/>
    <col min="15116" max="15116" width="2.77734375" style="201" customWidth="1"/>
    <col min="15117" max="15117" width="12.6640625" style="201"/>
    <col min="15118" max="15118" width="14.77734375" style="201" bestFit="1" customWidth="1"/>
    <col min="15119" max="15360" width="12.6640625" style="201"/>
    <col min="15361" max="15361" width="55.77734375" style="201" customWidth="1"/>
    <col min="15362" max="15362" width="3.6640625" style="201" customWidth="1"/>
    <col min="15363" max="15363" width="5.88671875" style="201" customWidth="1"/>
    <col min="15364" max="15364" width="11.21875" style="201" customWidth="1"/>
    <col min="15365" max="15365" width="3.33203125" style="201" customWidth="1"/>
    <col min="15366" max="15366" width="15.44140625" style="201" customWidth="1"/>
    <col min="15367" max="15367" width="1.44140625" style="201" customWidth="1"/>
    <col min="15368" max="15368" width="7.6640625" style="201" customWidth="1"/>
    <col min="15369" max="15369" width="11.88671875" style="201" customWidth="1"/>
    <col min="15370" max="15370" width="5.6640625" style="201" customWidth="1"/>
    <col min="15371" max="15371" width="13.88671875" style="201" customWidth="1"/>
    <col min="15372" max="15372" width="2.77734375" style="201" customWidth="1"/>
    <col min="15373" max="15373" width="12.6640625" style="201"/>
    <col min="15374" max="15374" width="14.77734375" style="201" bestFit="1" customWidth="1"/>
    <col min="15375" max="15616" width="12.6640625" style="201"/>
    <col min="15617" max="15617" width="55.77734375" style="201" customWidth="1"/>
    <col min="15618" max="15618" width="3.6640625" style="201" customWidth="1"/>
    <col min="15619" max="15619" width="5.88671875" style="201" customWidth="1"/>
    <col min="15620" max="15620" width="11.21875" style="201" customWidth="1"/>
    <col min="15621" max="15621" width="3.33203125" style="201" customWidth="1"/>
    <col min="15622" max="15622" width="15.44140625" style="201" customWidth="1"/>
    <col min="15623" max="15623" width="1.44140625" style="201" customWidth="1"/>
    <col min="15624" max="15624" width="7.6640625" style="201" customWidth="1"/>
    <col min="15625" max="15625" width="11.88671875" style="201" customWidth="1"/>
    <col min="15626" max="15626" width="5.6640625" style="201" customWidth="1"/>
    <col min="15627" max="15627" width="13.88671875" style="201" customWidth="1"/>
    <col min="15628" max="15628" width="2.77734375" style="201" customWidth="1"/>
    <col min="15629" max="15629" width="12.6640625" style="201"/>
    <col min="15630" max="15630" width="14.77734375" style="201" bestFit="1" customWidth="1"/>
    <col min="15631" max="15872" width="12.6640625" style="201"/>
    <col min="15873" max="15873" width="55.77734375" style="201" customWidth="1"/>
    <col min="15874" max="15874" width="3.6640625" style="201" customWidth="1"/>
    <col min="15875" max="15875" width="5.88671875" style="201" customWidth="1"/>
    <col min="15876" max="15876" width="11.21875" style="201" customWidth="1"/>
    <col min="15877" max="15877" width="3.33203125" style="201" customWidth="1"/>
    <col min="15878" max="15878" width="15.44140625" style="201" customWidth="1"/>
    <col min="15879" max="15879" width="1.44140625" style="201" customWidth="1"/>
    <col min="15880" max="15880" width="7.6640625" style="201" customWidth="1"/>
    <col min="15881" max="15881" width="11.88671875" style="201" customWidth="1"/>
    <col min="15882" max="15882" width="5.6640625" style="201" customWidth="1"/>
    <col min="15883" max="15883" width="13.88671875" style="201" customWidth="1"/>
    <col min="15884" max="15884" width="2.77734375" style="201" customWidth="1"/>
    <col min="15885" max="15885" width="12.6640625" style="201"/>
    <col min="15886" max="15886" width="14.77734375" style="201" bestFit="1" customWidth="1"/>
    <col min="15887" max="16128" width="12.6640625" style="201"/>
    <col min="16129" max="16129" width="55.77734375" style="201" customWidth="1"/>
    <col min="16130" max="16130" width="3.6640625" style="201" customWidth="1"/>
    <col min="16131" max="16131" width="5.88671875" style="201" customWidth="1"/>
    <col min="16132" max="16132" width="11.21875" style="201" customWidth="1"/>
    <col min="16133" max="16133" width="3.33203125" style="201" customWidth="1"/>
    <col min="16134" max="16134" width="15.44140625" style="201" customWidth="1"/>
    <col min="16135" max="16135" width="1.44140625" style="201" customWidth="1"/>
    <col min="16136" max="16136" width="7.6640625" style="201" customWidth="1"/>
    <col min="16137" max="16137" width="11.88671875" style="201" customWidth="1"/>
    <col min="16138" max="16138" width="5.6640625" style="201" customWidth="1"/>
    <col min="16139" max="16139" width="13.88671875" style="201" customWidth="1"/>
    <col min="16140" max="16140" width="2.77734375" style="201" customWidth="1"/>
    <col min="16141" max="16141" width="12.6640625" style="201"/>
    <col min="16142" max="16142" width="14.77734375" style="201" bestFit="1" customWidth="1"/>
    <col min="16143" max="16384" width="12.6640625" style="201"/>
  </cols>
  <sheetData>
    <row r="1" spans="1:15" ht="17.100000000000001" customHeight="1" x14ac:dyDescent="0.25">
      <c r="A1" s="208"/>
      <c r="B1" s="208"/>
      <c r="C1" s="208"/>
      <c r="D1" s="328"/>
      <c r="E1" s="328"/>
      <c r="F1" s="328"/>
      <c r="G1" s="209"/>
      <c r="H1" s="209"/>
      <c r="I1" s="209"/>
      <c r="J1" s="209"/>
      <c r="K1" s="329"/>
      <c r="M1" s="281"/>
    </row>
    <row r="2" spans="1:15" ht="12" customHeight="1" x14ac:dyDescent="0.25">
      <c r="A2" s="209"/>
      <c r="B2" s="209"/>
      <c r="C2" s="209"/>
      <c r="D2" s="328"/>
      <c r="E2" s="328"/>
      <c r="F2" s="328"/>
      <c r="G2" s="209"/>
      <c r="H2" s="209"/>
      <c r="I2" s="209"/>
      <c r="J2" s="209"/>
      <c r="K2" s="209"/>
      <c r="M2" s="281"/>
    </row>
    <row r="3" spans="1:15" ht="20.25" customHeight="1" x14ac:dyDescent="0.3">
      <c r="A3" s="393" t="s">
        <v>201</v>
      </c>
      <c r="B3" s="393"/>
      <c r="C3" s="393"/>
      <c r="D3" s="393"/>
      <c r="E3" s="393"/>
      <c r="F3" s="393"/>
      <c r="G3" s="393"/>
      <c r="H3" s="393"/>
      <c r="I3" s="393"/>
      <c r="J3" s="393"/>
      <c r="K3" s="393"/>
      <c r="L3" s="302"/>
      <c r="M3" s="281"/>
    </row>
    <row r="4" spans="1:15" ht="18.75" x14ac:dyDescent="0.3">
      <c r="A4" s="393" t="s">
        <v>202</v>
      </c>
      <c r="B4" s="393"/>
      <c r="C4" s="393"/>
      <c r="D4" s="393"/>
      <c r="E4" s="393"/>
      <c r="F4" s="393"/>
      <c r="G4" s="393"/>
      <c r="H4" s="393"/>
      <c r="I4" s="393"/>
      <c r="J4" s="393"/>
      <c r="K4" s="218"/>
      <c r="L4" s="302"/>
      <c r="M4" s="281"/>
    </row>
    <row r="5" spans="1:15" ht="18.75" x14ac:dyDescent="0.3">
      <c r="A5" s="393" t="s">
        <v>203</v>
      </c>
      <c r="B5" s="393"/>
      <c r="C5" s="393"/>
      <c r="D5" s="393"/>
      <c r="E5" s="393"/>
      <c r="F5" s="393"/>
      <c r="G5" s="393"/>
      <c r="H5" s="393"/>
      <c r="I5" s="393"/>
      <c r="J5" s="393"/>
      <c r="K5" s="218"/>
      <c r="L5" s="302"/>
      <c r="M5" s="281"/>
    </row>
    <row r="6" spans="1:15" ht="37.5" customHeight="1" x14ac:dyDescent="0.25">
      <c r="A6" s="330"/>
      <c r="B6" s="330"/>
      <c r="C6" s="330"/>
      <c r="D6" s="331"/>
      <c r="E6" s="331"/>
      <c r="F6" s="331"/>
      <c r="G6" s="330"/>
      <c r="H6" s="330"/>
      <c r="I6" s="330"/>
      <c r="J6" s="330"/>
      <c r="K6" s="332" t="s">
        <v>1</v>
      </c>
      <c r="M6" s="281"/>
    </row>
    <row r="7" spans="1:15" ht="24" customHeight="1" x14ac:dyDescent="0.25">
      <c r="A7" s="333"/>
      <c r="B7" s="333"/>
      <c r="C7" s="333"/>
      <c r="D7" s="334" t="s">
        <v>204</v>
      </c>
      <c r="E7" s="335"/>
      <c r="F7" s="335"/>
      <c r="G7" s="302"/>
      <c r="H7" s="302"/>
      <c r="I7" s="302"/>
      <c r="J7" s="302"/>
      <c r="K7" s="302"/>
      <c r="M7" s="281"/>
    </row>
    <row r="8" spans="1:15" ht="8.25" customHeight="1" x14ac:dyDescent="0.25">
      <c r="B8" s="281"/>
      <c r="C8" s="281"/>
      <c r="D8" s="336"/>
      <c r="E8" s="336"/>
      <c r="F8" s="336"/>
      <c r="G8" s="281"/>
      <c r="H8" s="281"/>
      <c r="I8" s="281"/>
      <c r="J8" s="281"/>
      <c r="K8" s="281"/>
      <c r="M8" s="281"/>
    </row>
    <row r="9" spans="1:15" x14ac:dyDescent="0.25">
      <c r="B9" s="281"/>
      <c r="C9" s="337" t="s">
        <v>3</v>
      </c>
      <c r="D9" s="338">
        <v>41275</v>
      </c>
      <c r="E9" s="339" t="s">
        <v>4</v>
      </c>
      <c r="F9" s="340">
        <v>41639</v>
      </c>
      <c r="G9" s="281"/>
      <c r="H9" s="337" t="s">
        <v>3</v>
      </c>
      <c r="I9" s="338">
        <v>40909</v>
      </c>
      <c r="J9" s="341" t="s">
        <v>4</v>
      </c>
      <c r="K9" s="338">
        <v>41274</v>
      </c>
      <c r="M9" s="281"/>
    </row>
    <row r="10" spans="1:15" s="206" customFormat="1" ht="11.25" customHeight="1" x14ac:dyDescent="0.25">
      <c r="A10" s="342"/>
      <c r="B10" s="342"/>
      <c r="C10" s="342"/>
      <c r="D10" s="343"/>
      <c r="E10" s="344"/>
      <c r="F10" s="345"/>
      <c r="G10" s="342"/>
      <c r="H10" s="342"/>
      <c r="I10" s="346"/>
      <c r="J10" s="342"/>
      <c r="K10" s="347"/>
      <c r="L10" s="342"/>
      <c r="M10" s="342"/>
      <c r="N10" s="342"/>
    </row>
    <row r="11" spans="1:15" x14ac:dyDescent="0.25">
      <c r="B11" s="281"/>
      <c r="C11" s="281"/>
      <c r="D11" s="336"/>
      <c r="E11" s="336"/>
      <c r="F11" s="336"/>
      <c r="G11" s="281"/>
      <c r="H11" s="281"/>
      <c r="I11" s="281"/>
      <c r="J11" s="281"/>
      <c r="K11" s="281"/>
      <c r="M11" s="281"/>
    </row>
    <row r="12" spans="1:15" x14ac:dyDescent="0.25">
      <c r="A12" s="310" t="s">
        <v>6</v>
      </c>
      <c r="B12" s="310"/>
      <c r="C12" s="310"/>
      <c r="D12" s="348"/>
      <c r="E12" s="348" t="s">
        <v>154</v>
      </c>
      <c r="F12" s="349">
        <f>+SUM(D13:D19)</f>
        <v>349032.79999999993</v>
      </c>
      <c r="G12" s="350"/>
      <c r="H12" s="350"/>
      <c r="I12" s="351"/>
      <c r="J12" s="350" t="s">
        <v>154</v>
      </c>
      <c r="K12" s="352">
        <v>263919.7</v>
      </c>
      <c r="L12" s="341"/>
      <c r="M12" s="341"/>
      <c r="N12" s="341"/>
      <c r="O12" s="353"/>
    </row>
    <row r="13" spans="1:15" x14ac:dyDescent="0.25">
      <c r="A13" s="310" t="s">
        <v>7</v>
      </c>
      <c r="B13" s="310"/>
      <c r="C13" s="354" t="s">
        <v>154</v>
      </c>
      <c r="D13" s="355">
        <f>320159.4+2794.6</f>
        <v>322954</v>
      </c>
      <c r="E13" s="348"/>
      <c r="F13" s="355"/>
      <c r="G13" s="350"/>
      <c r="H13" s="350" t="s">
        <v>154</v>
      </c>
      <c r="I13" s="356">
        <v>241199.1</v>
      </c>
      <c r="J13" s="350"/>
      <c r="K13" s="350"/>
      <c r="M13" s="281"/>
    </row>
    <row r="14" spans="1:15" x14ac:dyDescent="0.25">
      <c r="A14" s="310" t="s">
        <v>205</v>
      </c>
      <c r="B14" s="310"/>
      <c r="C14" s="310"/>
      <c r="D14" s="355">
        <f>3496.4+0.2</f>
        <v>3496.6</v>
      </c>
      <c r="E14" s="348"/>
      <c r="F14" s="355"/>
      <c r="G14" s="350"/>
      <c r="H14" s="350"/>
      <c r="I14" s="356">
        <v>1708.1</v>
      </c>
      <c r="J14" s="350"/>
      <c r="K14" s="350"/>
      <c r="M14" s="281"/>
    </row>
    <row r="15" spans="1:15" hidden="1" x14ac:dyDescent="0.25">
      <c r="A15" s="310" t="s">
        <v>206</v>
      </c>
      <c r="B15" s="310"/>
      <c r="C15" s="310"/>
      <c r="D15" s="355"/>
      <c r="E15" s="348"/>
      <c r="F15" s="355"/>
      <c r="G15" s="350"/>
      <c r="H15" s="350"/>
      <c r="I15" s="356">
        <v>0</v>
      </c>
      <c r="J15" s="350"/>
      <c r="K15" s="350"/>
      <c r="M15" s="281"/>
    </row>
    <row r="16" spans="1:15" hidden="1" x14ac:dyDescent="0.25">
      <c r="A16" s="310" t="s">
        <v>207</v>
      </c>
      <c r="B16" s="310"/>
      <c r="C16" s="310"/>
      <c r="D16" s="355"/>
      <c r="E16" s="348"/>
      <c r="F16" s="355"/>
      <c r="G16" s="350"/>
      <c r="H16" s="350"/>
      <c r="I16" s="356">
        <v>0</v>
      </c>
      <c r="J16" s="350"/>
      <c r="K16" s="350"/>
      <c r="M16" s="281"/>
    </row>
    <row r="17" spans="1:14" x14ac:dyDescent="0.25">
      <c r="A17" s="310" t="s">
        <v>208</v>
      </c>
      <c r="B17" s="310"/>
      <c r="C17" s="310"/>
      <c r="D17" s="355">
        <v>18113.599999999999</v>
      </c>
      <c r="E17" s="348"/>
      <c r="F17" s="355"/>
      <c r="G17" s="350"/>
      <c r="H17" s="350"/>
      <c r="I17" s="356">
        <v>20941.7</v>
      </c>
      <c r="J17" s="350"/>
      <c r="K17" s="350"/>
      <c r="M17" s="281"/>
    </row>
    <row r="18" spans="1:14" hidden="1" x14ac:dyDescent="0.25">
      <c r="A18" s="310" t="s">
        <v>209</v>
      </c>
      <c r="B18" s="310"/>
      <c r="C18" s="306"/>
      <c r="D18" s="355"/>
      <c r="E18" s="348"/>
      <c r="F18" s="355"/>
      <c r="G18" s="350"/>
      <c r="H18" s="350"/>
      <c r="I18" s="356">
        <v>0</v>
      </c>
      <c r="J18" s="350"/>
      <c r="K18" s="350"/>
      <c r="M18" s="281"/>
    </row>
    <row r="19" spans="1:14" x14ac:dyDescent="0.25">
      <c r="A19" s="310" t="s">
        <v>8</v>
      </c>
      <c r="B19" s="310"/>
      <c r="C19" s="310"/>
      <c r="D19" s="355">
        <v>4468.6000000000004</v>
      </c>
      <c r="E19" s="348"/>
      <c r="F19" s="355"/>
      <c r="G19" s="350"/>
      <c r="H19" s="350"/>
      <c r="I19" s="356">
        <v>70.8</v>
      </c>
      <c r="J19" s="350"/>
      <c r="K19" s="350"/>
      <c r="M19" s="281"/>
    </row>
    <row r="20" spans="1:14" hidden="1" x14ac:dyDescent="0.25">
      <c r="A20" s="310" t="s">
        <v>210</v>
      </c>
      <c r="B20" s="310"/>
      <c r="C20" s="310"/>
      <c r="D20" s="355"/>
      <c r="E20" s="348"/>
      <c r="F20" s="355"/>
      <c r="G20" s="350"/>
      <c r="H20" s="350"/>
      <c r="I20" s="356">
        <v>0</v>
      </c>
      <c r="J20" s="350"/>
      <c r="K20" s="350"/>
      <c r="M20" s="281"/>
    </row>
    <row r="21" spans="1:14" x14ac:dyDescent="0.25">
      <c r="B21" s="281"/>
      <c r="C21" s="281"/>
      <c r="D21" s="355"/>
      <c r="E21" s="348"/>
      <c r="F21" s="355"/>
      <c r="G21" s="350"/>
      <c r="H21" s="350"/>
      <c r="I21" s="350"/>
      <c r="J21" s="350"/>
      <c r="K21" s="350"/>
      <c r="M21" s="281"/>
    </row>
    <row r="22" spans="1:14" x14ac:dyDescent="0.25">
      <c r="A22" s="310" t="s">
        <v>9</v>
      </c>
      <c r="B22" s="310"/>
      <c r="C22" s="310"/>
      <c r="D22" s="355"/>
      <c r="E22" s="348"/>
      <c r="F22" s="349">
        <f>+SUM(D23:D29)</f>
        <v>46481.7</v>
      </c>
      <c r="G22" s="350"/>
      <c r="H22" s="350"/>
      <c r="I22" s="350"/>
      <c r="J22" s="350"/>
      <c r="K22" s="352">
        <v>32733.399999999998</v>
      </c>
      <c r="M22" s="281"/>
    </row>
    <row r="23" spans="1:14" x14ac:dyDescent="0.25">
      <c r="A23" s="310" t="s">
        <v>211</v>
      </c>
      <c r="B23" s="310"/>
      <c r="C23" s="310"/>
      <c r="D23" s="355">
        <f>96.2+41657.3</f>
        <v>41753.5</v>
      </c>
      <c r="E23" s="348"/>
      <c r="F23" s="355"/>
      <c r="G23" s="350"/>
      <c r="H23" s="350"/>
      <c r="I23" s="356">
        <v>32419.5</v>
      </c>
      <c r="J23" s="350"/>
      <c r="K23" s="350"/>
      <c r="M23" s="281"/>
    </row>
    <row r="24" spans="1:14" hidden="1" x14ac:dyDescent="0.25">
      <c r="A24" s="310" t="s">
        <v>212</v>
      </c>
      <c r="B24" s="310"/>
      <c r="C24" s="310"/>
      <c r="D24" s="355"/>
      <c r="E24" s="348"/>
      <c r="F24" s="355"/>
      <c r="G24" s="350"/>
      <c r="H24" s="350"/>
      <c r="I24" s="356">
        <v>0</v>
      </c>
      <c r="J24" s="350"/>
      <c r="K24" s="350"/>
      <c r="M24" s="281"/>
    </row>
    <row r="25" spans="1:14" hidden="1" x14ac:dyDescent="0.25">
      <c r="A25" s="310" t="s">
        <v>213</v>
      </c>
      <c r="B25" s="310"/>
      <c r="C25" s="310"/>
      <c r="D25" s="355"/>
      <c r="E25" s="348"/>
      <c r="F25" s="355"/>
      <c r="G25" s="350"/>
      <c r="H25" s="350"/>
      <c r="I25" s="356">
        <v>0</v>
      </c>
      <c r="J25" s="350"/>
      <c r="K25" s="350"/>
      <c r="M25" s="281"/>
    </row>
    <row r="26" spans="1:14" hidden="1" x14ac:dyDescent="0.25">
      <c r="A26" s="310" t="s">
        <v>214</v>
      </c>
      <c r="B26" s="310"/>
      <c r="C26" s="310"/>
      <c r="D26" s="355"/>
      <c r="E26" s="348"/>
      <c r="F26" s="355"/>
      <c r="G26" s="350"/>
      <c r="H26" s="350"/>
      <c r="I26" s="356">
        <v>0</v>
      </c>
      <c r="J26" s="350"/>
      <c r="K26" s="350"/>
      <c r="M26" s="281"/>
    </row>
    <row r="27" spans="1:14" x14ac:dyDescent="0.25">
      <c r="A27" s="310" t="s">
        <v>10</v>
      </c>
      <c r="B27" s="310"/>
      <c r="C27" s="310"/>
      <c r="D27" s="355">
        <v>187.1</v>
      </c>
      <c r="E27" s="348"/>
      <c r="F27" s="355"/>
      <c r="G27" s="350"/>
      <c r="H27" s="350"/>
      <c r="I27" s="356">
        <v>180.8</v>
      </c>
      <c r="J27" s="350"/>
      <c r="K27" s="350"/>
      <c r="M27" s="281"/>
    </row>
    <row r="28" spans="1:14" hidden="1" x14ac:dyDescent="0.25">
      <c r="A28" s="310" t="s">
        <v>215</v>
      </c>
      <c r="B28" s="310"/>
      <c r="C28" s="310"/>
      <c r="D28" s="355"/>
      <c r="E28" s="348"/>
      <c r="F28" s="355"/>
      <c r="G28" s="350"/>
      <c r="H28" s="350"/>
      <c r="I28" s="356">
        <v>0</v>
      </c>
      <c r="J28" s="350"/>
      <c r="K28" s="350"/>
      <c r="M28" s="281"/>
    </row>
    <row r="29" spans="1:14" x14ac:dyDescent="0.25">
      <c r="A29" s="310" t="s">
        <v>8</v>
      </c>
      <c r="B29" s="310"/>
      <c r="C29" s="310"/>
      <c r="D29" s="355">
        <v>4541.1000000000004</v>
      </c>
      <c r="E29" s="348"/>
      <c r="F29" s="355"/>
      <c r="G29" s="350"/>
      <c r="H29" s="350"/>
      <c r="I29" s="356">
        <v>133.1</v>
      </c>
      <c r="J29" s="350"/>
      <c r="K29" s="350"/>
      <c r="M29" s="281"/>
    </row>
    <row r="30" spans="1:14" x14ac:dyDescent="0.25">
      <c r="B30" s="281"/>
      <c r="C30" s="281"/>
      <c r="D30" s="355"/>
      <c r="E30" s="348"/>
      <c r="F30" s="355"/>
      <c r="G30" s="350"/>
      <c r="H30" s="350"/>
      <c r="I30" s="350"/>
      <c r="J30" s="350"/>
      <c r="K30" s="350"/>
      <c r="M30" s="281"/>
      <c r="N30" s="336"/>
    </row>
    <row r="31" spans="1:14" x14ac:dyDescent="0.25">
      <c r="A31" s="310" t="s">
        <v>11</v>
      </c>
      <c r="B31" s="310"/>
      <c r="C31" s="310"/>
      <c r="D31" s="355"/>
      <c r="E31" s="348"/>
      <c r="F31" s="349">
        <f>+F12-F22</f>
        <v>302551.09999999992</v>
      </c>
      <c r="G31" s="350"/>
      <c r="H31" s="350"/>
      <c r="I31" s="350"/>
      <c r="J31" s="350"/>
      <c r="K31" s="352">
        <v>231186.30000000002</v>
      </c>
      <c r="M31" s="281"/>
    </row>
    <row r="32" spans="1:14" x14ac:dyDescent="0.25">
      <c r="B32" s="281"/>
      <c r="C32" s="281"/>
      <c r="D32" s="355"/>
      <c r="E32" s="348"/>
      <c r="F32" s="355"/>
      <c r="G32" s="350"/>
      <c r="H32" s="350"/>
      <c r="I32" s="350"/>
      <c r="J32" s="350"/>
      <c r="K32" s="350"/>
      <c r="M32" s="281"/>
      <c r="N32" s="336"/>
    </row>
    <row r="33" spans="1:15" x14ac:dyDescent="0.25">
      <c r="A33" s="310" t="s">
        <v>12</v>
      </c>
      <c r="B33" s="310"/>
      <c r="C33" s="310"/>
      <c r="D33" s="355"/>
      <c r="E33" s="348"/>
      <c r="F33" s="349">
        <f>+F35+F40</f>
        <v>-44398.9</v>
      </c>
      <c r="G33" s="350"/>
      <c r="H33" s="350"/>
      <c r="I33" s="350"/>
      <c r="J33" s="350"/>
      <c r="K33" s="357">
        <v>-45601.899999999994</v>
      </c>
      <c r="M33" s="281"/>
      <c r="N33" s="336"/>
    </row>
    <row r="34" spans="1:15" x14ac:dyDescent="0.25">
      <c r="B34" s="281"/>
      <c r="C34" s="281"/>
      <c r="D34" s="355"/>
      <c r="E34" s="348"/>
      <c r="F34" s="355"/>
      <c r="G34" s="350"/>
      <c r="H34" s="350"/>
      <c r="I34" s="350"/>
      <c r="J34" s="350"/>
      <c r="K34" s="350"/>
      <c r="M34" s="281"/>
      <c r="N34" s="336"/>
    </row>
    <row r="35" spans="1:15" x14ac:dyDescent="0.25">
      <c r="A35" s="310" t="s">
        <v>13</v>
      </c>
      <c r="B35" s="310"/>
      <c r="C35" s="310"/>
      <c r="D35" s="355"/>
      <c r="E35" s="348"/>
      <c r="F35" s="349">
        <f>+D38</f>
        <v>2511.9</v>
      </c>
      <c r="G35" s="350"/>
      <c r="H35" s="350"/>
      <c r="I35" s="350"/>
      <c r="J35" s="350"/>
      <c r="K35" s="352">
        <v>2590.5</v>
      </c>
      <c r="M35" s="281"/>
      <c r="N35" s="336"/>
    </row>
    <row r="36" spans="1:15" hidden="1" x14ac:dyDescent="0.25">
      <c r="A36" s="310" t="s">
        <v>14</v>
      </c>
      <c r="B36" s="310"/>
      <c r="C36" s="310"/>
      <c r="D36" s="355"/>
      <c r="E36" s="348"/>
      <c r="F36" s="355"/>
      <c r="G36" s="350"/>
      <c r="H36" s="350"/>
      <c r="I36" s="356">
        <v>0</v>
      </c>
      <c r="J36" s="350"/>
      <c r="K36" s="350"/>
      <c r="M36" s="281"/>
      <c r="N36" s="336"/>
    </row>
    <row r="37" spans="1:15" hidden="1" x14ac:dyDescent="0.25">
      <c r="A37" s="310" t="s">
        <v>216</v>
      </c>
      <c r="B37" s="310"/>
      <c r="C37" s="310"/>
      <c r="D37" s="355"/>
      <c r="E37" s="348"/>
      <c r="F37" s="355"/>
      <c r="G37" s="350"/>
      <c r="H37" s="350"/>
      <c r="I37" s="356">
        <v>0</v>
      </c>
      <c r="J37" s="350"/>
      <c r="K37" s="350"/>
      <c r="M37" s="281"/>
    </row>
    <row r="38" spans="1:15" x14ac:dyDescent="0.25">
      <c r="A38" s="310" t="s">
        <v>217</v>
      </c>
      <c r="B38" s="310"/>
      <c r="C38" s="310"/>
      <c r="D38" s="355">
        <v>2511.9</v>
      </c>
      <c r="E38" s="348"/>
      <c r="F38" s="355"/>
      <c r="G38" s="350"/>
      <c r="H38" s="350"/>
      <c r="I38" s="356">
        <v>2590.5</v>
      </c>
      <c r="J38" s="350"/>
      <c r="K38" s="350"/>
      <c r="M38" s="281"/>
    </row>
    <row r="39" spans="1:15" x14ac:dyDescent="0.25">
      <c r="B39" s="281"/>
      <c r="C39" s="281"/>
      <c r="D39" s="355"/>
      <c r="E39" s="348"/>
      <c r="F39" s="355"/>
      <c r="G39" s="350"/>
      <c r="H39" s="350"/>
      <c r="I39" s="350"/>
      <c r="J39" s="350"/>
      <c r="K39" s="350"/>
      <c r="M39" s="281"/>
    </row>
    <row r="40" spans="1:15" x14ac:dyDescent="0.25">
      <c r="A40" s="310" t="s">
        <v>16</v>
      </c>
      <c r="B40" s="310"/>
      <c r="C40" s="310"/>
      <c r="D40" s="355"/>
      <c r="E40" s="348"/>
      <c r="F40" s="349">
        <f>+SUM(D41:D42)</f>
        <v>-46910.8</v>
      </c>
      <c r="G40" s="350"/>
      <c r="H40" s="350"/>
      <c r="I40" s="350"/>
      <c r="J40" s="350"/>
      <c r="K40" s="357">
        <v>-48192.4</v>
      </c>
      <c r="M40" s="281"/>
    </row>
    <row r="41" spans="1:15" x14ac:dyDescent="0.25">
      <c r="A41" s="310" t="s">
        <v>17</v>
      </c>
      <c r="B41" s="310"/>
      <c r="C41" s="310"/>
      <c r="D41" s="358">
        <v>-13198</v>
      </c>
      <c r="E41" s="348"/>
      <c r="F41" s="355"/>
      <c r="G41" s="350"/>
      <c r="H41" s="350"/>
      <c r="I41" s="358">
        <v>-13957.7</v>
      </c>
      <c r="J41" s="350"/>
      <c r="K41" s="350"/>
      <c r="M41" s="281"/>
    </row>
    <row r="42" spans="1:15" x14ac:dyDescent="0.25">
      <c r="A42" s="310" t="s">
        <v>218</v>
      </c>
      <c r="B42" s="310"/>
      <c r="C42" s="310"/>
      <c r="D42" s="358">
        <f>-46910.8-D41</f>
        <v>-33712.800000000003</v>
      </c>
      <c r="E42" s="348"/>
      <c r="F42" s="355"/>
      <c r="G42" s="350"/>
      <c r="H42" s="350"/>
      <c r="I42" s="358">
        <v>-34234.699999999997</v>
      </c>
      <c r="J42" s="350"/>
      <c r="K42" s="350"/>
      <c r="M42" s="281"/>
    </row>
    <row r="43" spans="1:15" ht="14.25" customHeight="1" x14ac:dyDescent="0.25">
      <c r="B43" s="281"/>
      <c r="C43" s="281"/>
      <c r="D43" s="355"/>
      <c r="E43" s="348"/>
      <c r="F43" s="355"/>
      <c r="G43" s="350"/>
      <c r="H43" s="350"/>
      <c r="I43" s="350"/>
      <c r="J43" s="350"/>
      <c r="K43" s="350"/>
      <c r="M43" s="281"/>
    </row>
    <row r="44" spans="1:15" ht="13.5" customHeight="1" x14ac:dyDescent="0.25">
      <c r="A44" s="310" t="s">
        <v>219</v>
      </c>
      <c r="B44" s="310"/>
      <c r="C44" s="310"/>
      <c r="D44" s="355"/>
      <c r="E44" s="348"/>
      <c r="F44" s="355"/>
      <c r="G44" s="350"/>
      <c r="H44" s="350"/>
      <c r="I44" s="350"/>
      <c r="J44" s="351"/>
      <c r="K44" s="350"/>
      <c r="L44" s="341"/>
      <c r="M44" s="341"/>
      <c r="N44" s="341"/>
      <c r="O44" s="353"/>
    </row>
    <row r="45" spans="1:15" x14ac:dyDescent="0.25">
      <c r="A45" s="310" t="s">
        <v>19</v>
      </c>
      <c r="B45" s="310"/>
      <c r="C45" s="310"/>
      <c r="D45" s="355"/>
      <c r="E45" s="348"/>
      <c r="F45" s="349">
        <f>+F31+F33</f>
        <v>258152.19999999992</v>
      </c>
      <c r="G45" s="350"/>
      <c r="H45" s="350"/>
      <c r="I45" s="350"/>
      <c r="J45" s="350"/>
      <c r="K45" s="352">
        <v>185584.40000000002</v>
      </c>
      <c r="M45" s="281"/>
    </row>
    <row r="46" spans="1:15" ht="6" customHeight="1" x14ac:dyDescent="0.25">
      <c r="B46" s="281"/>
      <c r="C46" s="281"/>
      <c r="D46" s="355"/>
      <c r="E46" s="348"/>
      <c r="F46" s="355"/>
      <c r="G46" s="350"/>
      <c r="H46" s="350"/>
      <c r="I46" s="350"/>
      <c r="J46" s="350"/>
      <c r="K46" s="350"/>
      <c r="M46" s="281"/>
    </row>
    <row r="47" spans="1:15" x14ac:dyDescent="0.25">
      <c r="A47" s="310" t="s">
        <v>20</v>
      </c>
      <c r="B47" s="310"/>
      <c r="C47" s="310"/>
      <c r="D47" s="355"/>
      <c r="E47" s="348"/>
      <c r="F47" s="349">
        <f>+SUM(D49:D54)</f>
        <v>-128458.6</v>
      </c>
      <c r="G47" s="350"/>
      <c r="H47" s="350"/>
      <c r="I47" s="350"/>
      <c r="J47" s="350"/>
      <c r="K47" s="357">
        <v>-111832.1</v>
      </c>
      <c r="M47" s="281"/>
    </row>
    <row r="48" spans="1:15" hidden="1" x14ac:dyDescent="0.25">
      <c r="A48" s="310" t="s">
        <v>220</v>
      </c>
      <c r="B48" s="310"/>
      <c r="C48" s="310"/>
      <c r="D48" s="355"/>
      <c r="E48" s="348"/>
      <c r="F48" s="355"/>
      <c r="G48" s="350"/>
      <c r="H48" s="350"/>
      <c r="I48" s="356">
        <v>0</v>
      </c>
      <c r="J48" s="350"/>
      <c r="K48" s="350"/>
      <c r="M48" s="281"/>
    </row>
    <row r="49" spans="1:13" x14ac:dyDescent="0.25">
      <c r="A49" s="310" t="s">
        <v>21</v>
      </c>
      <c r="B49" s="310"/>
      <c r="C49" s="310"/>
      <c r="D49" s="355">
        <v>-127505.8</v>
      </c>
      <c r="E49" s="348"/>
      <c r="F49" s="355"/>
      <c r="G49" s="350"/>
      <c r="H49" s="350"/>
      <c r="I49" s="358">
        <v>-109494.8</v>
      </c>
      <c r="J49" s="350"/>
      <c r="K49" s="350"/>
      <c r="M49" s="281"/>
    </row>
    <row r="50" spans="1:13" x14ac:dyDescent="0.25">
      <c r="A50" s="359" t="s">
        <v>22</v>
      </c>
      <c r="B50" s="359"/>
      <c r="C50" s="360"/>
      <c r="D50" s="355">
        <v>-631.20000000000005</v>
      </c>
      <c r="E50" s="348"/>
      <c r="F50" s="355"/>
      <c r="G50" s="350"/>
      <c r="H50" s="350"/>
      <c r="I50" s="358">
        <v>-2314.8000000000002</v>
      </c>
      <c r="J50" s="350"/>
      <c r="K50" s="350"/>
      <c r="M50" s="281"/>
    </row>
    <row r="51" spans="1:13" hidden="1" x14ac:dyDescent="0.25">
      <c r="A51" s="359" t="s">
        <v>23</v>
      </c>
      <c r="B51" s="359"/>
      <c r="C51" s="360"/>
      <c r="D51" s="355"/>
      <c r="E51" s="348"/>
      <c r="F51" s="355"/>
      <c r="G51" s="350"/>
      <c r="H51" s="350"/>
      <c r="I51" s="358">
        <v>0</v>
      </c>
      <c r="J51" s="350"/>
      <c r="K51" s="350"/>
      <c r="M51" s="281"/>
    </row>
    <row r="52" spans="1:13" hidden="1" x14ac:dyDescent="0.25">
      <c r="A52" s="360" t="s">
        <v>221</v>
      </c>
      <c r="B52" s="360"/>
      <c r="C52" s="360"/>
      <c r="D52" s="355"/>
      <c r="E52" s="348"/>
      <c r="F52" s="355"/>
      <c r="G52" s="350"/>
      <c r="H52" s="350"/>
      <c r="I52" s="358">
        <v>0</v>
      </c>
      <c r="J52" s="350"/>
      <c r="K52" s="350"/>
      <c r="M52" s="281"/>
    </row>
    <row r="53" spans="1:13" hidden="1" x14ac:dyDescent="0.25">
      <c r="A53" s="360" t="s">
        <v>222</v>
      </c>
      <c r="B53" s="360"/>
      <c r="C53" s="360"/>
      <c r="D53" s="355"/>
      <c r="E53" s="348"/>
      <c r="F53" s="355"/>
      <c r="G53" s="350"/>
      <c r="H53" s="350"/>
      <c r="I53" s="358">
        <v>0</v>
      </c>
      <c r="J53" s="350"/>
      <c r="K53" s="350"/>
      <c r="M53" s="281"/>
    </row>
    <row r="54" spans="1:13" x14ac:dyDescent="0.25">
      <c r="A54" s="310" t="s">
        <v>24</v>
      </c>
      <c r="B54" s="310"/>
      <c r="C54" s="310"/>
      <c r="D54" s="355">
        <f>-66.8-221.5-33.3</f>
        <v>-321.60000000000002</v>
      </c>
      <c r="E54" s="348"/>
      <c r="F54" s="355"/>
      <c r="G54" s="350"/>
      <c r="H54" s="350"/>
      <c r="I54" s="358">
        <v>-22.5000000000027</v>
      </c>
      <c r="J54" s="350"/>
      <c r="K54" s="350"/>
      <c r="M54" s="281"/>
    </row>
    <row r="55" spans="1:13" ht="14.25" customHeight="1" x14ac:dyDescent="0.25">
      <c r="B55" s="281"/>
      <c r="C55" s="281"/>
      <c r="D55" s="348"/>
      <c r="E55" s="348"/>
      <c r="F55" s="355"/>
      <c r="G55" s="350"/>
      <c r="H55" s="350"/>
      <c r="I55" s="350"/>
      <c r="J55" s="350"/>
      <c r="K55" s="350"/>
      <c r="M55" s="281"/>
    </row>
    <row r="56" spans="1:13" x14ac:dyDescent="0.25">
      <c r="A56" s="310" t="s">
        <v>223</v>
      </c>
      <c r="B56" s="310"/>
      <c r="C56" s="310"/>
      <c r="D56" s="348"/>
      <c r="E56" s="348"/>
      <c r="F56" s="349">
        <v>-953.7</v>
      </c>
      <c r="G56" s="350"/>
      <c r="H56" s="350"/>
      <c r="I56" s="350"/>
      <c r="J56" s="350"/>
      <c r="K56" s="357">
        <v>-1123.0999999999999</v>
      </c>
      <c r="M56" s="281"/>
    </row>
    <row r="57" spans="1:13" ht="7.5" customHeight="1" x14ac:dyDescent="0.25">
      <c r="A57" s="310" t="s">
        <v>26</v>
      </c>
      <c r="B57" s="310"/>
      <c r="C57" s="310"/>
      <c r="D57" s="348"/>
      <c r="E57" s="348"/>
      <c r="F57" s="355"/>
      <c r="G57" s="350"/>
      <c r="H57" s="350"/>
      <c r="I57" s="350"/>
      <c r="J57" s="350"/>
      <c r="K57" s="350"/>
      <c r="M57" s="281"/>
    </row>
    <row r="58" spans="1:13" x14ac:dyDescent="0.25">
      <c r="A58" s="310" t="s">
        <v>27</v>
      </c>
      <c r="B58" s="310"/>
      <c r="C58" s="310"/>
      <c r="D58" s="348"/>
      <c r="E58" s="348"/>
      <c r="F58" s="349">
        <v>-1242.4000000000001</v>
      </c>
      <c r="G58" s="350"/>
      <c r="H58" s="350"/>
      <c r="I58" s="350"/>
      <c r="J58" s="350"/>
      <c r="K58" s="357">
        <v>-2230.1999999999998</v>
      </c>
      <c r="M58" s="281"/>
    </row>
    <row r="59" spans="1:13" ht="6" customHeight="1" x14ac:dyDescent="0.25">
      <c r="B59" s="281"/>
      <c r="C59" s="281"/>
      <c r="D59" s="348"/>
      <c r="E59" s="348"/>
      <c r="F59" s="355"/>
      <c r="G59" s="350"/>
      <c r="H59" s="350"/>
      <c r="I59" s="350"/>
      <c r="J59" s="350"/>
      <c r="K59" s="350"/>
      <c r="M59" s="281"/>
    </row>
    <row r="60" spans="1:13" x14ac:dyDescent="0.25">
      <c r="A60" s="310" t="s">
        <v>224</v>
      </c>
      <c r="B60" s="310"/>
      <c r="C60" s="310"/>
      <c r="D60" s="348"/>
      <c r="E60" s="348"/>
      <c r="F60" s="349">
        <f>+SUM(F45:F59)</f>
        <v>127497.49999999993</v>
      </c>
      <c r="G60" s="350"/>
      <c r="H60" s="350"/>
      <c r="I60" s="350"/>
      <c r="J60" s="350"/>
      <c r="K60" s="352">
        <v>70399.000000000015</v>
      </c>
      <c r="M60" s="281"/>
    </row>
    <row r="61" spans="1:13" ht="9.75" customHeight="1" x14ac:dyDescent="0.25">
      <c r="B61" s="281"/>
      <c r="C61" s="281"/>
      <c r="D61" s="348"/>
      <c r="E61" s="348"/>
      <c r="F61" s="355"/>
      <c r="G61" s="350"/>
      <c r="H61" s="350"/>
      <c r="I61" s="350"/>
      <c r="J61" s="350"/>
      <c r="K61" s="350"/>
      <c r="M61" s="281"/>
    </row>
    <row r="62" spans="1:13" x14ac:dyDescent="0.25">
      <c r="A62" s="310" t="s">
        <v>225</v>
      </c>
      <c r="B62" s="310"/>
      <c r="C62" s="310"/>
      <c r="D62" s="348"/>
      <c r="E62" s="348"/>
      <c r="F62" s="349">
        <v>53279.9</v>
      </c>
      <c r="G62" s="350"/>
      <c r="H62" s="350"/>
      <c r="I62" s="350"/>
      <c r="J62" s="350"/>
      <c r="K62" s="352">
        <v>53629.3</v>
      </c>
      <c r="M62" s="281"/>
    </row>
    <row r="63" spans="1:13" hidden="1" x14ac:dyDescent="0.25">
      <c r="A63" s="310" t="s">
        <v>226</v>
      </c>
      <c r="B63" s="310"/>
      <c r="C63" s="310"/>
      <c r="D63" s="358">
        <v>54518</v>
      </c>
      <c r="E63" s="348"/>
      <c r="F63" s="355"/>
      <c r="G63" s="350"/>
      <c r="H63" s="350"/>
      <c r="I63" s="356">
        <v>54518</v>
      </c>
      <c r="J63" s="350"/>
      <c r="K63" s="350"/>
      <c r="M63" s="281"/>
    </row>
    <row r="64" spans="1:13" ht="9.75" customHeight="1" x14ac:dyDescent="0.25">
      <c r="B64" s="281"/>
      <c r="C64" s="281"/>
      <c r="D64" s="348"/>
      <c r="E64" s="348"/>
      <c r="F64" s="355"/>
      <c r="G64" s="350"/>
      <c r="H64" s="350"/>
      <c r="I64" s="350"/>
      <c r="J64" s="350"/>
      <c r="K64" s="350"/>
      <c r="M64" s="281"/>
    </row>
    <row r="65" spans="1:13" x14ac:dyDescent="0.25">
      <c r="A65" s="310" t="s">
        <v>227</v>
      </c>
      <c r="B65" s="310"/>
      <c r="C65" s="310"/>
      <c r="D65" s="348"/>
      <c r="E65" s="348"/>
      <c r="F65" s="349">
        <v>-25871.8</v>
      </c>
      <c r="G65" s="350"/>
      <c r="H65" s="350"/>
      <c r="I65" s="350"/>
      <c r="J65" s="350"/>
      <c r="K65" s="357">
        <v>-20152.599999999999</v>
      </c>
      <c r="M65" s="281"/>
    </row>
    <row r="66" spans="1:13" hidden="1" x14ac:dyDescent="0.25">
      <c r="A66" s="310" t="s">
        <v>228</v>
      </c>
      <c r="B66" s="310"/>
      <c r="C66" s="310"/>
      <c r="D66" s="358">
        <v>20981.4</v>
      </c>
      <c r="E66" s="348"/>
      <c r="F66" s="355"/>
      <c r="G66" s="350"/>
      <c r="H66" s="350"/>
      <c r="I66" s="356">
        <v>20981.4</v>
      </c>
      <c r="J66" s="350"/>
      <c r="K66" s="350"/>
      <c r="M66" s="281"/>
    </row>
    <row r="67" spans="1:13" x14ac:dyDescent="0.25">
      <c r="B67" s="281"/>
      <c r="C67" s="281"/>
      <c r="D67" s="348"/>
      <c r="E67" s="348"/>
      <c r="F67" s="355"/>
      <c r="G67" s="350"/>
      <c r="H67" s="350"/>
      <c r="I67" s="350"/>
      <c r="J67" s="350"/>
      <c r="K67" s="350"/>
      <c r="M67" s="281"/>
    </row>
    <row r="68" spans="1:13" x14ac:dyDescent="0.25">
      <c r="A68" s="310" t="s">
        <v>33</v>
      </c>
      <c r="B68" s="310"/>
      <c r="C68" s="310"/>
      <c r="D68" s="348"/>
      <c r="E68" s="348"/>
      <c r="F68" s="349">
        <f>+F62+F65</f>
        <v>27408.100000000002</v>
      </c>
      <c r="G68" s="350"/>
      <c r="H68" s="350"/>
      <c r="I68" s="350"/>
      <c r="J68" s="350"/>
      <c r="K68" s="352">
        <v>33476.700000000004</v>
      </c>
      <c r="M68" s="281"/>
    </row>
    <row r="69" spans="1:13" x14ac:dyDescent="0.25">
      <c r="B69" s="281"/>
      <c r="C69" s="281"/>
      <c r="D69" s="348"/>
      <c r="E69" s="348"/>
      <c r="F69" s="355"/>
      <c r="G69" s="350"/>
      <c r="H69" s="350"/>
      <c r="I69" s="350"/>
      <c r="J69" s="350"/>
      <c r="K69" s="350"/>
      <c r="M69" s="281"/>
    </row>
    <row r="70" spans="1:13" x14ac:dyDescent="0.25">
      <c r="A70" s="310" t="s">
        <v>229</v>
      </c>
      <c r="B70" s="310"/>
      <c r="C70" s="310"/>
      <c r="D70" s="348"/>
      <c r="E70" s="348"/>
      <c r="F70" s="349">
        <f>+F60+F68</f>
        <v>154905.59999999992</v>
      </c>
      <c r="G70" s="350"/>
      <c r="H70" s="350"/>
      <c r="I70" s="350"/>
      <c r="J70" s="350"/>
      <c r="K70" s="352">
        <v>103875.70000000001</v>
      </c>
      <c r="M70" s="281"/>
    </row>
    <row r="71" spans="1:13" x14ac:dyDescent="0.25">
      <c r="B71" s="281"/>
      <c r="C71" s="281"/>
      <c r="D71" s="348"/>
      <c r="E71" s="348"/>
      <c r="F71" s="355"/>
      <c r="G71" s="350"/>
      <c r="H71" s="350"/>
      <c r="I71" s="350"/>
      <c r="J71" s="350"/>
      <c r="K71" s="350"/>
      <c r="M71" s="281"/>
    </row>
    <row r="72" spans="1:13" hidden="1" x14ac:dyDescent="0.25">
      <c r="A72" s="310" t="s">
        <v>230</v>
      </c>
      <c r="B72" s="310"/>
      <c r="C72" s="310"/>
      <c r="D72" s="348"/>
      <c r="E72" s="348"/>
      <c r="F72" s="355"/>
      <c r="G72" s="350"/>
      <c r="H72" s="350"/>
      <c r="I72" s="350"/>
      <c r="J72" s="350"/>
      <c r="K72" s="356">
        <v>0</v>
      </c>
      <c r="M72" s="281"/>
    </row>
    <row r="73" spans="1:13" hidden="1" x14ac:dyDescent="0.25">
      <c r="B73" s="281"/>
      <c r="C73" s="281"/>
      <c r="D73" s="348"/>
      <c r="E73" s="348"/>
      <c r="F73" s="355"/>
      <c r="G73" s="350"/>
      <c r="H73" s="350"/>
      <c r="I73" s="350"/>
      <c r="J73" s="350"/>
      <c r="K73" s="350"/>
      <c r="M73" s="281"/>
    </row>
    <row r="74" spans="1:13" ht="16.5" thickBot="1" x14ac:dyDescent="0.3">
      <c r="A74" s="310" t="s">
        <v>179</v>
      </c>
      <c r="B74" s="310"/>
      <c r="C74" s="310"/>
      <c r="D74" s="348"/>
      <c r="E74" s="348" t="s">
        <v>154</v>
      </c>
      <c r="F74" s="361">
        <f>+F70</f>
        <v>154905.59999999992</v>
      </c>
      <c r="G74" s="350"/>
      <c r="H74" s="350"/>
      <c r="I74" s="350"/>
      <c r="J74" s="350" t="s">
        <v>154</v>
      </c>
      <c r="K74" s="362">
        <v>103875.70000000001</v>
      </c>
      <c r="M74" s="281"/>
    </row>
    <row r="75" spans="1:13" ht="16.5" thickTop="1" x14ac:dyDescent="0.25">
      <c r="B75" s="281"/>
      <c r="C75" s="281"/>
      <c r="D75" s="350"/>
      <c r="E75" s="350"/>
      <c r="F75" s="350"/>
      <c r="G75" s="350"/>
      <c r="H75" s="350"/>
      <c r="I75" s="350"/>
      <c r="J75" s="350"/>
      <c r="K75" s="350"/>
      <c r="M75" s="281"/>
    </row>
    <row r="76" spans="1:13" ht="13.5" customHeight="1" x14ac:dyDescent="0.25">
      <c r="A76" s="363" t="s">
        <v>199</v>
      </c>
      <c r="B76" s="364"/>
      <c r="C76" s="364"/>
      <c r="D76" s="365"/>
      <c r="E76" s="366"/>
      <c r="F76" s="366"/>
      <c r="G76" s="320"/>
      <c r="H76" s="320"/>
      <c r="I76" s="320"/>
      <c r="J76" s="320"/>
      <c r="K76" s="367"/>
      <c r="M76" s="281"/>
    </row>
    <row r="77" spans="1:13" ht="13.5" customHeight="1" x14ac:dyDescent="0.25">
      <c r="A77" s="368"/>
      <c r="B77" s="368"/>
      <c r="C77" s="368"/>
      <c r="D77" s="369"/>
      <c r="E77" s="336"/>
      <c r="F77" s="336"/>
      <c r="G77" s="281"/>
      <c r="H77" s="281"/>
      <c r="I77" s="281"/>
      <c r="J77" s="281"/>
      <c r="K77" s="337"/>
      <c r="M77" s="281"/>
    </row>
    <row r="78" spans="1:13" ht="30.75" customHeight="1" x14ac:dyDescent="0.25">
      <c r="A78" s="394" t="s">
        <v>200</v>
      </c>
      <c r="B78" s="394"/>
      <c r="C78" s="394"/>
      <c r="D78" s="394"/>
      <c r="E78" s="394"/>
      <c r="F78" s="394"/>
      <c r="G78" s="394"/>
      <c r="H78" s="394"/>
      <c r="I78" s="394"/>
      <c r="J78" s="394"/>
      <c r="K78" s="394"/>
      <c r="M78" s="281"/>
    </row>
    <row r="79" spans="1:13" ht="9.75" customHeight="1" x14ac:dyDescent="0.25">
      <c r="A79" s="209"/>
      <c r="B79" s="209"/>
      <c r="C79" s="209"/>
      <c r="D79" s="328"/>
      <c r="E79" s="328"/>
      <c r="F79" s="328"/>
      <c r="G79" s="209"/>
      <c r="H79" s="209"/>
      <c r="I79" s="209"/>
      <c r="J79" s="209"/>
      <c r="K79" s="209"/>
      <c r="M79" s="281"/>
    </row>
    <row r="80" spans="1:13" ht="9.75" customHeight="1" x14ac:dyDescent="0.25">
      <c r="A80" s="209"/>
      <c r="B80" s="209"/>
      <c r="C80" s="209"/>
      <c r="D80" s="328"/>
      <c r="E80" s="328"/>
      <c r="F80" s="328"/>
      <c r="G80" s="209"/>
      <c r="H80" s="209"/>
      <c r="I80" s="209"/>
      <c r="J80" s="209"/>
      <c r="K80" s="209"/>
      <c r="M80" s="281"/>
    </row>
    <row r="81" spans="1:14" ht="9.75" customHeight="1" x14ac:dyDescent="0.25">
      <c r="A81" s="209"/>
      <c r="B81" s="209"/>
      <c r="C81" s="209"/>
      <c r="D81" s="328"/>
      <c r="E81" s="328"/>
      <c r="F81" s="328"/>
      <c r="G81" s="209"/>
      <c r="H81" s="209"/>
      <c r="I81" s="209"/>
      <c r="J81" s="209"/>
      <c r="K81" s="209"/>
      <c r="M81" s="281"/>
    </row>
    <row r="82" spans="1:14" ht="9.75" customHeight="1" x14ac:dyDescent="0.25">
      <c r="A82" s="209"/>
      <c r="B82" s="209"/>
      <c r="C82" s="209"/>
      <c r="D82" s="328"/>
      <c r="E82" s="328"/>
      <c r="F82" s="328"/>
      <c r="G82" s="209"/>
      <c r="H82" s="209"/>
      <c r="I82" s="209"/>
      <c r="J82" s="209"/>
      <c r="K82" s="209"/>
      <c r="M82" s="281"/>
    </row>
    <row r="83" spans="1:14" ht="9.75" customHeight="1" x14ac:dyDescent="0.25">
      <c r="A83" s="209"/>
      <c r="B83" s="209"/>
      <c r="C83" s="209"/>
      <c r="D83" s="328"/>
      <c r="E83" s="328"/>
      <c r="F83" s="328"/>
      <c r="G83" s="209"/>
      <c r="H83" s="209"/>
      <c r="I83" s="242"/>
      <c r="J83" s="209"/>
      <c r="K83" s="209"/>
      <c r="M83" s="281"/>
    </row>
    <row r="84" spans="1:14" ht="22.5" customHeight="1" x14ac:dyDescent="0.25">
      <c r="A84" s="370"/>
      <c r="B84" s="209"/>
      <c r="C84" s="209"/>
      <c r="D84" s="328"/>
      <c r="E84" s="328"/>
      <c r="F84" s="328"/>
      <c r="G84" s="209"/>
      <c r="H84" s="209"/>
      <c r="I84" s="209"/>
      <c r="J84" s="209"/>
      <c r="K84" s="209"/>
      <c r="M84" s="281"/>
    </row>
    <row r="85" spans="1:14" x14ac:dyDescent="0.25">
      <c r="A85" s="310"/>
      <c r="B85" s="392"/>
      <c r="C85" s="392"/>
      <c r="D85" s="392"/>
      <c r="E85" s="392"/>
      <c r="F85" s="392"/>
      <c r="G85" s="281"/>
      <c r="H85" s="383"/>
      <c r="I85" s="383"/>
      <c r="J85" s="383"/>
      <c r="K85" s="383"/>
      <c r="M85" s="281"/>
    </row>
    <row r="86" spans="1:14" s="372" customFormat="1" ht="15" customHeight="1" x14ac:dyDescent="0.25">
      <c r="A86" s="310"/>
      <c r="B86" s="392"/>
      <c r="C86" s="392"/>
      <c r="D86" s="392"/>
      <c r="E86" s="392"/>
      <c r="F86" s="392"/>
      <c r="G86" s="281"/>
      <c r="H86" s="383"/>
      <c r="I86" s="383"/>
      <c r="J86" s="383"/>
      <c r="K86" s="383"/>
      <c r="L86" s="281"/>
      <c r="M86" s="371"/>
      <c r="N86" s="371"/>
    </row>
    <row r="87" spans="1:14" x14ac:dyDescent="0.25">
      <c r="B87" s="392"/>
      <c r="C87" s="392"/>
      <c r="D87" s="392"/>
      <c r="E87" s="392"/>
      <c r="F87" s="392"/>
      <c r="G87" s="281"/>
      <c r="H87" s="383"/>
      <c r="I87" s="383"/>
      <c r="J87" s="383"/>
      <c r="K87" s="383"/>
      <c r="M87" s="281"/>
    </row>
    <row r="88" spans="1:14" x14ac:dyDescent="0.25">
      <c r="A88" s="302"/>
      <c r="B88" s="302"/>
      <c r="C88" s="302"/>
      <c r="D88" s="336"/>
      <c r="E88" s="336"/>
      <c r="F88" s="336"/>
      <c r="G88" s="281"/>
      <c r="H88" s="281"/>
      <c r="I88" s="281"/>
      <c r="J88" s="281"/>
      <c r="K88" s="281"/>
      <c r="M88" s="281"/>
    </row>
    <row r="89" spans="1:14" x14ac:dyDescent="0.25">
      <c r="A89" s="209"/>
      <c r="B89" s="209"/>
      <c r="C89" s="209"/>
      <c r="D89" s="328"/>
      <c r="E89" s="328"/>
      <c r="F89" s="328"/>
      <c r="G89" s="209"/>
      <c r="H89" s="383"/>
      <c r="I89" s="383"/>
      <c r="J89" s="383"/>
      <c r="K89" s="383"/>
      <c r="M89" s="281"/>
    </row>
    <row r="90" spans="1:14" ht="17.25" customHeight="1" x14ac:dyDescent="0.25">
      <c r="A90" s="209"/>
      <c r="B90" s="209"/>
      <c r="C90" s="209"/>
      <c r="D90" s="373"/>
      <c r="E90" s="328"/>
      <c r="F90" s="328"/>
      <c r="G90" s="209"/>
      <c r="H90" s="209"/>
      <c r="I90" s="209"/>
      <c r="J90" s="209"/>
      <c r="K90" s="209"/>
      <c r="M90" s="281"/>
    </row>
    <row r="91" spans="1:14" x14ac:dyDescent="0.25">
      <c r="A91" s="209"/>
      <c r="B91" s="324"/>
      <c r="C91" s="324"/>
      <c r="D91" s="327"/>
      <c r="E91" s="327"/>
      <c r="F91" s="327"/>
      <c r="G91" s="324"/>
      <c r="H91" s="324"/>
      <c r="I91" s="324"/>
      <c r="J91" s="324"/>
      <c r="K91" s="324"/>
      <c r="M91" s="281"/>
    </row>
    <row r="92" spans="1:14" x14ac:dyDescent="0.25">
      <c r="A92" s="209"/>
      <c r="B92" s="324"/>
      <c r="C92" s="324"/>
      <c r="D92" s="327"/>
      <c r="E92" s="327"/>
      <c r="F92" s="327"/>
      <c r="G92" s="324"/>
      <c r="H92" s="324"/>
      <c r="I92" s="324"/>
      <c r="J92" s="324"/>
      <c r="K92" s="324"/>
      <c r="M92" s="281"/>
    </row>
    <row r="93" spans="1:14" x14ac:dyDescent="0.25">
      <c r="A93" s="209"/>
      <c r="B93" s="324"/>
      <c r="C93" s="324"/>
      <c r="D93" s="327"/>
      <c r="E93" s="327"/>
      <c r="F93" s="327"/>
      <c r="G93" s="324"/>
      <c r="H93" s="324"/>
      <c r="I93" s="324"/>
      <c r="J93" s="324"/>
      <c r="K93" s="324"/>
    </row>
    <row r="94" spans="1:14" x14ac:dyDescent="0.25">
      <c r="A94" s="209"/>
      <c r="B94" s="324"/>
      <c r="C94" s="324"/>
      <c r="D94" s="327"/>
      <c r="E94" s="327"/>
      <c r="F94" s="327"/>
      <c r="G94" s="324"/>
      <c r="H94" s="324"/>
      <c r="I94" s="324"/>
      <c r="J94" s="324"/>
      <c r="K94" s="324"/>
    </row>
    <row r="95" spans="1:14" ht="12.75" customHeight="1" x14ac:dyDescent="0.25">
      <c r="A95" s="209"/>
      <c r="B95" s="324"/>
      <c r="C95" s="324"/>
      <c r="D95" s="327"/>
      <c r="E95" s="327"/>
      <c r="F95" s="327"/>
      <c r="G95" s="324"/>
      <c r="H95" s="324"/>
      <c r="I95" s="324"/>
      <c r="J95" s="324"/>
      <c r="K95" s="324"/>
    </row>
    <row r="96" spans="1:14" x14ac:dyDescent="0.25">
      <c r="A96" s="209"/>
      <c r="B96" s="324"/>
      <c r="C96" s="324"/>
      <c r="D96" s="327"/>
      <c r="E96" s="327"/>
      <c r="F96" s="327"/>
      <c r="G96" s="324"/>
      <c r="H96" s="324"/>
      <c r="I96" s="324"/>
      <c r="J96" s="324"/>
      <c r="K96" s="324"/>
    </row>
    <row r="97" spans="1:11" x14ac:dyDescent="0.25">
      <c r="A97" s="209"/>
      <c r="B97" s="324"/>
      <c r="C97" s="324"/>
      <c r="D97" s="327"/>
      <c r="E97" s="327"/>
      <c r="F97" s="327"/>
      <c r="G97" s="324"/>
      <c r="H97" s="324"/>
      <c r="I97" s="324"/>
      <c r="J97" s="324"/>
      <c r="K97" s="324"/>
    </row>
    <row r="98" spans="1:11" x14ac:dyDescent="0.25">
      <c r="A98" s="209"/>
      <c r="B98" s="324"/>
      <c r="C98" s="324"/>
      <c r="D98" s="327"/>
      <c r="E98" s="327"/>
      <c r="F98" s="327"/>
      <c r="G98" s="324"/>
      <c r="H98" s="324"/>
      <c r="I98" s="324"/>
      <c r="J98" s="324"/>
      <c r="K98" s="324"/>
    </row>
    <row r="99" spans="1:11" x14ac:dyDescent="0.25">
      <c r="A99" s="209"/>
      <c r="B99" s="324"/>
      <c r="C99" s="324"/>
      <c r="D99" s="327"/>
      <c r="E99" s="327"/>
      <c r="F99" s="327"/>
      <c r="G99" s="324"/>
      <c r="H99" s="324"/>
      <c r="I99" s="324"/>
      <c r="J99" s="324"/>
      <c r="K99" s="324"/>
    </row>
    <row r="100" spans="1:11" x14ac:dyDescent="0.25">
      <c r="A100" s="209"/>
      <c r="B100" s="324"/>
      <c r="C100" s="324"/>
      <c r="D100" s="327"/>
      <c r="E100" s="327"/>
      <c r="F100" s="327"/>
      <c r="G100" s="324"/>
      <c r="H100" s="324"/>
      <c r="I100" s="324"/>
      <c r="J100" s="324"/>
      <c r="K100" s="324"/>
    </row>
    <row r="101" spans="1:11" ht="20.25" customHeight="1" x14ac:dyDescent="0.25">
      <c r="B101" s="324"/>
      <c r="C101" s="324"/>
      <c r="D101" s="327"/>
      <c r="E101" s="327"/>
      <c r="F101" s="327"/>
      <c r="G101" s="324"/>
      <c r="H101" s="324"/>
      <c r="I101" s="324"/>
      <c r="J101" s="324"/>
      <c r="K101" s="324"/>
    </row>
    <row r="102" spans="1:11" x14ac:dyDescent="0.25">
      <c r="A102" s="209"/>
      <c r="B102" s="324"/>
      <c r="C102" s="324"/>
      <c r="D102" s="327"/>
      <c r="E102" s="327"/>
      <c r="F102" s="327"/>
      <c r="G102" s="324"/>
      <c r="H102" s="324"/>
      <c r="I102" s="324"/>
      <c r="J102" s="324"/>
      <c r="K102" s="324"/>
    </row>
  </sheetData>
  <mergeCells count="11">
    <mergeCell ref="A3:K3"/>
    <mergeCell ref="A4:J4"/>
    <mergeCell ref="A5:J5"/>
    <mergeCell ref="A78:K78"/>
    <mergeCell ref="B85:F85"/>
    <mergeCell ref="H85:K85"/>
    <mergeCell ref="B86:F86"/>
    <mergeCell ref="H86:K86"/>
    <mergeCell ref="B87:F87"/>
    <mergeCell ref="H87:K87"/>
    <mergeCell ref="H89:K89"/>
  </mergeCells>
  <printOptions horizontalCentered="1"/>
  <pageMargins left="0.19685039370078741" right="0.51181102362204722" top="0.39370078740157483" bottom="0.39370078740157483" header="0.51181102362204722" footer="0.51181102362204722"/>
  <pageSetup scale="61" firstPageNumber="5" orientation="portrait" useFirstPageNumber="1" r:id="rId1"/>
  <headerFooter alignWithMargins="0">
    <oddFooter>&amp;C&amp;"Times New Roman,Normal"- &amp;P 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26</vt:i4>
      </vt:variant>
      <vt:variant>
        <vt:lpstr>Rangos con nombre</vt:lpstr>
      </vt:variant>
      <vt:variant>
        <vt:i4>52</vt:i4>
      </vt:variant>
    </vt:vector>
  </HeadingPairs>
  <TitlesOfParts>
    <vt:vector size="78" baseType="lpstr">
      <vt:lpstr>ENERO PYG</vt:lpstr>
      <vt:lpstr>ENERO BG</vt:lpstr>
      <vt:lpstr>PYG FEBRERO</vt:lpstr>
      <vt:lpstr>BG FEBRERO</vt:lpstr>
      <vt:lpstr>PYG MARZO</vt:lpstr>
      <vt:lpstr>BG MARZO</vt:lpstr>
      <vt:lpstr>PYG ABRIL</vt:lpstr>
      <vt:lpstr>BG ABRIL</vt:lpstr>
      <vt:lpstr>PYG MAYO</vt:lpstr>
      <vt:lpstr>BG MAYO</vt:lpstr>
      <vt:lpstr>PYG JUNIO</vt:lpstr>
      <vt:lpstr>BG JUNIO</vt:lpstr>
      <vt:lpstr>PYG JULIO</vt:lpstr>
      <vt:lpstr>BG JULIO</vt:lpstr>
      <vt:lpstr>PYG AGOSTO</vt:lpstr>
      <vt:lpstr>BG AGOSTO</vt:lpstr>
      <vt:lpstr>PYG SEPTIEMBRE</vt:lpstr>
      <vt:lpstr>BG SEPTIEMBRE</vt:lpstr>
      <vt:lpstr>PYG OCTUBRE</vt:lpstr>
      <vt:lpstr>BG OCTUBRE</vt:lpstr>
      <vt:lpstr>PYG NOVIEMBRE</vt:lpstr>
      <vt:lpstr>BG NOVIEMBRE</vt:lpstr>
      <vt:lpstr>PYG DICIEMBRE</vt:lpstr>
      <vt:lpstr>BG DICIEMBRE</vt:lpstr>
      <vt:lpstr>BALANCE NOTAS</vt:lpstr>
      <vt:lpstr>PYG NOTAS</vt:lpstr>
      <vt:lpstr>'BALANCE NOTAS'!A_impresión_IM</vt:lpstr>
      <vt:lpstr>'BG ABRIL'!A_impresión_IM</vt:lpstr>
      <vt:lpstr>'BG AGOSTO'!A_impresión_IM</vt:lpstr>
      <vt:lpstr>'BG DICIEMBRE'!A_impresión_IM</vt:lpstr>
      <vt:lpstr>'BG FEBRERO'!A_impresión_IM</vt:lpstr>
      <vt:lpstr>'BG JULIO'!A_impresión_IM</vt:lpstr>
      <vt:lpstr>'BG JUNIO'!A_impresión_IM</vt:lpstr>
      <vt:lpstr>'BG MARZO'!A_impresión_IM</vt:lpstr>
      <vt:lpstr>'BG MAYO'!A_impresión_IM</vt:lpstr>
      <vt:lpstr>'BG NOVIEMBRE'!A_impresión_IM</vt:lpstr>
      <vt:lpstr>'BG OCTUBRE'!A_impresión_IM</vt:lpstr>
      <vt:lpstr>'BG SEPTIEMBRE'!A_impresión_IM</vt:lpstr>
      <vt:lpstr>'ENERO BG'!A_impresión_IM</vt:lpstr>
      <vt:lpstr>'ENERO PYG'!A_impresión_IM</vt:lpstr>
      <vt:lpstr>'PYG ABRIL'!A_impresión_IM</vt:lpstr>
      <vt:lpstr>'PYG AGOSTO'!A_impresión_IM</vt:lpstr>
      <vt:lpstr>'PYG DICIEMBRE'!A_impresión_IM</vt:lpstr>
      <vt:lpstr>'PYG FEBRERO'!A_impresión_IM</vt:lpstr>
      <vt:lpstr>'PYG JULIO'!A_impresión_IM</vt:lpstr>
      <vt:lpstr>'PYG JUNIO'!A_impresión_IM</vt:lpstr>
      <vt:lpstr>'PYG MARZO'!A_impresión_IM</vt:lpstr>
      <vt:lpstr>'PYG MAYO'!A_impresión_IM</vt:lpstr>
      <vt:lpstr>'PYG NOTAS'!A_impresión_IM</vt:lpstr>
      <vt:lpstr>'PYG NOVIEMBRE'!A_impresión_IM</vt:lpstr>
      <vt:lpstr>'PYG OCTUBRE'!A_impresión_IM</vt:lpstr>
      <vt:lpstr>'PYG SEPTIEMBRE'!A_impresión_IM</vt:lpstr>
      <vt:lpstr>'BALANCE NOTAS'!Área_de_impresión</vt:lpstr>
      <vt:lpstr>'BG ABRIL'!Área_de_impresión</vt:lpstr>
      <vt:lpstr>'BG AGOSTO'!Área_de_impresión</vt:lpstr>
      <vt:lpstr>'BG DICIEMBRE'!Área_de_impresión</vt:lpstr>
      <vt:lpstr>'BG FEBRERO'!Área_de_impresión</vt:lpstr>
      <vt:lpstr>'BG JULIO'!Área_de_impresión</vt:lpstr>
      <vt:lpstr>'BG JUNIO'!Área_de_impresión</vt:lpstr>
      <vt:lpstr>'BG MARZO'!Área_de_impresión</vt:lpstr>
      <vt:lpstr>'BG MAYO'!Área_de_impresión</vt:lpstr>
      <vt:lpstr>'BG NOVIEMBRE'!Área_de_impresión</vt:lpstr>
      <vt:lpstr>'BG OCTUBRE'!Área_de_impresión</vt:lpstr>
      <vt:lpstr>'BG SEPTIEMBRE'!Área_de_impresión</vt:lpstr>
      <vt:lpstr>'ENERO BG'!Área_de_impresión</vt:lpstr>
      <vt:lpstr>'ENERO PYG'!Área_de_impresión</vt:lpstr>
      <vt:lpstr>'PYG ABRIL'!Área_de_impresión</vt:lpstr>
      <vt:lpstr>'PYG AGOSTO'!Área_de_impresión</vt:lpstr>
      <vt:lpstr>'PYG DICIEMBRE'!Área_de_impresión</vt:lpstr>
      <vt:lpstr>'PYG FEBRERO'!Área_de_impresión</vt:lpstr>
      <vt:lpstr>'PYG JULIO'!Área_de_impresión</vt:lpstr>
      <vt:lpstr>'PYG JUNIO'!Área_de_impresión</vt:lpstr>
      <vt:lpstr>'PYG MARZO'!Área_de_impresión</vt:lpstr>
      <vt:lpstr>'PYG MAYO'!Área_de_impresión</vt:lpstr>
      <vt:lpstr>'PYG NOTAS'!Área_de_impresión</vt:lpstr>
      <vt:lpstr>'PYG NOVIEMBRE'!Área_de_impresión</vt:lpstr>
      <vt:lpstr>'PYG OCTUBRE'!Área_de_impresión</vt:lpstr>
      <vt:lpstr>'PYG SEPTIEMBRE'!Área_de_impresión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jmolina</dc:creator>
  <cp:lastModifiedBy>Manuel Alberto Lozano Cardona</cp:lastModifiedBy>
  <cp:lastPrinted>2012-12-17T15:15:46Z</cp:lastPrinted>
  <dcterms:created xsi:type="dcterms:W3CDTF">2008-11-20T20:35:09Z</dcterms:created>
  <dcterms:modified xsi:type="dcterms:W3CDTF">2014-03-12T00:28:29Z</dcterms:modified>
</cp:coreProperties>
</file>