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551" documentId="13_ncr:1_{0C9E1186-D5DA-465C-86FC-BAA4A9C5FB27}" xr6:coauthVersionLast="47" xr6:coauthVersionMax="47" xr10:uidLastSave="{6D253376-6240-439A-A453-634023FC1AD9}"/>
  <bookViews>
    <workbookView xWindow="-110" yWindow="-110" windowWidth="19420" windowHeight="10420" tabRatio="651" firstSheet="1" activeTab="8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Acumulado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0" localSheetId="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0" l="1"/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2" i="25" s="1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<sst xmlns="http://schemas.openxmlformats.org/spreadsheetml/2006/main" count="333" uniqueCount="80">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</sst>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;[Red]\-&quot;$&quot;#,##0.00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6268.1</v>
      </c>
      <c r="G20" s="26"/>
    </row>
    <row r="21" spans="1:7" x14ac:dyDescent="0.35">
      <c r="A21" s="3"/>
      <c r="B21" s="81"/>
      <c r="C21" s="30">
        <f>SUM(C19:C20)</f>
        <v>13541.900000000001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52687.799999999996</v>
      </c>
      <c r="D23" s="32"/>
    </row>
    <row r="24" spans="1:7" x14ac:dyDescent="0.35">
      <c r="A24" s="3"/>
      <c r="B24" s="62"/>
      <c r="C24" s="25"/>
      <c r="G24" s="84"/>
    </row>
    <row r="25" spans="1:7" x14ac:dyDescent="0.35">
      <c r="A25" s="3" t="s">
        <v>13</v>
      </c>
      <c r="B25" s="62"/>
      <c r="C25" s="25"/>
      <c r="G25" s="84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66839.099999999991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35">
      <c r="A42" s="3"/>
      <c r="B42" s="62"/>
      <c r="C42" s="25">
        <f>SUM(C38:C41)</f>
        <v>11391.5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5" t="s">
        <v>30</v>
      </c>
      <c r="C9" s="85"/>
      <c r="D9" s="85"/>
      <c r="G9" s="85" t="s">
        <v>30</v>
      </c>
      <c r="H9" s="85"/>
      <c r="I9" s="85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16384" width="8" style="20"/>
  </cols>
  <sheetData>
    <row r="1" spans="1:6" s="19" customFormat="1" ht="17" x14ac:dyDescent="0.35">
      <c r="A1" s="17" t="s">
        <v>0</v>
      </c>
      <c r="B1" s="18"/>
      <c r="C1" s="18"/>
    </row>
    <row r="2" spans="1:6" s="19" customFormat="1" ht="17" x14ac:dyDescent="0.35">
      <c r="A2" s="17" t="s">
        <v>1</v>
      </c>
      <c r="B2" s="18"/>
      <c r="C2" s="18"/>
    </row>
    <row r="3" spans="1:6" x14ac:dyDescent="0.35">
      <c r="A3" s="17"/>
      <c r="B3" s="17"/>
      <c r="C3" s="17"/>
    </row>
    <row r="4" spans="1:6" s="22" customFormat="1" x14ac:dyDescent="0.35">
      <c r="A4" s="17" t="s">
        <v>2</v>
      </c>
      <c r="B4" s="21"/>
      <c r="C4" s="21"/>
    </row>
    <row r="5" spans="1:6" s="22" customFormat="1" x14ac:dyDescent="0.35">
      <c r="A5" s="17" t="s">
        <v>70</v>
      </c>
      <c r="B5" s="21"/>
      <c r="C5" s="21"/>
    </row>
    <row r="6" spans="1:6" s="21" customFormat="1" x14ac:dyDescent="0.35">
      <c r="A6" s="23" t="s">
        <v>3</v>
      </c>
      <c r="B6" s="24"/>
      <c r="C6" s="24"/>
    </row>
    <row r="7" spans="1:6" s="17" customFormat="1" x14ac:dyDescent="0.35">
      <c r="B7" s="1"/>
    </row>
    <row r="8" spans="1:6" s="17" customFormat="1" x14ac:dyDescent="0.35">
      <c r="B8" s="1"/>
    </row>
    <row r="9" spans="1:6" x14ac:dyDescent="0.35">
      <c r="B9" s="1"/>
      <c r="C9" s="2">
        <v>44593</v>
      </c>
    </row>
    <row r="11" spans="1:6" x14ac:dyDescent="0.35">
      <c r="A11" s="20" t="s">
        <v>4</v>
      </c>
    </row>
    <row r="12" spans="1:6" x14ac:dyDescent="0.35">
      <c r="A12" s="3" t="s">
        <v>5</v>
      </c>
      <c r="C12" s="25">
        <v>57311.9</v>
      </c>
    </row>
    <row r="13" spans="1:6" x14ac:dyDescent="0.35">
      <c r="A13" s="3" t="s">
        <v>6</v>
      </c>
      <c r="C13" s="25">
        <v>0</v>
      </c>
      <c r="F13" s="27"/>
    </row>
    <row r="14" spans="1:6" x14ac:dyDescent="0.35">
      <c r="A14" s="3" t="s">
        <v>7</v>
      </c>
      <c r="C14" s="25">
        <v>1560.3</v>
      </c>
    </row>
    <row r="15" spans="1:6" ht="13.5" customHeight="1" x14ac:dyDescent="0.35">
      <c r="A15" s="3" t="s">
        <v>8</v>
      </c>
      <c r="C15" s="28">
        <v>903.7</v>
      </c>
    </row>
    <row r="16" spans="1:6" ht="13.5" customHeight="1" x14ac:dyDescent="0.35">
      <c r="A16" s="29"/>
      <c r="C16" s="30">
        <f>SUM(C12:C15)</f>
        <v>59775.9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6580.6</v>
      </c>
    </row>
    <row r="20" spans="1:4" ht="15" x14ac:dyDescent="0.35">
      <c r="A20" s="3" t="s">
        <v>11</v>
      </c>
      <c r="C20" s="28">
        <v>7526.2000000000007</v>
      </c>
    </row>
    <row r="21" spans="1:4" x14ac:dyDescent="0.35">
      <c r="A21" s="3"/>
      <c r="B21" s="81"/>
      <c r="C21" s="30">
        <f>SUM(C19:C20)</f>
        <v>14106.800000000001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45669.1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51807.199999999997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-6138.0999999999985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11145.4</v>
      </c>
    </row>
    <row r="33" spans="1:4" x14ac:dyDescent="0.35">
      <c r="A33" s="3" t="s">
        <v>17</v>
      </c>
      <c r="C33" s="25">
        <v>-64.900000000000006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9621.4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1666.6</v>
      </c>
    </row>
    <row r="39" spans="1:4" x14ac:dyDescent="0.35">
      <c r="A39" s="3" t="s">
        <v>21</v>
      </c>
      <c r="C39" s="25">
        <v>570.79999999999995</v>
      </c>
    </row>
    <row r="40" spans="1:4" x14ac:dyDescent="0.35">
      <c r="A40" s="3" t="s">
        <v>22</v>
      </c>
      <c r="C40" s="25">
        <v>10109.9</v>
      </c>
    </row>
    <row r="41" spans="1:4" ht="15" x14ac:dyDescent="0.35">
      <c r="A41" s="3" t="s">
        <v>23</v>
      </c>
      <c r="C41" s="28">
        <v>2413.6999999999998</v>
      </c>
      <c r="D41" s="47"/>
    </row>
    <row r="42" spans="1:4" x14ac:dyDescent="0.35">
      <c r="A42" s="3"/>
      <c r="C42" s="25">
        <f>SUM(C38:C41)</f>
        <v>14761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-197.19999999999891</v>
      </c>
    </row>
    <row r="45" spans="1:4" s="3" customFormat="1" x14ac:dyDescent="0.35">
      <c r="B45" s="79"/>
      <c r="C45" s="25"/>
    </row>
    <row r="46" spans="1:4" s="3" customFormat="1" x14ac:dyDescent="0.35">
      <c r="A46" s="3" t="s">
        <v>25</v>
      </c>
      <c r="B46" s="79"/>
      <c r="C46" s="25"/>
    </row>
    <row r="47" spans="1:4" s="3" customFormat="1" ht="15" x14ac:dyDescent="0.35">
      <c r="A47" s="3" t="s">
        <v>26</v>
      </c>
      <c r="B47" s="79"/>
      <c r="C47" s="28">
        <v>0</v>
      </c>
    </row>
    <row r="48" spans="1:4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-197.19999999999891</v>
      </c>
    </row>
    <row r="50" spans="1:3" s="3" customFormat="1" x14ac:dyDescent="0.35">
      <c r="B50" s="79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5" t="s">
        <v>30</v>
      </c>
      <c r="C9" s="85"/>
      <c r="D9" s="85"/>
      <c r="G9" s="85" t="s">
        <v>30</v>
      </c>
      <c r="H9" s="85"/>
      <c r="I9" s="85"/>
    </row>
    <row r="10" spans="1:9" s="17" customFormat="1" ht="27" x14ac:dyDescent="0.3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80" customWidth="1"/>
    <col min="3" max="3" width="28.1796875" style="20" customWidth="1"/>
    <col min="4" max="4" width="13" style="20" bestFit="1" customWidth="1"/>
    <col min="5" max="16384" width="8" style="20"/>
  </cols>
  <sheetData>
    <row r="1" spans="1:5" s="19" customFormat="1" ht="17" x14ac:dyDescent="0.35">
      <c r="A1" s="17" t="s">
        <v>0</v>
      </c>
      <c r="B1" s="18"/>
      <c r="C1" s="18"/>
    </row>
    <row r="2" spans="1:5" s="19" customFormat="1" ht="17" x14ac:dyDescent="0.35">
      <c r="A2" s="17" t="s">
        <v>1</v>
      </c>
      <c r="B2" s="18"/>
      <c r="C2" s="18"/>
    </row>
    <row r="3" spans="1:5" x14ac:dyDescent="0.35">
      <c r="A3" s="17"/>
      <c r="B3" s="17"/>
      <c r="C3" s="17"/>
    </row>
    <row r="4" spans="1:5" s="22" customFormat="1" x14ac:dyDescent="0.35">
      <c r="A4" s="17" t="s">
        <v>2</v>
      </c>
      <c r="B4" s="21"/>
      <c r="C4" s="21"/>
    </row>
    <row r="5" spans="1:5" s="22" customFormat="1" x14ac:dyDescent="0.35">
      <c r="A5" s="17" t="s">
        <v>73</v>
      </c>
      <c r="B5" s="21"/>
      <c r="C5" s="21"/>
    </row>
    <row r="6" spans="1:5" s="21" customFormat="1" x14ac:dyDescent="0.35">
      <c r="A6" s="23" t="s">
        <v>3</v>
      </c>
      <c r="B6" s="24"/>
      <c r="C6" s="24"/>
    </row>
    <row r="7" spans="1:5" s="17" customFormat="1" x14ac:dyDescent="0.35">
      <c r="B7" s="1"/>
    </row>
    <row r="8" spans="1:5" s="17" customFormat="1" x14ac:dyDescent="0.35">
      <c r="B8" s="1"/>
    </row>
    <row r="9" spans="1:5" x14ac:dyDescent="0.35">
      <c r="B9" s="1"/>
      <c r="C9" s="2">
        <v>44621</v>
      </c>
    </row>
    <row r="11" spans="1:5" x14ac:dyDescent="0.35">
      <c r="A11" s="20" t="s">
        <v>4</v>
      </c>
    </row>
    <row r="12" spans="1:5" x14ac:dyDescent="0.35">
      <c r="A12" s="3" t="s">
        <v>5</v>
      </c>
      <c r="C12" s="25">
        <v>72620.3</v>
      </c>
    </row>
    <row r="13" spans="1:5" x14ac:dyDescent="0.35">
      <c r="A13" s="3" t="s">
        <v>6</v>
      </c>
      <c r="C13" s="25">
        <v>0</v>
      </c>
      <c r="E13" s="27"/>
    </row>
    <row r="14" spans="1:5" x14ac:dyDescent="0.35">
      <c r="A14" s="3" t="s">
        <v>7</v>
      </c>
      <c r="C14" s="25">
        <v>1864.3</v>
      </c>
    </row>
    <row r="15" spans="1:5" ht="13.5" customHeight="1" x14ac:dyDescent="0.35">
      <c r="A15" s="3" t="s">
        <v>8</v>
      </c>
      <c r="C15" s="28">
        <v>508.1</v>
      </c>
    </row>
    <row r="16" spans="1:5" ht="13.5" customHeight="1" x14ac:dyDescent="0.35">
      <c r="A16" s="29"/>
      <c r="C16" s="30">
        <f>SUM(C12:C15)</f>
        <v>74992.700000000012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7303.8</v>
      </c>
    </row>
    <row r="20" spans="1:4" ht="15" x14ac:dyDescent="0.35">
      <c r="A20" s="3" t="s">
        <v>11</v>
      </c>
      <c r="C20" s="28">
        <v>10540.2</v>
      </c>
    </row>
    <row r="21" spans="1:4" x14ac:dyDescent="0.35">
      <c r="A21" s="3"/>
      <c r="B21" s="81"/>
      <c r="C21" s="30">
        <f>SUM(C19:C20)</f>
        <v>17844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57148.700000000012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6433.6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50715.100000000013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8680.2999999999993</v>
      </c>
    </row>
    <row r="33" spans="1:4" x14ac:dyDescent="0.35">
      <c r="A33" s="3" t="s">
        <v>17</v>
      </c>
      <c r="C33" s="25">
        <v>-158.6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5230.8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1722</v>
      </c>
    </row>
    <row r="39" spans="1:4" x14ac:dyDescent="0.35">
      <c r="A39" s="3" t="s">
        <v>21</v>
      </c>
      <c r="C39" s="25">
        <v>579.29999999999995</v>
      </c>
    </row>
    <row r="40" spans="1:4" x14ac:dyDescent="0.35">
      <c r="A40" s="3" t="s">
        <v>22</v>
      </c>
      <c r="C40" s="25">
        <v>11403.7</v>
      </c>
    </row>
    <row r="41" spans="1:4" ht="15" x14ac:dyDescent="0.35">
      <c r="A41" s="3" t="s">
        <v>23</v>
      </c>
      <c r="C41" s="28">
        <v>2546.4</v>
      </c>
      <c r="D41" s="83"/>
    </row>
    <row r="42" spans="1:4" x14ac:dyDescent="0.35">
      <c r="A42" s="3"/>
      <c r="C42" s="25">
        <f>SUM(C38:C41)</f>
        <v>16251.4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48216.200000000012</v>
      </c>
    </row>
    <row r="45" spans="1:4" s="3" customFormat="1" x14ac:dyDescent="0.35">
      <c r="B45" s="80"/>
      <c r="C45" s="25"/>
    </row>
    <row r="46" spans="1:4" s="3" customFormat="1" x14ac:dyDescent="0.35">
      <c r="A46" s="3" t="s">
        <v>25</v>
      </c>
      <c r="B46" s="80"/>
      <c r="C46" s="25"/>
    </row>
    <row r="47" spans="1:4" s="3" customFormat="1" ht="15" x14ac:dyDescent="0.35">
      <c r="A47" s="3" t="s">
        <v>26</v>
      </c>
      <c r="B47" s="80"/>
      <c r="C47" s="28">
        <v>0</v>
      </c>
    </row>
    <row r="48" spans="1:4" s="3" customFormat="1" x14ac:dyDescent="0.35">
      <c r="A48" s="37"/>
      <c r="B48" s="80"/>
      <c r="C48" s="25"/>
    </row>
    <row r="49" spans="1:3" s="3" customFormat="1" ht="15" x14ac:dyDescent="0.35">
      <c r="A49" s="3" t="s">
        <v>27</v>
      </c>
      <c r="B49" s="1"/>
      <c r="C49" s="38">
        <f>+C44+C47</f>
        <v>48216.200000000012</v>
      </c>
    </row>
    <row r="50" spans="1:3" s="3" customFormat="1" x14ac:dyDescent="0.35">
      <c r="B50" s="80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0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5" t="s">
        <v>30</v>
      </c>
      <c r="C9" s="85"/>
      <c r="D9" s="85"/>
      <c r="G9" s="85" t="s">
        <v>30</v>
      </c>
      <c r="H9" s="85"/>
      <c r="I9" s="85"/>
    </row>
    <row r="10" spans="1:9" s="17" customFormat="1" ht="27" x14ac:dyDescent="0.3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34" workbookViewId="0">
      <selection activeCell="C21" sqref="C21"/>
    </sheetView>
  </sheetViews>
  <sheetFormatPr baseColWidth="10" defaultColWidth="8" defaultRowHeight="13.5" x14ac:dyDescent="0.35"/>
  <cols>
    <col min="1" max="1" width="87" style="20" customWidth="1"/>
    <col min="2" max="2" width="6.7265625" style="81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76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44652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72888.2</v>
      </c>
    </row>
    <row r="13" spans="1:3" x14ac:dyDescent="0.35">
      <c r="A13" s="3" t="s">
        <v>6</v>
      </c>
      <c r="C13" s="25">
        <v>-1.4</v>
      </c>
    </row>
    <row r="14" spans="1:3" x14ac:dyDescent="0.35">
      <c r="A14" s="3" t="s">
        <v>7</v>
      </c>
      <c r="C14" s="25">
        <v>1993</v>
      </c>
    </row>
    <row r="15" spans="1:3" ht="13.5" customHeight="1" x14ac:dyDescent="0.35">
      <c r="A15" s="3" t="s">
        <v>8</v>
      </c>
      <c r="C15" s="28">
        <v>544.70000000000005</v>
      </c>
    </row>
    <row r="16" spans="1:3" ht="13.5" customHeight="1" x14ac:dyDescent="0.35">
      <c r="A16" s="29"/>
      <c r="C16" s="30">
        <f>SUM(C12:C15)</f>
        <v>75424.5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7012.3</v>
      </c>
    </row>
    <row r="20" spans="1:3" ht="15" x14ac:dyDescent="0.35">
      <c r="A20" s="3" t="s">
        <v>11</v>
      </c>
      <c r="C20" s="28">
        <f>5303.9+4117.2</f>
        <v>9421.0999999999985</v>
      </c>
    </row>
    <row r="21" spans="1:3" x14ac:dyDescent="0.35">
      <c r="A21" s="3"/>
      <c r="C21" s="30">
        <f>SUM(C19:C20)</f>
        <v>16433.399999999998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58991.100000000006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110155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-51163.899999999994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25">
        <v>11521.8</v>
      </c>
    </row>
    <row r="33" spans="1:3" x14ac:dyDescent="0.35">
      <c r="A33" s="3" t="s">
        <v>17</v>
      </c>
      <c r="C33" s="25">
        <v>218.9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9263.7999999999993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1912.6</v>
      </c>
    </row>
    <row r="39" spans="1:3" x14ac:dyDescent="0.35">
      <c r="A39" s="3" t="s">
        <v>21</v>
      </c>
      <c r="C39" s="25">
        <v>587.6</v>
      </c>
    </row>
    <row r="40" spans="1:3" x14ac:dyDescent="0.35">
      <c r="A40" s="3" t="s">
        <v>22</v>
      </c>
      <c r="C40" s="25">
        <v>10100.9</v>
      </c>
    </row>
    <row r="41" spans="1:3" ht="15" x14ac:dyDescent="0.35">
      <c r="A41" s="3" t="s">
        <v>23</v>
      </c>
      <c r="C41" s="28">
        <v>2416.1</v>
      </c>
    </row>
    <row r="42" spans="1:3" x14ac:dyDescent="0.35">
      <c r="A42" s="3"/>
      <c r="C42" s="25">
        <f>SUM(C38:C41)</f>
        <v>15017.199999999999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-45176.599999999991</v>
      </c>
    </row>
    <row r="45" spans="1:3" s="3" customFormat="1" x14ac:dyDescent="0.35">
      <c r="B45" s="81"/>
      <c r="C45" s="25"/>
    </row>
    <row r="46" spans="1:3" s="3" customFormat="1" x14ac:dyDescent="0.35">
      <c r="A46" s="3" t="s">
        <v>25</v>
      </c>
      <c r="B46" s="81"/>
      <c r="C46" s="25"/>
    </row>
    <row r="47" spans="1:3" s="3" customFormat="1" ht="15" x14ac:dyDescent="0.35">
      <c r="A47" s="3" t="s">
        <v>26</v>
      </c>
      <c r="B47" s="81"/>
      <c r="C47" s="28">
        <v>0</v>
      </c>
    </row>
    <row r="48" spans="1:3" s="3" customFormat="1" x14ac:dyDescent="0.35">
      <c r="A48" s="37"/>
      <c r="B48" s="81"/>
      <c r="C48" s="25"/>
    </row>
    <row r="49" spans="1:3" s="3" customFormat="1" ht="15" x14ac:dyDescent="0.35">
      <c r="A49" s="3" t="s">
        <v>27</v>
      </c>
      <c r="B49" s="1"/>
      <c r="C49" s="38">
        <f>+C44+C47</f>
        <v>-45176.599999999991</v>
      </c>
    </row>
    <row r="50" spans="1:3" s="3" customFormat="1" x14ac:dyDescent="0.35">
      <c r="B50" s="81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1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G40" sqref="G40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5" t="s">
        <v>30</v>
      </c>
      <c r="C9" s="85"/>
      <c r="D9" s="85"/>
      <c r="G9" s="85" t="s">
        <v>30</v>
      </c>
      <c r="H9" s="85"/>
      <c r="I9" s="85"/>
    </row>
    <row r="10" spans="1:9" s="17" customFormat="1" ht="27" x14ac:dyDescent="0.3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topLeftCell="A34" workbookViewId="0">
      <selection activeCell="F49" sqref="F49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79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44652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Febrero'!C12+'ER Marzo'!C12+'ER Abril'!C12</f>
        <v>266770.3</v>
      </c>
    </row>
    <row r="13" spans="1:4" x14ac:dyDescent="0.35">
      <c r="A13" s="3" t="s">
        <v>6</v>
      </c>
      <c r="C13" s="69">
        <f>+'ER Enero'!C13+'ER Febrero'!C13+'ER Marzo'!C13+'ER Abril'!C13</f>
        <v>-1.4</v>
      </c>
      <c r="D13" s="47"/>
    </row>
    <row r="14" spans="1:4" x14ac:dyDescent="0.35">
      <c r="A14" s="3" t="s">
        <v>7</v>
      </c>
      <c r="C14" s="69">
        <f>+'ER Enero'!C14+'ER Febrero'!C14+'ER Marzo'!C14+'ER Abril'!C14</f>
        <v>6987.2</v>
      </c>
    </row>
    <row r="15" spans="1:4" ht="13.5" customHeight="1" x14ac:dyDescent="0.35">
      <c r="A15" s="3" t="s">
        <v>8</v>
      </c>
      <c r="C15" s="70">
        <f>+'ER Enero'!C15+'ER Febrero'!C15+'ER Marzo'!C15+'ER Abril'!C15</f>
        <v>2666.7</v>
      </c>
    </row>
    <row r="16" spans="1:4" ht="13.5" customHeight="1" x14ac:dyDescent="0.35">
      <c r="A16" s="29"/>
      <c r="C16" s="71">
        <f>SUM(C12:C15)</f>
        <v>276422.8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Febrero'!C19+'ER Marzo'!C19+'ER Abril'!C19</f>
        <v>28170.5</v>
      </c>
    </row>
    <row r="20" spans="1:6" ht="15" x14ac:dyDescent="0.35">
      <c r="A20" s="3" t="s">
        <v>11</v>
      </c>
      <c r="C20" s="70">
        <f>+'ER Enero'!C20+'ER Febrero'!C20+'ER Marzo'!C20+'ER Abril'!C20</f>
        <v>33755.599999999999</v>
      </c>
    </row>
    <row r="21" spans="1:6" x14ac:dyDescent="0.35">
      <c r="A21" s="3"/>
      <c r="B21" s="81"/>
      <c r="C21" s="71">
        <f>SUM(C19:C20)</f>
        <v>61926.1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214496.69999999998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Febrero'!C26+'ER Marzo'!C26+'ER Abril'!C26</f>
        <v>154244.5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60252.199999999983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Febrero'!C32+'ER Marzo'!C32+'ER Abril'!C32</f>
        <v>46198</v>
      </c>
    </row>
    <row r="33" spans="1:6" x14ac:dyDescent="0.35">
      <c r="A33" s="3" t="s">
        <v>17</v>
      </c>
      <c r="C33" s="69">
        <f>+'ER Enero'!C33+'ER Febrero'!C33+'ER Marzo'!C33+'ER Abril'!C33</f>
        <v>-2.5999999999999943</v>
      </c>
    </row>
    <row r="34" spans="1:6" x14ac:dyDescent="0.35">
      <c r="A34" s="3"/>
      <c r="C34" s="69"/>
    </row>
    <row r="35" spans="1:6" x14ac:dyDescent="0.35">
      <c r="A35" s="3" t="s">
        <v>18</v>
      </c>
      <c r="C35" s="69">
        <f>+'ER Enero'!C35+'ER Febrero'!C35+'ER Marzo'!C35+'ER Abril'!C35</f>
        <v>35383.5</v>
      </c>
      <c r="E35" s="68"/>
      <c r="F35" s="68"/>
    </row>
    <row r="36" spans="1:6" x14ac:dyDescent="0.35">
      <c r="A36" s="3"/>
      <c r="C36" s="69"/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Febrero'!C38+'ER Marzo'!C38+'ER Abril'!C38</f>
        <v>6891.2999999999993</v>
      </c>
    </row>
    <row r="39" spans="1:6" x14ac:dyDescent="0.35">
      <c r="A39" s="60" t="s">
        <v>21</v>
      </c>
      <c r="C39" s="69">
        <f>+'ER Enero'!C39+'ER Febrero'!C39+'ER Marzo'!C39+'ER Abril'!C39</f>
        <v>2227.5</v>
      </c>
    </row>
    <row r="40" spans="1:6" x14ac:dyDescent="0.35">
      <c r="A40" s="60" t="s">
        <v>22</v>
      </c>
      <c r="C40" s="69">
        <f>+'ER Enero'!C40+'ER Febrero'!C40+'ER Marzo'!C40+'ER Abril'!C40</f>
        <v>38998.699999999997</v>
      </c>
    </row>
    <row r="41" spans="1:6" ht="15" x14ac:dyDescent="0.35">
      <c r="A41" s="60" t="s">
        <v>23</v>
      </c>
      <c r="C41" s="70">
        <f>+'ER Enero'!C41+'ER Febrero'!C41+'ER Marzo'!C41+'ER Abril'!C41</f>
        <v>9303.6</v>
      </c>
    </row>
    <row r="42" spans="1:6" x14ac:dyDescent="0.35">
      <c r="A42" s="3"/>
      <c r="C42" s="69">
        <f>SUM(C38:C41)</f>
        <v>57421.1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84409.999999999971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84409.999999999971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2022-05-20T14:55:59Z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2022-05-20T14:55:45.1673954Z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3ee40c91-3dce-4aa5-8e53-42a390f1eba7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