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2/BALANCES DE PUBLICACION/"/>
    </mc:Choice>
  </mc:AlternateContent>
  <xr:revisionPtr revIDLastSave="230" documentId="13_ncr:1_{0C9E1186-D5DA-465C-86FC-BAA4A9C5FB27}" xr6:coauthVersionLast="47" xr6:coauthVersionMax="47" xr10:uidLastSave="{558ED1B1-9EE1-4E32-9537-B20C198238DD}"/>
  <bookViews>
    <workbookView xWindow="-110" yWindow="-110" windowWidth="19420" windowHeight="10420" tabRatio="651" activeTab="2" xr2:uid="{00000000-000D-0000-FFFF-FFFF00000000}"/>
  </bookViews>
  <sheets>
    <sheet name="ER Enero" sheetId="2" r:id="rId1"/>
    <sheet name="ESF Enero" sheetId="3" r:id="rId2"/>
    <sheet name="ER Acumulado" sheetId="2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31" i="25"/>
  <c r="C26" i="25"/>
  <c r="C20" i="25"/>
  <c r="C19" i="25"/>
  <c r="C15" i="25"/>
  <c r="C14" i="25"/>
  <c r="C13" i="25"/>
  <c r="C12" i="25"/>
  <c r="D13" i="25" l="1"/>
  <c r="C42" i="25" l="1"/>
  <c r="C21" i="25" l="1"/>
  <c r="C16" i="25"/>
  <c r="C23" i="25" l="1"/>
  <c r="C28" i="25" s="1"/>
  <c r="C44" i="25" s="1"/>
  <c r="C49" i="25" l="1"/>
  <c r="H12" i="3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2" l="1"/>
  <c r="C21" i="3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C42" i="2"/>
  <c r="C16" i="2"/>
  <c r="C23" i="2" s="1"/>
  <c r="G40" i="3" l="1"/>
  <c r="C28" i="2"/>
  <c r="C44" i="2" s="1"/>
  <c r="C49" i="2" s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<sst xmlns="http://schemas.openxmlformats.org/spreadsheetml/2006/main" count="105" uniqueCount="71">
  <si>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</si>
  <si>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</si>
  <si>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</si>
  <si>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</si>
  <si>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</si>
  <si>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</si>
  <si>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</si>
  <si>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</si>
  <si>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</si>
  <si>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</si>
  <si>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</si>
  <si>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</si>
  <si>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</si>
  <si>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</si>
  <si>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</si>
  <si>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</si>
  <si>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</si>
  <si>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</si>
  <si>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</si>
  <si>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</si>
  <si>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</si>
  <si>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</si>
  <si>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</si>
  <si>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</si>
  <si>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</si>
  <si>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</si>
  <si>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</si>
  <si>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</si>
  <si>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</si>
  <si>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</si>
  <si>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</si>
  <si>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</si>
  <si>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</si>
  <si>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</si>
  <si>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</si>
  <si>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</si>
  <si>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</si>
  <si>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</si>
  <si>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</si>
  <si>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</si>
  <si>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</si>
  <si>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</si>
  <si>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</si>
  <si>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</si>
  <si>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</si>
  <si>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</si>
  <si>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</si>
  <si>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</si>
  <si>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</si>
  <si>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</si>
  <si>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</si>
  <si>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</si>
  <si>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</si>
  <si>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</si>
  <si>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</si>
  <si>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</si>
  <si>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</si>
  <si>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</si>
  <si>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</si>
  <si>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</si>
  <si>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</si>
  <si>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</si>
  <si>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</si>
  <si>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</si>
  <si>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</si>
  <si>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DEL 01 AL 31 DE ENERO DE 2022</t>
  </si>
  <si>
    <t>ESTADO DE SITUACIÓN FINANCIERA AL 31 DE ENERO DE  2022 Y 31 DE DICIEMBRE DE 2021</t>
  </si>
  <si>
    <t>DEL 01 DE ENERO AL 31 DE ENERO DE 2022</t>
  </si>
  <si>
    <t>Enero 31
de  2022</t>
  </si>
  <si>
    <t>Diciembre 31
de  2021</t>
  </si>
  <si>
    <t>TÍTULOS DE INVERSIÓN EN CIRCULACIÓN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</si>
</sst>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</numFmts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 val="singleAccounting"/>
      <sz val="10"/>
      <name val="Times New Roman"/>
      <family val="1"/>
    </font>
    <font>
      <u val="singleAccounting"/>
      <sz val="10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u/>
      <sz val="9"/>
      <name val="Verdana"/>
      <family val="2"/>
    </font>
    <font>
      <u val="double"/>
      <sz val="9"/>
      <name val="Verdana"/>
      <family val="2"/>
    </font>
    <font>
      <u val="doubleAccounting"/>
      <sz val="10"/>
      <name val="Verdana"/>
      <family val="2"/>
    </font>
    <font>
      <sz val="11"/>
      <name val="Times New Roman"/>
      <family val="1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u val="singleAccounting"/>
      <sz val="11"/>
      <name val="Times New Roman"/>
      <family val="1"/>
    </font>
    <font>
      <u val="singleAccounting"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Fill="0" applyBorder="0" applyAlignment="0" applyProtection="0">
      <protection locked="0"/>
    </xf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2" fontId="15" fillId="0" borderId="0"/>
    <xf numFmtId="173" fontId="18" fillId="0" borderId="0"/>
    <xf numFmtId="165" fontId="20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Alignment="1" applyProtection="1">
      <alignment horizontal="center" vertical="center"/>
    </xf>
    <xf numFmtId="17" fontId="2" fillId="0" borderId="0" xfId="1" applyNumberFormat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0" fontId="10" fillId="2" borderId="0" xfId="1" applyFont="1" applyFill="1" applyAlignment="1" applyProtection="1">
      <alignment horizontal="justify" vertical="center"/>
    </xf>
    <xf numFmtId="8" fontId="11" fillId="2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/>
    </xf>
    <xf numFmtId="4" fontId="11" fillId="3" borderId="0" xfId="1" applyNumberFormat="1" applyFont="1" applyFill="1" applyAlignment="1" applyProtection="1">
      <alignment horizontal="right" vertical="center"/>
    </xf>
    <xf numFmtId="0" fontId="11" fillId="3" borderId="0" xfId="1" applyFont="1" applyFill="1" applyAlignment="1" applyProtection="1">
      <alignment horizontal="right" vertical="center"/>
    </xf>
    <xf numFmtId="4" fontId="12" fillId="3" borderId="0" xfId="1" applyNumberFormat="1" applyFont="1" applyFill="1" applyAlignment="1" applyProtection="1">
      <alignment horizontal="right" vertical="center"/>
    </xf>
    <xf numFmtId="0" fontId="10" fillId="3" borderId="0" xfId="1" applyFont="1" applyFill="1" applyAlignment="1" applyProtection="1">
      <alignment horizontal="justify" vertical="center" wrapText="1"/>
    </xf>
    <xf numFmtId="8" fontId="13" fillId="3" borderId="0" xfId="1" applyNumberFormat="1" applyFont="1" applyFill="1" applyAlignment="1" applyProtection="1">
      <alignment horizontal="right" vertical="center"/>
    </xf>
    <xf numFmtId="167" fontId="10" fillId="3" borderId="0" xfId="1" applyNumberFormat="1" applyFont="1" applyFill="1" applyAlignment="1" applyProtection="1">
      <alignment horizontal="justify" vertical="center" wrapText="1"/>
    </xf>
    <xf numFmtId="0" fontId="2" fillId="0" borderId="0" xfId="1" applyFont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174" fontId="5" fillId="0" borderId="0" xfId="5" applyNumberFormat="1" applyFont="1" applyAlignment="1">
      <alignment vertical="center"/>
    </xf>
    <xf numFmtId="167" fontId="9" fillId="0" borderId="0" xfId="2" applyNumberFormat="1" applyFont="1" applyAlignment="1">
      <alignment horizontal="right" vertical="center"/>
    </xf>
    <xf numFmtId="0" fontId="2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6" fillId="0" borderId="1" xfId="1" applyFont="1" applyBorder="1" applyAlignment="1" applyProtection="1">
      <alignment vertical="center"/>
    </xf>
    <xf numFmtId="167" fontId="5" fillId="0" borderId="0" xfId="2" applyNumberFormat="1" applyFont="1" applyAlignment="1">
      <alignment vertical="center"/>
    </xf>
    <xf numFmtId="2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 wrapText="1"/>
    </xf>
    <xf numFmtId="167" fontId="9" fillId="0" borderId="0" xfId="2" applyNumberFormat="1" applyFont="1" applyAlignment="1">
      <alignment vertical="center"/>
    </xf>
    <xf numFmtId="167" fontId="5" fillId="0" borderId="0" xfId="1" applyNumberFormat="1" applyFont="1" applyAlignment="1" applyProtection="1">
      <alignment horizontal="left" vertical="center"/>
    </xf>
    <xf numFmtId="169" fontId="5" fillId="0" borderId="0" xfId="3" applyNumberFormat="1" applyFont="1" applyAlignment="1" applyProtection="1">
      <alignment vertical="center"/>
      <protection locked="0"/>
    </xf>
    <xf numFmtId="170" fontId="5" fillId="0" borderId="0" xfId="1" applyNumberFormat="1" applyFont="1" applyAlignment="1" applyProtection="1">
      <alignment horizontal="left" vertical="center"/>
    </xf>
    <xf numFmtId="171" fontId="5" fillId="0" borderId="0" xfId="1" applyNumberFormat="1" applyFont="1" applyAlignment="1" applyProtection="1">
      <alignment vertical="center"/>
    </xf>
    <xf numFmtId="168" fontId="5" fillId="0" borderId="0" xfId="3" applyFont="1" applyAlignment="1">
      <alignment vertical="center"/>
    </xf>
    <xf numFmtId="168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horizontal="left" vertical="center"/>
    </xf>
    <xf numFmtId="4" fontId="5" fillId="0" borderId="0" xfId="1" applyNumberFormat="1" applyFont="1" applyAlignment="1" applyProtection="1">
      <alignment horizontal="left" vertical="center"/>
    </xf>
    <xf numFmtId="169" fontId="5" fillId="0" borderId="0" xfId="1" applyNumberFormat="1" applyFont="1" applyAlignment="1" applyProtection="1">
      <alignment horizontal="left" vertical="center"/>
    </xf>
    <xf numFmtId="169" fontId="14" fillId="0" borderId="0" xfId="3" applyNumberFormat="1" applyFont="1" applyAlignment="1" applyProtection="1">
      <alignment vertical="center"/>
      <protection locked="0"/>
    </xf>
    <xf numFmtId="172" fontId="5" fillId="0" borderId="0" xfId="4" applyFont="1" applyAlignment="1">
      <alignment vertical="center"/>
    </xf>
    <xf numFmtId="0" fontId="2" fillId="0" borderId="0" xfId="1" applyFont="1" applyAlignment="1" applyProtection="1">
      <alignment horizontal="left" vertical="center"/>
    </xf>
    <xf numFmtId="166" fontId="5" fillId="0" borderId="0" xfId="2" applyFont="1" applyAlignment="1">
      <alignment horizontal="right" vertical="center"/>
    </xf>
    <xf numFmtId="167" fontId="5" fillId="0" borderId="0" xfId="2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166" fontId="16" fillId="0" borderId="0" xfId="1" applyNumberFormat="1" applyFont="1" applyAlignment="1" applyProtection="1">
      <alignment vertical="center"/>
    </xf>
    <xf numFmtId="167" fontId="16" fillId="0" borderId="0" xfId="2" applyNumberFormat="1" applyFont="1" applyAlignment="1">
      <alignment vertical="center"/>
    </xf>
    <xf numFmtId="0" fontId="5" fillId="0" borderId="0" xfId="1" applyFont="1" applyAlignment="1" applyProtection="1">
      <alignment horizontal="left" vertical="center" wrapText="1"/>
    </xf>
    <xf numFmtId="167" fontId="5" fillId="0" borderId="0" xfId="1" applyNumberFormat="1" applyFont="1" applyAlignment="1" applyProtection="1">
      <alignment vertical="center"/>
    </xf>
    <xf numFmtId="167" fontId="17" fillId="0" borderId="0" xfId="2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</xf>
    <xf numFmtId="166" fontId="5" fillId="0" borderId="0" xfId="2" applyFont="1" applyAlignment="1">
      <alignment vertical="center"/>
    </xf>
    <xf numFmtId="167" fontId="19" fillId="0" borderId="0" xfId="2" applyNumberFormat="1" applyFont="1" applyAlignment="1">
      <alignment vertical="center"/>
    </xf>
    <xf numFmtId="175" fontId="5" fillId="0" borderId="0" xfId="6" applyNumberFormat="1" applyFont="1" applyAlignment="1">
      <alignment vertical="center"/>
    </xf>
    <xf numFmtId="0" fontId="2" fillId="0" borderId="0" xfId="1" quotePrefix="1" applyFont="1" applyAlignment="1" applyProtection="1">
      <alignment vertical="center"/>
    </xf>
    <xf numFmtId="0" fontId="21" fillId="0" borderId="1" xfId="1" applyFont="1" applyBorder="1" applyAlignment="1" applyProtection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7" fontId="5" fillId="0" borderId="0" xfId="2" applyNumberFormat="1" applyFont="1" applyAlignment="1">
      <alignment horizontal="right" vertical="center"/>
    </xf>
    <xf numFmtId="177" fontId="5" fillId="0" borderId="0" xfId="5" applyNumberFormat="1" applyFont="1" applyAlignment="1">
      <alignment vertical="center"/>
    </xf>
    <xf numFmtId="0" fontId="5" fillId="0" borderId="0" xfId="1" applyFont="1" applyAlignment="1" applyProtection="1">
      <alignment horizontal="left" vertical="center" indent="1"/>
    </xf>
    <xf numFmtId="176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1" xfId="1" applyFont="1" applyFill="1" applyBorder="1" applyAlignment="1" applyProtection="1">
      <alignment vertical="center"/>
    </xf>
    <xf numFmtId="17" fontId="2" fillId="0" borderId="0" xfId="1" applyNumberFormat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/>
    </xf>
    <xf numFmtId="167" fontId="5" fillId="0" borderId="0" xfId="2" applyNumberFormat="1" applyFont="1" applyFill="1" applyAlignment="1">
      <alignment vertical="center"/>
    </xf>
    <xf numFmtId="167" fontId="9" fillId="0" borderId="0" xfId="2" applyNumberFormat="1" applyFont="1" applyFill="1" applyAlignment="1">
      <alignment vertical="center"/>
    </xf>
    <xf numFmtId="169" fontId="5" fillId="0" borderId="0" xfId="3" applyNumberFormat="1" applyFont="1" applyFill="1" applyAlignment="1" applyProtection="1">
      <alignment vertical="center"/>
      <protection locked="0"/>
    </xf>
    <xf numFmtId="169" fontId="14" fillId="0" borderId="0" xfId="3" applyNumberFormat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 wrapText="1"/>
    </xf>
    <xf numFmtId="176" fontId="5" fillId="0" borderId="0" xfId="1" applyNumberFormat="1" applyFont="1" applyFill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75" fontId="9" fillId="0" borderId="0" xfId="6" applyNumberFormat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</cellXfs>
  <cellStyles count="7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34" zoomScaleNormal="90" zoomScaleSheetLayoutView="100" workbookViewId="0">
      <selection activeCell="C33" sqref="C33"/>
    </sheetView>
  </sheetViews>
  <sheetFormatPr baseColWidth="10" defaultColWidth="8" defaultRowHeight="13.5" x14ac:dyDescent="0.35"/>
  <cols>
    <col min="1" max="1" width="87" style="20" customWidth="1"/>
    <col min="2" max="2" width="6.7265625" style="14" customWidth="1"/>
    <col min="3" max="3" width="28.1796875" style="20" customWidth="1"/>
    <col min="4" max="4" width="13" style="20" bestFit="1" customWidth="1"/>
    <col min="5" max="5" width="21.54296875" style="20" bestFit="1" customWidth="1"/>
    <col min="6" max="6" width="12.1796875" style="20" bestFit="1" customWidth="1"/>
    <col min="7" max="7" width="15.81640625" style="20" customWidth="1"/>
    <col min="8" max="16384" width="8" style="20"/>
  </cols>
  <sheetData>
    <row r="1" spans="1:9" s="19" customFormat="1" ht="17" x14ac:dyDescent="0.35">
      <c r="A1" s="17" t="s">
        <v>0</v>
      </c>
      <c r="B1" s="18"/>
      <c r="C1" s="18"/>
    </row>
    <row r="2" spans="1:9" s="19" customFormat="1" ht="17" x14ac:dyDescent="0.35">
      <c r="A2" s="17" t="s">
        <v>1</v>
      </c>
      <c r="B2" s="18"/>
      <c r="C2" s="18"/>
    </row>
    <row r="3" spans="1:9" x14ac:dyDescent="0.35">
      <c r="A3" s="17"/>
      <c r="B3" s="17"/>
      <c r="C3" s="17"/>
    </row>
    <row r="4" spans="1:9" s="22" customFormat="1" x14ac:dyDescent="0.35">
      <c r="A4" s="17" t="s">
        <v>2</v>
      </c>
      <c r="B4" s="21"/>
      <c r="C4" s="21"/>
    </row>
    <row r="5" spans="1:9" s="22" customFormat="1" x14ac:dyDescent="0.35">
      <c r="A5" s="17" t="s">
        <v>65</v>
      </c>
      <c r="B5" s="21"/>
      <c r="C5" s="21"/>
    </row>
    <row r="6" spans="1:9" s="21" customFormat="1" x14ac:dyDescent="0.35">
      <c r="A6" s="23" t="s">
        <v>3</v>
      </c>
      <c r="B6" s="24"/>
      <c r="C6" s="24"/>
    </row>
    <row r="7" spans="1:9" s="17" customFormat="1" x14ac:dyDescent="0.35">
      <c r="B7" s="1"/>
    </row>
    <row r="8" spans="1:9" s="17" customFormat="1" x14ac:dyDescent="0.35">
      <c r="B8" s="1"/>
    </row>
    <row r="9" spans="1:9" x14ac:dyDescent="0.35">
      <c r="B9" s="1"/>
      <c r="C9" s="2">
        <v>44562</v>
      </c>
    </row>
    <row r="11" spans="1:9" x14ac:dyDescent="0.35">
      <c r="A11" s="20" t="s">
        <v>4</v>
      </c>
      <c r="B11" s="62"/>
    </row>
    <row r="12" spans="1:9" x14ac:dyDescent="0.35">
      <c r="A12" s="3" t="s">
        <v>5</v>
      </c>
      <c r="B12" s="62"/>
      <c r="C12" s="25">
        <v>63949.9</v>
      </c>
    </row>
    <row r="13" spans="1:9" x14ac:dyDescent="0.35">
      <c r="A13" s="3" t="s">
        <v>6</v>
      </c>
      <c r="B13" s="62"/>
      <c r="C13" s="25">
        <v>0</v>
      </c>
      <c r="G13" s="26"/>
      <c r="I13" s="27"/>
    </row>
    <row r="14" spans="1:9" x14ac:dyDescent="0.35">
      <c r="A14" s="3" t="s">
        <v>7</v>
      </c>
      <c r="B14" s="62"/>
      <c r="C14" s="25">
        <v>1569.6</v>
      </c>
    </row>
    <row r="15" spans="1:9" ht="13.5" customHeight="1" x14ac:dyDescent="0.35">
      <c r="A15" s="3" t="s">
        <v>8</v>
      </c>
      <c r="B15" s="62"/>
      <c r="C15" s="28">
        <v>710.2</v>
      </c>
      <c r="G15" s="26"/>
    </row>
    <row r="16" spans="1:9" ht="13.5" customHeight="1" x14ac:dyDescent="0.35">
      <c r="A16" s="29"/>
      <c r="B16" s="62"/>
      <c r="C16" s="30">
        <f>SUM(C12:C15)</f>
        <v>66229.7</v>
      </c>
      <c r="G16" s="26"/>
    </row>
    <row r="17" spans="1:7" x14ac:dyDescent="0.35">
      <c r="A17" s="31"/>
      <c r="B17" s="62"/>
      <c r="C17" s="25"/>
    </row>
    <row r="18" spans="1:7" x14ac:dyDescent="0.35">
      <c r="A18" s="3" t="s">
        <v>9</v>
      </c>
      <c r="B18" s="62"/>
      <c r="G18" s="26"/>
    </row>
    <row r="19" spans="1:7" x14ac:dyDescent="0.35">
      <c r="A19" s="3" t="s">
        <v>10</v>
      </c>
      <c r="B19" s="62"/>
      <c r="C19" s="25">
        <v>7273.8</v>
      </c>
    </row>
    <row r="20" spans="1:7" ht="15" x14ac:dyDescent="0.35">
      <c r="A20" s="3" t="s">
        <v>11</v>
      </c>
      <c r="B20" s="62"/>
      <c r="C20" s="28">
        <v>4357.8</v>
      </c>
      <c r="G20" s="26"/>
    </row>
    <row r="21" spans="1:7" x14ac:dyDescent="0.35">
      <c r="A21" s="3"/>
      <c r="B21" s="62"/>
      <c r="C21" s="25">
        <f>+C19+C20</f>
        <v>11631.6</v>
      </c>
      <c r="G21" s="26"/>
    </row>
    <row r="22" spans="1:7" x14ac:dyDescent="0.35">
      <c r="A22" s="3"/>
      <c r="B22" s="62"/>
      <c r="C22" s="25"/>
    </row>
    <row r="23" spans="1:7" x14ac:dyDescent="0.35">
      <c r="A23" s="3" t="s">
        <v>12</v>
      </c>
      <c r="B23" s="62"/>
      <c r="C23" s="25">
        <f>SUM(C16-C21)</f>
        <v>54598.1</v>
      </c>
      <c r="D23" s="32"/>
    </row>
    <row r="24" spans="1:7" x14ac:dyDescent="0.35">
      <c r="A24" s="3"/>
      <c r="B24" s="62"/>
      <c r="C24" s="25"/>
      <c r="G24" s="79"/>
    </row>
    <row r="25" spans="1:7" x14ac:dyDescent="0.35">
      <c r="A25" s="3" t="s">
        <v>13</v>
      </c>
      <c r="B25" s="62"/>
      <c r="C25" s="25"/>
      <c r="G25" s="79"/>
    </row>
    <row r="26" spans="1:7" ht="15" x14ac:dyDescent="0.35">
      <c r="A26" s="3" t="s">
        <v>14</v>
      </c>
      <c r="B26" s="62"/>
      <c r="C26" s="28">
        <v>-14151.3</v>
      </c>
      <c r="E26" s="33"/>
    </row>
    <row r="27" spans="1:7" x14ac:dyDescent="0.35">
      <c r="A27" s="3"/>
      <c r="B27" s="62"/>
      <c r="C27" s="25"/>
      <c r="E27" s="33"/>
    </row>
    <row r="28" spans="1:7" x14ac:dyDescent="0.35">
      <c r="A28" s="3" t="s">
        <v>15</v>
      </c>
      <c r="B28" s="62"/>
      <c r="C28" s="25">
        <f>+C23-C26</f>
        <v>68749.399999999994</v>
      </c>
      <c r="E28" s="34"/>
    </row>
    <row r="29" spans="1:7" x14ac:dyDescent="0.35">
      <c r="A29" s="3"/>
      <c r="B29" s="62"/>
      <c r="C29" s="25"/>
    </row>
    <row r="31" spans="1:7" x14ac:dyDescent="0.35">
      <c r="A31" s="3"/>
      <c r="B31" s="62"/>
      <c r="C31" s="25"/>
      <c r="E31" s="4"/>
      <c r="F31" s="5"/>
      <c r="G31" s="5"/>
    </row>
    <row r="32" spans="1:7" x14ac:dyDescent="0.35">
      <c r="A32" s="3" t="s">
        <v>16</v>
      </c>
      <c r="B32" s="62"/>
      <c r="C32" s="25">
        <v>14850.5</v>
      </c>
      <c r="E32" s="6"/>
      <c r="F32" s="7"/>
      <c r="G32" s="7"/>
    </row>
    <row r="33" spans="1:7" x14ac:dyDescent="0.35">
      <c r="A33" s="3" t="s">
        <v>17</v>
      </c>
      <c r="B33" s="62"/>
      <c r="C33" s="25">
        <v>2</v>
      </c>
      <c r="E33" s="6"/>
      <c r="F33" s="7"/>
      <c r="G33" s="7"/>
    </row>
    <row r="34" spans="1:7" x14ac:dyDescent="0.35">
      <c r="A34" s="3"/>
      <c r="B34" s="62"/>
      <c r="C34" s="25"/>
      <c r="E34" s="6"/>
      <c r="F34" s="7"/>
      <c r="G34" s="7"/>
    </row>
    <row r="35" spans="1:7" x14ac:dyDescent="0.35">
      <c r="A35" s="3" t="s">
        <v>18</v>
      </c>
      <c r="B35" s="62"/>
      <c r="C35" s="25">
        <v>11267.5</v>
      </c>
      <c r="E35" s="6"/>
      <c r="F35" s="8"/>
      <c r="G35" s="8"/>
    </row>
    <row r="36" spans="1:7" x14ac:dyDescent="0.35">
      <c r="A36" s="3"/>
      <c r="B36" s="62"/>
      <c r="C36" s="25"/>
      <c r="E36" s="6"/>
      <c r="F36" s="7"/>
      <c r="G36" s="7"/>
    </row>
    <row r="37" spans="1:7" x14ac:dyDescent="0.35">
      <c r="A37" s="3" t="s">
        <v>19</v>
      </c>
      <c r="B37" s="62"/>
      <c r="E37" s="6"/>
      <c r="F37" s="8"/>
      <c r="G37" s="8"/>
    </row>
    <row r="38" spans="1:7" x14ac:dyDescent="0.35">
      <c r="A38" s="3" t="s">
        <v>20</v>
      </c>
      <c r="B38" s="62"/>
      <c r="C38" s="25">
        <v>1590.1</v>
      </c>
      <c r="E38" s="6"/>
      <c r="F38" s="8"/>
      <c r="G38" s="8"/>
    </row>
    <row r="39" spans="1:7" x14ac:dyDescent="0.35">
      <c r="A39" s="3" t="s">
        <v>21</v>
      </c>
      <c r="B39" s="62"/>
      <c r="C39" s="25">
        <v>489.8</v>
      </c>
      <c r="E39" s="6"/>
      <c r="F39" s="7"/>
      <c r="G39" s="8"/>
    </row>
    <row r="40" spans="1:7" x14ac:dyDescent="0.35">
      <c r="A40" s="3" t="s">
        <v>22</v>
      </c>
      <c r="B40" s="62"/>
      <c r="C40" s="25">
        <v>7384.2</v>
      </c>
      <c r="E40" s="6"/>
      <c r="F40" s="7"/>
      <c r="G40" s="7"/>
    </row>
    <row r="41" spans="1:7" ht="15" x14ac:dyDescent="0.35">
      <c r="A41" s="3" t="s">
        <v>23</v>
      </c>
      <c r="B41" s="62"/>
      <c r="C41" s="28">
        <v>3837.7</v>
      </c>
      <c r="E41" s="6"/>
      <c r="F41" s="9"/>
      <c r="G41" s="9"/>
    </row>
    <row r="42" spans="1:7" x14ac:dyDescent="0.35">
      <c r="A42" s="3"/>
      <c r="B42" s="62"/>
      <c r="C42" s="25">
        <f>SUM(C38:C41)</f>
        <v>13301.8</v>
      </c>
      <c r="E42" s="6"/>
      <c r="F42" s="8"/>
      <c r="G42" s="8"/>
    </row>
    <row r="43" spans="1:7" x14ac:dyDescent="0.35">
      <c r="A43" s="3"/>
      <c r="B43" s="62"/>
      <c r="C43" s="25"/>
      <c r="E43" s="10"/>
      <c r="F43" s="11"/>
      <c r="G43" s="11"/>
    </row>
    <row r="44" spans="1:7" x14ac:dyDescent="0.35">
      <c r="A44" s="3" t="s">
        <v>24</v>
      </c>
      <c r="B44" s="62"/>
      <c r="C44" s="25">
        <f>+C28+C32+C33+C35-C42</f>
        <v>81567.599999999991</v>
      </c>
      <c r="E44" s="12"/>
      <c r="F44" s="8"/>
      <c r="G44" s="8"/>
    </row>
    <row r="45" spans="1:7" s="3" customFormat="1" x14ac:dyDescent="0.35">
      <c r="B45" s="62"/>
      <c r="C45" s="25"/>
      <c r="E45" s="35"/>
      <c r="F45" s="36"/>
    </row>
    <row r="46" spans="1:7" s="3" customFormat="1" x14ac:dyDescent="0.35">
      <c r="A46" s="3" t="s">
        <v>25</v>
      </c>
      <c r="B46" s="62"/>
      <c r="C46" s="25"/>
    </row>
    <row r="47" spans="1:7" s="3" customFormat="1" ht="15" x14ac:dyDescent="0.35">
      <c r="A47" s="3" t="s">
        <v>26</v>
      </c>
      <c r="B47" s="62"/>
      <c r="C47" s="28">
        <v>0</v>
      </c>
      <c r="E47" s="35"/>
    </row>
    <row r="48" spans="1:7" s="3" customFormat="1" x14ac:dyDescent="0.35">
      <c r="A48" s="37"/>
      <c r="B48" s="62"/>
      <c r="C48" s="25"/>
    </row>
    <row r="49" spans="1:3" s="3" customFormat="1" ht="15" x14ac:dyDescent="0.35">
      <c r="A49" s="3" t="s">
        <v>27</v>
      </c>
      <c r="B49" s="1"/>
      <c r="C49" s="38">
        <f>+C44+C47</f>
        <v>81567.599999999991</v>
      </c>
    </row>
    <row r="50" spans="1:3" s="3" customFormat="1" x14ac:dyDescent="0.35">
      <c r="B50" s="62"/>
      <c r="C50" s="25"/>
    </row>
    <row r="53" spans="1:3" x14ac:dyDescent="0.35">
      <c r="C53" s="61"/>
    </row>
    <row r="60" spans="1:3" x14ac:dyDescent="0.35">
      <c r="B60" s="62"/>
      <c r="C60" s="39"/>
    </row>
    <row r="61" spans="1:3" x14ac:dyDescent="0.35">
      <c r="B61" s="62"/>
      <c r="C61" s="39"/>
    </row>
    <row r="62" spans="1:3" x14ac:dyDescent="0.35">
      <c r="B62" s="62"/>
      <c r="C62" s="39"/>
    </row>
    <row r="63" spans="1:3" x14ac:dyDescent="0.35">
      <c r="B63" s="62"/>
      <c r="C63" s="39"/>
    </row>
    <row r="64" spans="1:3" x14ac:dyDescent="0.35">
      <c r="B64" s="62"/>
      <c r="C64" s="39"/>
    </row>
    <row r="65" spans="1:3" x14ac:dyDescent="0.35">
      <c r="B65" s="62"/>
      <c r="C65" s="39"/>
    </row>
    <row r="66" spans="1:3" s="3" customFormat="1" x14ac:dyDescent="0.35">
      <c r="A66" s="20"/>
      <c r="B66" s="62"/>
      <c r="C66" s="39"/>
    </row>
    <row r="67" spans="1:3" x14ac:dyDescent="0.35">
      <c r="B67" s="62"/>
      <c r="C67" s="39"/>
    </row>
    <row r="68" spans="1:3" x14ac:dyDescent="0.35">
      <c r="B68" s="62"/>
      <c r="C68" s="39"/>
    </row>
    <row r="69" spans="1:3" x14ac:dyDescent="0.35">
      <c r="B69" s="62"/>
      <c r="C69" s="39"/>
    </row>
    <row r="70" spans="1:3" x14ac:dyDescent="0.35">
      <c r="B70" s="62"/>
      <c r="C70" s="39"/>
    </row>
    <row r="71" spans="1:3" x14ac:dyDescent="0.35">
      <c r="B71" s="62"/>
      <c r="C71" s="39"/>
    </row>
    <row r="72" spans="1:3" x14ac:dyDescent="0.35">
      <c r="B72" s="62"/>
      <c r="C72" s="39"/>
    </row>
    <row r="73" spans="1:3" x14ac:dyDescent="0.35">
      <c r="B73" s="62"/>
      <c r="C73" s="39"/>
    </row>
    <row r="74" spans="1:3" x14ac:dyDescent="0.35">
      <c r="B74" s="62"/>
      <c r="C74" s="39"/>
    </row>
    <row r="75" spans="1:3" x14ac:dyDescent="0.35">
      <c r="B75" s="62"/>
      <c r="C75" s="39"/>
    </row>
    <row r="76" spans="1:3" x14ac:dyDescent="0.35">
      <c r="B76" s="62"/>
      <c r="C76" s="39"/>
    </row>
    <row r="77" spans="1:3" x14ac:dyDescent="0.35">
      <c r="B77" s="62"/>
      <c r="C77" s="39"/>
    </row>
    <row r="78" spans="1:3" x14ac:dyDescent="0.35">
      <c r="B78" s="62"/>
      <c r="C78" s="39"/>
    </row>
    <row r="79" spans="1:3" x14ac:dyDescent="0.35">
      <c r="B79" s="62"/>
      <c r="C79" s="39"/>
    </row>
    <row r="80" spans="1:3" x14ac:dyDescent="0.35">
      <c r="B80" s="62"/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B24" zoomScale="85" zoomScaleNormal="85" zoomScaleSheetLayoutView="100" workbookViewId="0">
      <selection activeCell="G37" sqref="G37"/>
    </sheetView>
  </sheetViews>
  <sheetFormatPr baseColWidth="10" defaultColWidth="8" defaultRowHeight="13.5" x14ac:dyDescent="0.35"/>
  <cols>
    <col min="1" max="1" width="71.26953125" style="20" customWidth="1"/>
    <col min="2" max="2" width="24.7265625" style="20" bestFit="1" customWidth="1"/>
    <col min="3" max="3" width="20.81640625" style="20" customWidth="1"/>
    <col min="4" max="4" width="17.1796875" style="20" bestFit="1" customWidth="1"/>
    <col min="5" max="5" width="4.81640625" style="20" customWidth="1"/>
    <col min="6" max="6" width="55.1796875" style="20" customWidth="1"/>
    <col min="7" max="7" width="23.1796875" style="20" bestFit="1" customWidth="1"/>
    <col min="8" max="8" width="19.26953125" style="20" customWidth="1"/>
    <col min="9" max="9" width="15.7265625" style="20" customWidth="1"/>
    <col min="10" max="16384" width="8" style="20"/>
  </cols>
  <sheetData>
    <row r="1" spans="1:9" s="19" customFormat="1" ht="17" x14ac:dyDescent="0.35">
      <c r="A1" s="17" t="s">
        <v>28</v>
      </c>
      <c r="B1" s="18"/>
      <c r="C1" s="18"/>
      <c r="D1" s="18"/>
      <c r="E1" s="18"/>
      <c r="F1" s="18"/>
      <c r="G1" s="18"/>
      <c r="H1" s="18"/>
      <c r="I1" s="18"/>
    </row>
    <row r="2" spans="1:9" s="19" customFormat="1" ht="17" x14ac:dyDescent="0.35">
      <c r="A2" s="17" t="s">
        <v>29</v>
      </c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7"/>
      <c r="B3" s="17"/>
      <c r="C3" s="17"/>
      <c r="D3" s="17"/>
      <c r="E3" s="17"/>
      <c r="F3" s="17"/>
      <c r="G3" s="17"/>
      <c r="H3" s="17"/>
      <c r="I3" s="17"/>
    </row>
    <row r="4" spans="1:9" s="22" customFormat="1" x14ac:dyDescent="0.35">
      <c r="A4" s="53" t="s">
        <v>66</v>
      </c>
      <c r="B4" s="21"/>
      <c r="C4" s="21"/>
      <c r="D4" s="21"/>
      <c r="E4" s="21"/>
      <c r="F4" s="21"/>
      <c r="G4" s="21"/>
      <c r="H4" s="21"/>
      <c r="I4" s="21"/>
    </row>
    <row r="5" spans="1:9" s="21" customFormat="1" x14ac:dyDescent="0.35">
      <c r="A5" s="54" t="s">
        <v>3</v>
      </c>
      <c r="B5" s="24"/>
      <c r="C5" s="24"/>
      <c r="D5" s="24"/>
      <c r="E5" s="24"/>
      <c r="F5" s="24"/>
      <c r="G5" s="24"/>
      <c r="H5" s="24"/>
      <c r="I5" s="24"/>
    </row>
    <row r="6" spans="1:9" s="17" customFormat="1" x14ac:dyDescent="0.35"/>
    <row r="7" spans="1:9" s="17" customFormat="1" x14ac:dyDescent="0.35"/>
    <row r="9" spans="1:9" x14ac:dyDescent="0.35">
      <c r="B9" s="80" t="s">
        <v>30</v>
      </c>
      <c r="C9" s="80"/>
      <c r="D9" s="80"/>
      <c r="G9" s="80" t="s">
        <v>30</v>
      </c>
      <c r="H9" s="80"/>
      <c r="I9" s="80"/>
    </row>
    <row r="10" spans="1:9" s="17" customFormat="1" ht="27" x14ac:dyDescent="0.35">
      <c r="A10" s="40" t="s">
        <v>31</v>
      </c>
      <c r="B10" s="13" t="s">
        <v>68</v>
      </c>
      <c r="C10" s="13" t="s">
        <v>69</v>
      </c>
      <c r="D10" s="13" t="s">
        <v>32</v>
      </c>
      <c r="F10" s="40" t="s">
        <v>33</v>
      </c>
      <c r="G10" s="13" t="s">
        <v>68</v>
      </c>
      <c r="H10" s="13" t="s">
        <v>69</v>
      </c>
      <c r="I10" s="13" t="s">
        <v>32</v>
      </c>
    </row>
    <row r="11" spans="1:9" x14ac:dyDescent="0.35">
      <c r="D11" s="25"/>
    </row>
    <row r="12" spans="1:9" x14ac:dyDescent="0.35">
      <c r="A12" s="3" t="s">
        <v>34</v>
      </c>
      <c r="B12" s="30">
        <v>654856.80000000005</v>
      </c>
      <c r="C12" s="30">
        <v>396546</v>
      </c>
      <c r="D12" s="30">
        <f>+B12-C12</f>
        <v>258310.80000000005</v>
      </c>
      <c r="F12" s="46" t="s">
        <v>70</v>
      </c>
      <c r="G12" s="42">
        <f>+G14+G15</f>
        <v>824791.5</v>
      </c>
      <c r="H12" s="42">
        <f>+H14+H15</f>
        <v>818947.9</v>
      </c>
    </row>
    <row r="13" spans="1:9" x14ac:dyDescent="0.35">
      <c r="A13" s="3"/>
      <c r="B13" s="25"/>
      <c r="C13" s="25"/>
      <c r="D13" s="25"/>
      <c r="G13" s="41"/>
      <c r="H13" s="42"/>
      <c r="I13" s="41"/>
    </row>
    <row r="14" spans="1:9" x14ac:dyDescent="0.35">
      <c r="A14" s="3" t="s">
        <v>36</v>
      </c>
      <c r="B14" s="43">
        <f>SUM(B16:B19)</f>
        <v>511144.9</v>
      </c>
      <c r="C14" s="43">
        <f>SUM(C16:C19)</f>
        <v>507458.4</v>
      </c>
      <c r="D14" s="43">
        <f>+B14-C14</f>
        <v>3686.5</v>
      </c>
      <c r="F14" s="46" t="s">
        <v>58</v>
      </c>
      <c r="G14" s="30">
        <v>1345.5</v>
      </c>
      <c r="H14" s="25">
        <v>1345.5</v>
      </c>
      <c r="I14" s="55">
        <f>+G14-H14</f>
        <v>0</v>
      </c>
    </row>
    <row r="15" spans="1:9" x14ac:dyDescent="0.35">
      <c r="A15" s="3"/>
      <c r="B15" s="43"/>
      <c r="C15" s="43"/>
      <c r="D15" s="25"/>
      <c r="E15" s="39"/>
      <c r="F15" s="20" t="s">
        <v>59</v>
      </c>
      <c r="G15" s="25">
        <v>823446</v>
      </c>
      <c r="H15" s="25">
        <v>817602.4</v>
      </c>
      <c r="I15" s="55">
        <f>+G15-H15</f>
        <v>5843.5999999999767</v>
      </c>
    </row>
    <row r="16" spans="1:9" x14ac:dyDescent="0.35">
      <c r="A16" s="3" t="s">
        <v>37</v>
      </c>
      <c r="B16" s="25">
        <v>0</v>
      </c>
      <c r="C16" s="25">
        <v>0</v>
      </c>
      <c r="D16" s="25">
        <f t="shared" ref="D16:D19" si="0">+B16-C16</f>
        <v>0</v>
      </c>
      <c r="E16" s="39"/>
      <c r="G16" s="25"/>
      <c r="I16" s="56"/>
    </row>
    <row r="17" spans="1:9" ht="14.5" x14ac:dyDescent="0.35">
      <c r="A17" s="3" t="s">
        <v>39</v>
      </c>
      <c r="B17" s="25">
        <v>511144.9</v>
      </c>
      <c r="C17" s="25">
        <v>507458.4</v>
      </c>
      <c r="D17" s="25">
        <f t="shared" si="0"/>
        <v>3686.5</v>
      </c>
      <c r="E17" s="39"/>
      <c r="F17" s="76" t="s">
        <v>35</v>
      </c>
      <c r="G17" s="25">
        <v>1023731.5</v>
      </c>
      <c r="H17" s="25">
        <v>1016457.7</v>
      </c>
      <c r="I17" s="25">
        <f>+G17-H17</f>
        <v>7273.8000000000466</v>
      </c>
    </row>
    <row r="18" spans="1:9" x14ac:dyDescent="0.35">
      <c r="A18" s="3" t="s">
        <v>40</v>
      </c>
      <c r="B18" s="25">
        <v>580.5</v>
      </c>
      <c r="C18" s="25">
        <v>580.5</v>
      </c>
      <c r="D18" s="52">
        <f t="shared" si="0"/>
        <v>0</v>
      </c>
      <c r="E18" s="39"/>
      <c r="F18" s="3"/>
      <c r="G18" s="42"/>
      <c r="H18" s="42"/>
      <c r="I18" s="56"/>
    </row>
    <row r="19" spans="1:9" ht="15" x14ac:dyDescent="0.35">
      <c r="A19" s="3" t="s">
        <v>42</v>
      </c>
      <c r="B19" s="28">
        <v>-580.5</v>
      </c>
      <c r="C19" s="28">
        <v>-580.5</v>
      </c>
      <c r="D19" s="78">
        <f t="shared" si="0"/>
        <v>0</v>
      </c>
      <c r="E19" s="44"/>
      <c r="F19" s="76" t="s">
        <v>38</v>
      </c>
      <c r="G19" s="25">
        <v>25210.2</v>
      </c>
      <c r="H19" s="25">
        <v>36341.800000000003</v>
      </c>
      <c r="I19" s="25">
        <f>+G19-H19</f>
        <v>-11131.600000000002</v>
      </c>
    </row>
    <row r="20" spans="1:9" x14ac:dyDescent="0.35">
      <c r="A20" s="3"/>
      <c r="B20" s="43"/>
      <c r="C20" s="43"/>
      <c r="D20" s="45"/>
      <c r="E20" s="39"/>
      <c r="G20" s="25"/>
      <c r="H20" s="25"/>
      <c r="I20" s="25"/>
    </row>
    <row r="21" spans="1:9" ht="27.75" customHeight="1" x14ac:dyDescent="0.35">
      <c r="A21" s="3" t="s">
        <v>43</v>
      </c>
      <c r="B21" s="25">
        <f>+B23+B25</f>
        <v>6267414.0999999996</v>
      </c>
      <c r="C21" s="25">
        <f>SUM(C23:C25)</f>
        <v>6325217.0999999996</v>
      </c>
      <c r="D21" s="25">
        <f>+B21-C21</f>
        <v>-57803</v>
      </c>
      <c r="F21" s="77" t="s">
        <v>41</v>
      </c>
      <c r="G21" s="42">
        <v>2693.3</v>
      </c>
      <c r="H21" s="42">
        <v>2446.3000000000002</v>
      </c>
      <c r="I21" s="25">
        <f>+G21-H21</f>
        <v>247</v>
      </c>
    </row>
    <row r="22" spans="1:9" x14ac:dyDescent="0.35">
      <c r="A22" s="3"/>
      <c r="B22" s="25"/>
      <c r="C22" s="25"/>
      <c r="D22" s="25"/>
      <c r="E22" s="39"/>
      <c r="G22" s="25"/>
      <c r="H22" s="25"/>
      <c r="I22" s="25"/>
    </row>
    <row r="23" spans="1:9" x14ac:dyDescent="0.35">
      <c r="A23" s="46" t="s">
        <v>44</v>
      </c>
      <c r="B23" s="25">
        <v>7416953.2000000002</v>
      </c>
      <c r="C23" s="25">
        <v>7488956.2999999998</v>
      </c>
      <c r="D23" s="25">
        <f>+B23-C23</f>
        <v>-72003.099999999627</v>
      </c>
      <c r="F23" s="3" t="s">
        <v>47</v>
      </c>
      <c r="G23" s="25">
        <v>1271.0999999999999</v>
      </c>
      <c r="H23" s="25">
        <v>1281.4000000000001</v>
      </c>
      <c r="I23" s="25">
        <f>+G23-H23</f>
        <v>-10.300000000000182</v>
      </c>
    </row>
    <row r="24" spans="1:9" x14ac:dyDescent="0.35">
      <c r="A24" s="3"/>
      <c r="B24" s="25"/>
      <c r="C24" s="25"/>
      <c r="D24" s="25"/>
      <c r="E24" s="39"/>
      <c r="F24" s="3"/>
      <c r="G24" s="25"/>
      <c r="H24" s="25"/>
      <c r="I24" s="25"/>
    </row>
    <row r="25" spans="1:9" ht="15" x14ac:dyDescent="0.35">
      <c r="A25" s="3" t="s">
        <v>46</v>
      </c>
      <c r="B25" s="25">
        <v>-1149539.1000000001</v>
      </c>
      <c r="C25" s="25">
        <v>-1163739.2</v>
      </c>
      <c r="D25" s="25">
        <f>+B25-C25</f>
        <v>14200.09999999986</v>
      </c>
      <c r="F25" s="3" t="s">
        <v>45</v>
      </c>
      <c r="G25" s="16">
        <v>1046311.1</v>
      </c>
      <c r="H25" s="16">
        <v>912760.4</v>
      </c>
      <c r="I25" s="57">
        <f>+G25-H25</f>
        <v>133550.69999999995</v>
      </c>
    </row>
    <row r="26" spans="1:9" x14ac:dyDescent="0.35">
      <c r="A26" s="3"/>
      <c r="B26" s="25"/>
      <c r="C26" s="25"/>
      <c r="D26" s="25"/>
      <c r="E26" s="39"/>
      <c r="G26" s="47"/>
      <c r="H26" s="47"/>
      <c r="I26" s="25"/>
    </row>
    <row r="27" spans="1:9" ht="15" x14ac:dyDescent="0.35">
      <c r="A27" s="3" t="s">
        <v>48</v>
      </c>
      <c r="B27" s="48">
        <v>88145.5</v>
      </c>
      <c r="C27" s="48">
        <v>74451.100000000006</v>
      </c>
      <c r="D27" s="25">
        <f>+B27-C27</f>
        <v>13694.399999999994</v>
      </c>
      <c r="E27" s="39"/>
      <c r="F27" s="3" t="s">
        <v>49</v>
      </c>
      <c r="G27" s="16">
        <f>SUM(G14:G26)</f>
        <v>2924008.7</v>
      </c>
      <c r="H27" s="16">
        <f>SUM(H14:H26)</f>
        <v>2788235.5</v>
      </c>
      <c r="I27" s="16">
        <f>+G27-H27</f>
        <v>135773.20000000019</v>
      </c>
    </row>
    <row r="28" spans="1:9" x14ac:dyDescent="0.35">
      <c r="A28" s="3"/>
      <c r="B28" s="25"/>
      <c r="C28" s="25"/>
      <c r="D28" s="48"/>
      <c r="E28" s="39"/>
      <c r="G28" s="49"/>
      <c r="H28" s="49"/>
      <c r="I28" s="50"/>
    </row>
    <row r="29" spans="1:9" x14ac:dyDescent="0.35">
      <c r="A29" s="3"/>
      <c r="B29" s="48"/>
      <c r="C29" s="48"/>
      <c r="D29" s="48"/>
      <c r="E29" s="39"/>
      <c r="F29" s="40" t="s">
        <v>50</v>
      </c>
      <c r="G29" s="39"/>
      <c r="H29" s="39"/>
      <c r="I29" s="39"/>
    </row>
    <row r="30" spans="1:9" x14ac:dyDescent="0.35">
      <c r="A30" s="3" t="s">
        <v>51</v>
      </c>
      <c r="B30" s="48">
        <v>34547</v>
      </c>
      <c r="C30" s="48">
        <v>34647.4</v>
      </c>
      <c r="D30" s="25">
        <f>+B30-C30</f>
        <v>-100.40000000000146</v>
      </c>
      <c r="E30" s="39"/>
    </row>
    <row r="31" spans="1:9" x14ac:dyDescent="0.35">
      <c r="A31" s="3"/>
      <c r="B31" s="48"/>
      <c r="C31" s="48"/>
      <c r="D31" s="48"/>
      <c r="E31" s="39"/>
      <c r="F31" s="3" t="s">
        <v>60</v>
      </c>
      <c r="G31" s="42">
        <v>2000460.9</v>
      </c>
      <c r="H31" s="42">
        <v>2000460.9</v>
      </c>
      <c r="I31" s="58">
        <f t="shared" ref="I31:I36" si="1">+G31-H31</f>
        <v>0</v>
      </c>
    </row>
    <row r="32" spans="1:9" x14ac:dyDescent="0.35">
      <c r="A32" s="3" t="s">
        <v>52</v>
      </c>
      <c r="B32" s="15">
        <v>0</v>
      </c>
      <c r="C32" s="15">
        <v>0</v>
      </c>
      <c r="D32" s="25">
        <f>+B32-C32</f>
        <v>0</v>
      </c>
      <c r="E32" s="39"/>
      <c r="F32" s="3" t="s">
        <v>61</v>
      </c>
      <c r="G32" s="42">
        <v>1286278.5</v>
      </c>
      <c r="H32" s="42">
        <v>1286278.5</v>
      </c>
      <c r="I32" s="58">
        <f t="shared" si="1"/>
        <v>0</v>
      </c>
    </row>
    <row r="33" spans="1:9" x14ac:dyDescent="0.35">
      <c r="A33" s="3"/>
      <c r="B33" s="48"/>
      <c r="C33" s="48"/>
      <c r="D33" s="48"/>
      <c r="E33" s="39"/>
      <c r="F33" s="3" t="s">
        <v>62</v>
      </c>
      <c r="G33" s="42">
        <v>113389.2</v>
      </c>
      <c r="H33" s="42">
        <v>113389.2</v>
      </c>
      <c r="I33" s="58">
        <f t="shared" si="1"/>
        <v>0</v>
      </c>
    </row>
    <row r="34" spans="1:9" x14ac:dyDescent="0.35">
      <c r="A34" s="3" t="s">
        <v>53</v>
      </c>
      <c r="B34" s="48">
        <v>4630.3</v>
      </c>
      <c r="C34" s="48">
        <v>5019.6000000000004</v>
      </c>
      <c r="D34" s="25">
        <f>+B34-C34</f>
        <v>-389.30000000000018</v>
      </c>
      <c r="E34" s="39"/>
      <c r="F34" s="3" t="s">
        <v>63</v>
      </c>
      <c r="G34" s="42">
        <v>11500.5</v>
      </c>
      <c r="H34" s="42">
        <v>11500.5</v>
      </c>
      <c r="I34" s="59">
        <f t="shared" si="1"/>
        <v>0</v>
      </c>
    </row>
    <row r="35" spans="1:9" x14ac:dyDescent="0.35">
      <c r="A35" s="3"/>
      <c r="B35" s="48"/>
      <c r="C35" s="48"/>
      <c r="D35" s="48"/>
      <c r="E35" s="39"/>
      <c r="F35" s="3" t="s">
        <v>64</v>
      </c>
      <c r="G35" s="42">
        <v>1144318.6000000001</v>
      </c>
      <c r="H35" s="42">
        <v>586690.4</v>
      </c>
      <c r="I35" s="58">
        <f t="shared" si="1"/>
        <v>557628.20000000007</v>
      </c>
    </row>
    <row r="36" spans="1:9" ht="15" x14ac:dyDescent="0.35">
      <c r="A36" s="3" t="s">
        <v>54</v>
      </c>
      <c r="B36" s="51">
        <v>785.4</v>
      </c>
      <c r="C36" s="51">
        <v>843.5</v>
      </c>
      <c r="D36" s="51">
        <f>+B36-C36</f>
        <v>-58.100000000000023</v>
      </c>
      <c r="E36" s="39"/>
      <c r="F36" s="3" t="s">
        <v>24</v>
      </c>
      <c r="G36" s="16">
        <v>81567.600000000006</v>
      </c>
      <c r="H36" s="16">
        <v>557628.1</v>
      </c>
      <c r="I36" s="57">
        <f t="shared" si="1"/>
        <v>-476060.5</v>
      </c>
    </row>
    <row r="37" spans="1:9" x14ac:dyDescent="0.35">
      <c r="A37" s="3"/>
      <c r="B37" s="48"/>
      <c r="C37" s="48"/>
      <c r="D37" s="48"/>
      <c r="E37" s="39"/>
      <c r="G37" s="47"/>
    </row>
    <row r="38" spans="1:9" ht="15" x14ac:dyDescent="0.35">
      <c r="A38" s="3"/>
      <c r="B38" s="48"/>
      <c r="C38" s="48"/>
      <c r="D38" s="48"/>
      <c r="E38" s="39"/>
      <c r="F38" s="3" t="s">
        <v>55</v>
      </c>
      <c r="G38" s="16">
        <f>SUM(G31:G37)</f>
        <v>4637515.3</v>
      </c>
      <c r="H38" s="16">
        <f>SUM(H31:H37)</f>
        <v>4555947.5999999996</v>
      </c>
      <c r="I38" s="16">
        <f>+G38-H38</f>
        <v>81567.700000000186</v>
      </c>
    </row>
    <row r="39" spans="1:9" x14ac:dyDescent="0.35">
      <c r="A39" s="3"/>
      <c r="B39" s="48"/>
      <c r="C39" s="48"/>
      <c r="D39" s="48"/>
      <c r="E39" s="39"/>
      <c r="F39" s="3"/>
      <c r="G39" s="42"/>
      <c r="H39" s="42"/>
      <c r="I39" s="42">
        <f>+G39-H39</f>
        <v>0</v>
      </c>
    </row>
    <row r="40" spans="1:9" ht="15" x14ac:dyDescent="0.35">
      <c r="A40" s="3" t="s">
        <v>56</v>
      </c>
      <c r="B40" s="38">
        <f>+B36+B34+B32+B30+B27+B21+B14+B12</f>
        <v>7561524</v>
      </c>
      <c r="C40" s="38">
        <f>+C36+C34+C32+C30+C27+C21+C14+C12</f>
        <v>7344183.0999999996</v>
      </c>
      <c r="D40" s="38">
        <f>+B40-C40</f>
        <v>217340.90000000037</v>
      </c>
      <c r="E40" s="39"/>
      <c r="F40" s="3" t="s">
        <v>57</v>
      </c>
      <c r="G40" s="38">
        <f>+G27+G38</f>
        <v>7561524</v>
      </c>
      <c r="H40" s="38">
        <f>+H27+H38</f>
        <v>7344183.0999999996</v>
      </c>
      <c r="I40" s="38">
        <f>+G40-H40</f>
        <v>217340.90000000037</v>
      </c>
    </row>
    <row r="41" spans="1:9" x14ac:dyDescent="0.35">
      <c r="C41" s="33"/>
      <c r="D41" s="33"/>
      <c r="E41" s="39"/>
    </row>
    <row r="42" spans="1:9" x14ac:dyDescent="0.35">
      <c r="B42" s="52"/>
    </row>
    <row r="43" spans="1:9" x14ac:dyDescent="0.35">
      <c r="B43" s="52"/>
    </row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Footer>&amp;C&amp;"Verdana,Normal"-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F144"/>
  <sheetViews>
    <sheetView tabSelected="1" workbookViewId="0">
      <selection activeCell="C38" sqref="C38:C41"/>
    </sheetView>
  </sheetViews>
  <sheetFormatPr baseColWidth="10" defaultColWidth="8" defaultRowHeight="13.5" x14ac:dyDescent="0.35"/>
  <cols>
    <col min="1" max="1" width="87" style="20" customWidth="1"/>
    <col min="2" max="2" width="6.7265625" style="75" customWidth="1"/>
    <col min="3" max="3" width="28.1796875" style="68" customWidth="1"/>
    <col min="4" max="16384" width="8" style="20"/>
  </cols>
  <sheetData>
    <row r="1" spans="1:4" s="19" customFormat="1" ht="17" x14ac:dyDescent="0.35">
      <c r="A1" s="17" t="s">
        <v>0</v>
      </c>
      <c r="B1" s="18"/>
      <c r="C1" s="63"/>
    </row>
    <row r="2" spans="1:4" s="19" customFormat="1" ht="17" x14ac:dyDescent="0.35">
      <c r="A2" s="17" t="s">
        <v>1</v>
      </c>
      <c r="B2" s="18"/>
      <c r="C2" s="63"/>
    </row>
    <row r="3" spans="1:4" x14ac:dyDescent="0.35">
      <c r="A3" s="17"/>
      <c r="B3" s="17"/>
      <c r="C3" s="64"/>
    </row>
    <row r="4" spans="1:4" s="22" customFormat="1" x14ac:dyDescent="0.35">
      <c r="A4" s="17" t="s">
        <v>2</v>
      </c>
      <c r="B4" s="21"/>
      <c r="C4" s="65"/>
    </row>
    <row r="5" spans="1:4" s="22" customFormat="1" x14ac:dyDescent="0.35">
      <c r="A5" s="17" t="s">
        <v>67</v>
      </c>
      <c r="B5" s="21"/>
      <c r="C5" s="65"/>
    </row>
    <row r="6" spans="1:4" s="21" customFormat="1" x14ac:dyDescent="0.35">
      <c r="A6" s="23" t="s">
        <v>3</v>
      </c>
      <c r="B6" s="24"/>
      <c r="C6" s="66"/>
    </row>
    <row r="7" spans="1:4" s="17" customFormat="1" x14ac:dyDescent="0.35">
      <c r="B7" s="1"/>
      <c r="C7" s="64"/>
    </row>
    <row r="8" spans="1:4" s="17" customFormat="1" x14ac:dyDescent="0.35">
      <c r="B8" s="1"/>
      <c r="C8" s="64"/>
    </row>
    <row r="9" spans="1:4" x14ac:dyDescent="0.35">
      <c r="B9" s="1"/>
      <c r="C9" s="67">
        <v>44562</v>
      </c>
    </row>
    <row r="11" spans="1:4" x14ac:dyDescent="0.35">
      <c r="A11" s="20" t="s">
        <v>4</v>
      </c>
    </row>
    <row r="12" spans="1:4" x14ac:dyDescent="0.35">
      <c r="A12" s="3" t="s">
        <v>5</v>
      </c>
      <c r="C12" s="69">
        <f>+'ER Enero'!C12</f>
        <v>63949.9</v>
      </c>
    </row>
    <row r="13" spans="1:4" x14ac:dyDescent="0.35">
      <c r="A13" s="3" t="s">
        <v>6</v>
      </c>
      <c r="C13" s="69">
        <f>+'ER Enero'!C13</f>
        <v>0</v>
      </c>
      <c r="D13" s="47">
        <f>+C13-91.5</f>
        <v>-91.5</v>
      </c>
    </row>
    <row r="14" spans="1:4" x14ac:dyDescent="0.35">
      <c r="A14" s="3" t="s">
        <v>7</v>
      </c>
      <c r="C14" s="69">
        <f>+'ER Enero'!C14</f>
        <v>1569.6</v>
      </c>
    </row>
    <row r="15" spans="1:4" ht="13.5" customHeight="1" x14ac:dyDescent="0.35">
      <c r="A15" s="3" t="s">
        <v>8</v>
      </c>
      <c r="C15" s="70">
        <f>+'ER Enero'!C15</f>
        <v>710.2</v>
      </c>
    </row>
    <row r="16" spans="1:4" ht="13.5" customHeight="1" x14ac:dyDescent="0.35">
      <c r="A16" s="29"/>
      <c r="C16" s="71">
        <f>SUM(C12:C15)</f>
        <v>66229.7</v>
      </c>
    </row>
    <row r="17" spans="1:6" x14ac:dyDescent="0.35">
      <c r="A17" s="31"/>
      <c r="C17" s="69"/>
    </row>
    <row r="18" spans="1:6" x14ac:dyDescent="0.35">
      <c r="A18" s="3" t="s">
        <v>9</v>
      </c>
    </row>
    <row r="19" spans="1:6" x14ac:dyDescent="0.35">
      <c r="A19" s="3" t="s">
        <v>10</v>
      </c>
      <c r="C19" s="69">
        <f>+'ER Enero'!C19</f>
        <v>7273.8</v>
      </c>
    </row>
    <row r="20" spans="1:6" ht="15" x14ac:dyDescent="0.35">
      <c r="A20" s="3" t="s">
        <v>11</v>
      </c>
      <c r="C20" s="28">
        <f>+'ER Enero'!C20</f>
        <v>4357.8</v>
      </c>
    </row>
    <row r="21" spans="1:6" x14ac:dyDescent="0.35">
      <c r="A21" s="3"/>
      <c r="C21" s="69">
        <f>+C19+C20</f>
        <v>11631.6</v>
      </c>
    </row>
    <row r="22" spans="1:6" x14ac:dyDescent="0.35">
      <c r="A22" s="3"/>
      <c r="C22" s="69"/>
    </row>
    <row r="23" spans="1:6" x14ac:dyDescent="0.35">
      <c r="A23" s="3" t="s">
        <v>12</v>
      </c>
      <c r="C23" s="69">
        <f>SUM(C16-C21)</f>
        <v>54598.1</v>
      </c>
    </row>
    <row r="24" spans="1:6" x14ac:dyDescent="0.35">
      <c r="A24" s="3"/>
      <c r="C24" s="69"/>
    </row>
    <row r="25" spans="1:6" x14ac:dyDescent="0.35">
      <c r="A25" s="3" t="s">
        <v>13</v>
      </c>
      <c r="C25" s="69"/>
    </row>
    <row r="26" spans="1:6" ht="15" x14ac:dyDescent="0.35">
      <c r="A26" s="3" t="s">
        <v>14</v>
      </c>
      <c r="C26" s="70">
        <f>+'ER Enero'!C26</f>
        <v>-14151.3</v>
      </c>
      <c r="E26" s="68"/>
      <c r="F26" s="68"/>
    </row>
    <row r="27" spans="1:6" x14ac:dyDescent="0.35">
      <c r="A27" s="3"/>
      <c r="C27" s="69"/>
    </row>
    <row r="28" spans="1:6" x14ac:dyDescent="0.35">
      <c r="A28" s="3" t="s">
        <v>15</v>
      </c>
      <c r="C28" s="69">
        <f>+C23-C26</f>
        <v>68749.399999999994</v>
      </c>
    </row>
    <row r="29" spans="1:6" x14ac:dyDescent="0.35">
      <c r="A29" s="3"/>
      <c r="C29" s="69"/>
    </row>
    <row r="31" spans="1:6" x14ac:dyDescent="0.35">
      <c r="A31" s="3"/>
      <c r="C31" s="69">
        <f>+'ER Enero'!C31</f>
        <v>0</v>
      </c>
    </row>
    <row r="32" spans="1:6" x14ac:dyDescent="0.35">
      <c r="A32" s="3" t="s">
        <v>16</v>
      </c>
      <c r="C32" s="69">
        <f>+'ER Enero'!C32</f>
        <v>14850.5</v>
      </c>
    </row>
    <row r="33" spans="1:6" x14ac:dyDescent="0.35">
      <c r="A33" s="3" t="s">
        <v>17</v>
      </c>
      <c r="C33" s="69">
        <f>+'ER Enero'!C33</f>
        <v>2</v>
      </c>
    </row>
    <row r="34" spans="1:6" x14ac:dyDescent="0.35">
      <c r="A34" s="3"/>
      <c r="C34" s="69"/>
    </row>
    <row r="35" spans="1:6" x14ac:dyDescent="0.35">
      <c r="A35" s="3" t="s">
        <v>18</v>
      </c>
      <c r="C35" s="69">
        <f>+'ER Enero'!C35</f>
        <v>11267.5</v>
      </c>
      <c r="E35" s="68"/>
      <c r="F35" s="68"/>
    </row>
    <row r="36" spans="1:6" x14ac:dyDescent="0.35">
      <c r="A36" s="3"/>
      <c r="C36" s="69"/>
    </row>
    <row r="37" spans="1:6" x14ac:dyDescent="0.35">
      <c r="A37" s="3" t="s">
        <v>19</v>
      </c>
    </row>
    <row r="38" spans="1:6" x14ac:dyDescent="0.35">
      <c r="A38" s="60" t="s">
        <v>20</v>
      </c>
      <c r="C38" s="69">
        <f>+'ER Enero'!C38</f>
        <v>1590.1</v>
      </c>
    </row>
    <row r="39" spans="1:6" x14ac:dyDescent="0.35">
      <c r="A39" s="60" t="s">
        <v>21</v>
      </c>
      <c r="C39" s="69">
        <f>+'ER Enero'!C39</f>
        <v>489.8</v>
      </c>
    </row>
    <row r="40" spans="1:6" x14ac:dyDescent="0.35">
      <c r="A40" s="60" t="s">
        <v>22</v>
      </c>
      <c r="C40" s="69">
        <f>+'ER Enero'!C40</f>
        <v>7384.2</v>
      </c>
    </row>
    <row r="41" spans="1:6" ht="15" x14ac:dyDescent="0.35">
      <c r="A41" s="60" t="s">
        <v>23</v>
      </c>
      <c r="C41" s="70">
        <f>+'ER Enero'!C41</f>
        <v>3837.7</v>
      </c>
    </row>
    <row r="42" spans="1:6" x14ac:dyDescent="0.35">
      <c r="A42" s="3"/>
      <c r="C42" s="69">
        <f>SUM(C38:C41)</f>
        <v>13301.8</v>
      </c>
    </row>
    <row r="43" spans="1:6" x14ac:dyDescent="0.35">
      <c r="A43" s="3"/>
      <c r="C43" s="69"/>
    </row>
    <row r="44" spans="1:6" x14ac:dyDescent="0.35">
      <c r="A44" s="3" t="s">
        <v>24</v>
      </c>
      <c r="C44" s="69">
        <f>+C28+C32+C33+C35-C42</f>
        <v>81567.599999999991</v>
      </c>
    </row>
    <row r="45" spans="1:6" s="3" customFormat="1" x14ac:dyDescent="0.35">
      <c r="B45" s="75"/>
      <c r="C45" s="69"/>
    </row>
    <row r="46" spans="1:6" s="3" customFormat="1" x14ac:dyDescent="0.35">
      <c r="A46" s="3" t="s">
        <v>25</v>
      </c>
      <c r="B46" s="75"/>
      <c r="C46" s="69"/>
    </row>
    <row r="47" spans="1:6" s="3" customFormat="1" ht="15" x14ac:dyDescent="0.35">
      <c r="A47" s="3" t="s">
        <v>26</v>
      </c>
      <c r="B47" s="75"/>
      <c r="C47" s="70">
        <v>0</v>
      </c>
    </row>
    <row r="48" spans="1:6" s="3" customFormat="1" x14ac:dyDescent="0.35">
      <c r="A48" s="37"/>
      <c r="B48" s="75"/>
      <c r="C48" s="69"/>
    </row>
    <row r="49" spans="1:3" s="3" customFormat="1" ht="15" x14ac:dyDescent="0.35">
      <c r="A49" s="3" t="s">
        <v>27</v>
      </c>
      <c r="B49" s="1"/>
      <c r="C49" s="72">
        <f>+C44+C47</f>
        <v>81567.599999999991</v>
      </c>
    </row>
    <row r="50" spans="1:3" s="3" customFormat="1" x14ac:dyDescent="0.35">
      <c r="B50" s="75"/>
      <c r="C50" s="69"/>
    </row>
    <row r="51" spans="1:3" x14ac:dyDescent="0.35">
      <c r="C51" s="73"/>
    </row>
    <row r="52" spans="1:3" x14ac:dyDescent="0.35">
      <c r="C52" s="74"/>
    </row>
    <row r="60" spans="1:3" x14ac:dyDescent="0.35">
      <c r="C60" s="39"/>
    </row>
    <row r="61" spans="1:3" x14ac:dyDescent="0.35">
      <c r="C61" s="39"/>
    </row>
    <row r="62" spans="1:3" x14ac:dyDescent="0.35">
      <c r="C62" s="39"/>
    </row>
    <row r="63" spans="1:3" x14ac:dyDescent="0.35">
      <c r="C63" s="39"/>
    </row>
    <row r="64" spans="1:3" x14ac:dyDescent="0.35">
      <c r="C64" s="39"/>
    </row>
    <row r="65" spans="1:3" x14ac:dyDescent="0.35">
      <c r="C65" s="39"/>
    </row>
    <row r="66" spans="1:3" s="3" customFormat="1" x14ac:dyDescent="0.35">
      <c r="A66" s="20"/>
      <c r="B66" s="75"/>
      <c r="C66" s="39"/>
    </row>
    <row r="67" spans="1:3" x14ac:dyDescent="0.35">
      <c r="C67" s="39"/>
    </row>
    <row r="68" spans="1:3" x14ac:dyDescent="0.35">
      <c r="C68" s="39"/>
    </row>
    <row r="69" spans="1:3" x14ac:dyDescent="0.35">
      <c r="C69" s="39"/>
    </row>
    <row r="70" spans="1:3" x14ac:dyDescent="0.35">
      <c r="C70" s="39"/>
    </row>
    <row r="71" spans="1:3" x14ac:dyDescent="0.35">
      <c r="C71" s="39"/>
    </row>
    <row r="72" spans="1:3" x14ac:dyDescent="0.35">
      <c r="C72" s="39"/>
    </row>
    <row r="73" spans="1:3" x14ac:dyDescent="0.35">
      <c r="C73" s="39"/>
    </row>
    <row r="74" spans="1:3" x14ac:dyDescent="0.35">
      <c r="C74" s="39"/>
    </row>
    <row r="75" spans="1:3" x14ac:dyDescent="0.35">
      <c r="C75" s="39"/>
    </row>
    <row r="76" spans="1:3" x14ac:dyDescent="0.35">
      <c r="C76" s="39"/>
    </row>
    <row r="77" spans="1:3" x14ac:dyDescent="0.35">
      <c r="C77" s="39"/>
    </row>
    <row r="78" spans="1:3" x14ac:dyDescent="0.35">
      <c r="C78" s="39"/>
    </row>
    <row r="79" spans="1:3" x14ac:dyDescent="0.35">
      <c r="C79" s="39"/>
    </row>
    <row r="80" spans="1:3" x14ac:dyDescent="0.35">
      <c r="C80" s="39"/>
    </row>
    <row r="81" spans="3:3" x14ac:dyDescent="0.35">
      <c r="C81" s="39"/>
    </row>
    <row r="82" spans="3:3" x14ac:dyDescent="0.35">
      <c r="C82" s="39"/>
    </row>
    <row r="83" spans="3:3" x14ac:dyDescent="0.35">
      <c r="C83" s="39"/>
    </row>
    <row r="84" spans="3:3" x14ac:dyDescent="0.35">
      <c r="C84" s="39"/>
    </row>
    <row r="85" spans="3:3" x14ac:dyDescent="0.35">
      <c r="C85" s="39"/>
    </row>
    <row r="86" spans="3:3" x14ac:dyDescent="0.35">
      <c r="C86" s="39"/>
    </row>
    <row r="87" spans="3:3" x14ac:dyDescent="0.35">
      <c r="C87" s="39"/>
    </row>
    <row r="88" spans="3:3" x14ac:dyDescent="0.35">
      <c r="C88" s="39"/>
    </row>
    <row r="89" spans="3:3" x14ac:dyDescent="0.35">
      <c r="C89" s="39"/>
    </row>
    <row r="90" spans="3:3" x14ac:dyDescent="0.35">
      <c r="C90" s="39"/>
    </row>
    <row r="91" spans="3:3" x14ac:dyDescent="0.35">
      <c r="C91" s="39"/>
    </row>
    <row r="92" spans="3:3" x14ac:dyDescent="0.35">
      <c r="C92" s="39"/>
    </row>
    <row r="93" spans="3:3" x14ac:dyDescent="0.35">
      <c r="C93" s="39"/>
    </row>
    <row r="94" spans="3:3" x14ac:dyDescent="0.35">
      <c r="C94" s="39"/>
    </row>
    <row r="95" spans="3:3" x14ac:dyDescent="0.35">
      <c r="C95" s="39"/>
    </row>
    <row r="96" spans="3:3" x14ac:dyDescent="0.35">
      <c r="C96" s="39"/>
    </row>
    <row r="97" spans="3:3" x14ac:dyDescent="0.35">
      <c r="C97" s="39"/>
    </row>
    <row r="98" spans="3:3" x14ac:dyDescent="0.35">
      <c r="C98" s="39"/>
    </row>
    <row r="99" spans="3:3" x14ac:dyDescent="0.35">
      <c r="C99" s="39"/>
    </row>
    <row r="100" spans="3:3" x14ac:dyDescent="0.35">
      <c r="C100" s="39"/>
    </row>
    <row r="101" spans="3:3" x14ac:dyDescent="0.35">
      <c r="C101" s="39"/>
    </row>
    <row r="102" spans="3:3" x14ac:dyDescent="0.35">
      <c r="C102" s="39"/>
    </row>
    <row r="103" spans="3:3" x14ac:dyDescent="0.35">
      <c r="C103" s="39"/>
    </row>
    <row r="104" spans="3:3" x14ac:dyDescent="0.35">
      <c r="C104" s="39"/>
    </row>
    <row r="105" spans="3:3" x14ac:dyDescent="0.35">
      <c r="C105" s="39"/>
    </row>
    <row r="106" spans="3:3" x14ac:dyDescent="0.35">
      <c r="C106" s="39"/>
    </row>
    <row r="107" spans="3:3" x14ac:dyDescent="0.35">
      <c r="C107" s="39"/>
    </row>
    <row r="108" spans="3:3" x14ac:dyDescent="0.35">
      <c r="C108" s="39"/>
    </row>
    <row r="109" spans="3:3" x14ac:dyDescent="0.35">
      <c r="C109" s="39"/>
    </row>
    <row r="110" spans="3:3" x14ac:dyDescent="0.35">
      <c r="C110" s="39"/>
    </row>
    <row r="111" spans="3:3" x14ac:dyDescent="0.35">
      <c r="C111" s="39"/>
    </row>
    <row r="112" spans="3:3" x14ac:dyDescent="0.35">
      <c r="C112" s="39"/>
    </row>
    <row r="113" spans="3:3" x14ac:dyDescent="0.35">
      <c r="C113" s="39"/>
    </row>
    <row r="114" spans="3:3" x14ac:dyDescent="0.35">
      <c r="C114" s="39"/>
    </row>
    <row r="115" spans="3:3" x14ac:dyDescent="0.35">
      <c r="C115" s="39"/>
    </row>
    <row r="116" spans="3:3" x14ac:dyDescent="0.35">
      <c r="C116" s="39"/>
    </row>
    <row r="117" spans="3:3" x14ac:dyDescent="0.35">
      <c r="C117" s="39"/>
    </row>
    <row r="118" spans="3:3" x14ac:dyDescent="0.35">
      <c r="C118" s="39"/>
    </row>
    <row r="119" spans="3:3" x14ac:dyDescent="0.35">
      <c r="C119" s="39"/>
    </row>
    <row r="120" spans="3:3" x14ac:dyDescent="0.35">
      <c r="C120" s="39"/>
    </row>
    <row r="121" spans="3:3" x14ac:dyDescent="0.35">
      <c r="C121" s="39"/>
    </row>
    <row r="122" spans="3:3" x14ac:dyDescent="0.35">
      <c r="C122" s="39"/>
    </row>
    <row r="123" spans="3:3" x14ac:dyDescent="0.35">
      <c r="C123" s="39"/>
    </row>
    <row r="124" spans="3:3" x14ac:dyDescent="0.35">
      <c r="C124" s="39"/>
    </row>
    <row r="125" spans="3:3" x14ac:dyDescent="0.35">
      <c r="C125" s="39"/>
    </row>
    <row r="126" spans="3:3" x14ac:dyDescent="0.35">
      <c r="C126" s="39"/>
    </row>
    <row r="127" spans="3:3" x14ac:dyDescent="0.35">
      <c r="C127" s="39"/>
    </row>
    <row r="128" spans="3:3" x14ac:dyDescent="0.35">
      <c r="C128" s="39"/>
    </row>
    <row r="129" spans="3:3" x14ac:dyDescent="0.35">
      <c r="C129" s="39"/>
    </row>
    <row r="130" spans="3:3" x14ac:dyDescent="0.35">
      <c r="C130" s="39"/>
    </row>
    <row r="131" spans="3:3" x14ac:dyDescent="0.35">
      <c r="C131" s="39"/>
    </row>
    <row r="132" spans="3:3" x14ac:dyDescent="0.35">
      <c r="C132" s="39"/>
    </row>
    <row r="133" spans="3:3" x14ac:dyDescent="0.35">
      <c r="C133" s="39"/>
    </row>
    <row r="134" spans="3:3" x14ac:dyDescent="0.35">
      <c r="C134" s="39"/>
    </row>
    <row r="135" spans="3:3" x14ac:dyDescent="0.35">
      <c r="C135" s="39"/>
    </row>
    <row r="136" spans="3:3" x14ac:dyDescent="0.35">
      <c r="C136" s="39"/>
    </row>
    <row r="137" spans="3:3" x14ac:dyDescent="0.35">
      <c r="C137" s="39"/>
    </row>
    <row r="138" spans="3:3" x14ac:dyDescent="0.35">
      <c r="C138" s="39"/>
    </row>
    <row r="139" spans="3:3" x14ac:dyDescent="0.35">
      <c r="C139" s="39"/>
    </row>
    <row r="140" spans="3:3" x14ac:dyDescent="0.35">
      <c r="C140" s="39"/>
    </row>
    <row r="141" spans="3:3" x14ac:dyDescent="0.35">
      <c r="C141" s="39"/>
    </row>
    <row r="142" spans="3:3" x14ac:dyDescent="0.35">
      <c r="C142" s="39"/>
    </row>
    <row r="143" spans="3:3" x14ac:dyDescent="0.35">
      <c r="C143" s="39"/>
    </row>
    <row r="144" spans="3:3" x14ac:dyDescent="0.35">
      <c r="C144" s="39"/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ER Enero</vt:lpstr>
      <vt:lpstr>ESF Enero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2022-02-22T13:50:13Z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</Properties>
</file>