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vamaya\OneDrive - ICETEX\BACKUP 2024\BALANCES DE PUBLICACION\"/>
    </mc:Choice>
  </mc:AlternateContent>
  <xr:revisionPtr revIDLastSave="0" documentId="13_ncr:1_{EE36AD94-3084-461F-A0F3-937DB7FA29EB}" xr6:coauthVersionLast="47" xr6:coauthVersionMax="47" xr10:uidLastSave="{00000000-0000-0000-0000-000000000000}"/>
  <bookViews>
    <workbookView xWindow="-120" yWindow="-120" windowWidth="22980" windowHeight="9840" tabRatio="651" firstSheet="4" activeTab="12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Acumulado" sheetId="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0" localSheetId="12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5" l="1"/>
  <c r="C42" i="25"/>
  <c r="C41" i="25"/>
  <c r="C40" i="25"/>
  <c r="C39" i="25"/>
  <c r="C34" i="25"/>
  <c r="C33" i="25"/>
  <c r="C27" i="25"/>
  <c r="C21" i="25"/>
  <c r="C20" i="25"/>
  <c r="C19" i="25"/>
  <c r="C15" i="25"/>
  <c r="C14" i="25"/>
  <c r="C13" i="25"/>
  <c r="C12" i="25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B40" i="35" l="1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<sst xmlns="http://schemas.openxmlformats.org/spreadsheetml/2006/main" count="504" uniqueCount="91">
  <si>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</si>
  <si>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</si>
  <si>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</si>
  <si>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</si>
  <si>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</si>
  <si>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</si>
  <si>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</si>
  <si>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</si>
  <si>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</si>
  <si>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</si>
  <si>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</si>
  <si>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</si>
  <si>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</si>
  <si>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</si>
  <si>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</si>
  <si>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</si>
  <si>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</si>
  <si>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</si>
  <si>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</si>
  <si>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</si>
  <si>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</si>
  <si>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</si>
  <si>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</si>
  <si>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</si>
  <si>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</si>
  <si>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</si>
  <si>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</si>
  <si>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</si>
  <si>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</si>
  <si>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</si>
  <si>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</si>
  <si>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</si>
  <si>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</si>
  <si>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</si>
  <si>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</si>
  <si>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</si>
  <si>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</si>
  <si>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</si>
  <si>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</si>
  <si>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</si>
  <si>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</si>
  <si>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</si>
  <si>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</si>
  <si>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</si>
  <si>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</si>
  <si>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</si>
  <si>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</si>
  <si>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</si>
  <si>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</si>
  <si>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</si>
  <si>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</si>
  <si>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</si>
  <si>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</si>
  <si>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</si>
  <si>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</si>
  <si>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</si>
  <si>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</si>
  <si>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</si>
  <si>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</si>
  <si>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</si>
  <si>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</si>
  <si>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</si>
  <si>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</si>
  <si>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</si>
  <si>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</si>
  <si>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</si>
  <si>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</si>
  <si>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</si>
  <si>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</si>
  <si>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</si>
  <si>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</si>
  <si>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</si>
  <si>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</si>
  <si>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</si>
  <si>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</si>
  <si>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</si>
  <si>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</si>
  <si>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</si>
  <si>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</si>
  <si>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</si>
  <si>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</si>
  <si>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</si>
  <si>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Abril 30
de  2024</t>
  </si>
  <si>
    <t>ESTADO DE SITUACIÓN FINANCIERA AL 30 DE ABRIL Y 31 DE MARZO 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</si>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</sst>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;[Red]\-&quot;$&quot;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._.* #,##0_)_%;_._.* \(#,##0\)_%;_._.* \ _)_%"/>
    <numFmt numFmtId="169" formatCode="_._.* #,##0.0_)_%;_._.* \(#,##0.0\)_%;_._.* \ _)_%"/>
    <numFmt numFmtId="170" formatCode="_._.&quot;$&quot;* #,##0_)_%;_._.&quot;$&quot;* \(#,##0\)_%;_._.&quot;$&quot;* \ _)_%"/>
    <numFmt numFmtId="171" formatCode="_._.&quot;$&quot;* #,##0.0_)_%;_._.&quot;$&quot;* \(#,##0.0\)_%;_._.&quot;$&quot;* \ _)_%"/>
    <numFmt numFmtId="172" formatCode="_(* #,##0.0_);_(* \(#,##0.0\);_(* &quot;-&quot;?_);_(@_)"/>
    <numFmt numFmtId="173" formatCode="_-* #,##0.0_-;\-* #,##0.0_-;_-* &quot;-&quot;?_-;_-@_-"/>
    <numFmt numFmtId="174" formatCode="_._.* #,##0_)_%;_._.* \(#,##0\)_%;_._.* 0_)_%;_._.@_)_%"/>
    <numFmt numFmtId="175" formatCode="_._.* #,###\-_)_%;_._.* \(#,###\-\)_%;_._.* \-_)_%;_._.@_)_%"/>
    <numFmt numFmtId="176" formatCode="_._.* #,###\-_)_%;_._.* \(#,###\-\)_%;_._.* \-\ \ \ \ \ \ \ \ _)_%;_._.@_)_%"/>
    <numFmt numFmtId="177" formatCode="_(* #,##0.0_);_(* \(#,##0.0\);_(* &quot;-&quot;??_);_(@_)"/>
    <numFmt numFmtId="178" formatCode="_(&quot;$&quot;\ * #,##0.0_);_(&quot;$&quot;\ * \(#,##0.0\);_(&quot;$&quot;\ * &quot;-&quot;?_);_(@_)"/>
    <numFmt numFmtId="179" formatCode="#,##0.0_);\(#,##0.0\)"/>
    <numFmt numFmtId="180" formatCode="_-&quot;$&quot;\ * #,##0.0_-;\-&quot;$&quot;\ * #,##0.0_-;_-&quot;$&quot;\ * &quot;-&quot;?_-;_-@_-"/>
    <numFmt numFmtId="181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3" fillId="0" borderId="0"/>
    <xf numFmtId="175" fontId="4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9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71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9" fontId="10" fillId="0" borderId="0" xfId="2" applyNumberFormat="1" applyFont="1" applyAlignment="1">
      <alignment horizontal="right" vertical="center"/>
    </xf>
    <xf numFmtId="168" fontId="10" fillId="0" borderId="0" xfId="2" applyFont="1" applyAlignment="1">
      <alignment horizontal="right" vertical="center"/>
    </xf>
    <xf numFmtId="169" fontId="10" fillId="0" borderId="0" xfId="3" applyNumberFormat="1" applyFont="1" applyAlignment="1">
      <alignment vertical="center"/>
    </xf>
    <xf numFmtId="179" fontId="10" fillId="0" borderId="0" xfId="3" applyNumberFormat="1" applyFont="1" applyAlignment="1" applyProtection="1">
      <alignment vertical="center"/>
      <protection locked="0"/>
    </xf>
    <xf numFmtId="174" fontId="10" fillId="0" borderId="0" xfId="4" applyFont="1" applyAlignment="1">
      <alignment vertical="center"/>
    </xf>
    <xf numFmtId="179" fontId="10" fillId="0" borderId="0" xfId="2" applyNumberFormat="1" applyFont="1" applyAlignment="1">
      <alignment vertical="center"/>
    </xf>
    <xf numFmtId="169" fontId="10" fillId="0" borderId="0" xfId="2" applyNumberFormat="1" applyFont="1" applyFill="1" applyAlignment="1">
      <alignment vertical="center"/>
    </xf>
    <xf numFmtId="177" fontId="10" fillId="0" borderId="0" xfId="6" applyNumberFormat="1" applyFont="1" applyAlignment="1">
      <alignment vertical="center"/>
    </xf>
    <xf numFmtId="169" fontId="13" fillId="0" borderId="0" xfId="2" applyNumberFormat="1" applyFont="1" applyAlignment="1">
      <alignment vertical="center"/>
    </xf>
    <xf numFmtId="177" fontId="13" fillId="0" borderId="0" xfId="6" applyNumberFormat="1" applyFont="1" applyAlignment="1">
      <alignment vertical="center"/>
    </xf>
    <xf numFmtId="168" fontId="14" fillId="0" borderId="0" xfId="1" applyNumberFormat="1" applyFont="1" applyAlignment="1" applyProtection="1">
      <alignment vertical="center"/>
    </xf>
    <xf numFmtId="169" fontId="14" fillId="0" borderId="0" xfId="2" applyNumberFormat="1" applyFont="1" applyAlignment="1">
      <alignment vertical="center"/>
    </xf>
    <xf numFmtId="169" fontId="13" fillId="0" borderId="0" xfId="2" applyNumberFormat="1" applyFont="1" applyAlignment="1">
      <alignment horizontal="right" vertical="center"/>
    </xf>
    <xf numFmtId="179" fontId="13" fillId="0" borderId="0" xfId="2" applyNumberFormat="1" applyFont="1" applyAlignment="1">
      <alignment vertical="center"/>
    </xf>
    <xf numFmtId="169" fontId="10" fillId="0" borderId="0" xfId="1" applyNumberFormat="1" applyFont="1" applyAlignment="1" applyProtection="1">
      <alignment vertical="center"/>
    </xf>
    <xf numFmtId="169" fontId="15" fillId="0" borderId="0" xfId="2" applyNumberFormat="1" applyFont="1" applyAlignment="1">
      <alignment vertical="center"/>
    </xf>
    <xf numFmtId="166" fontId="10" fillId="0" borderId="0" xfId="1" applyNumberFormat="1" applyFont="1" applyAlignment="1" applyProtection="1">
      <alignment vertical="center"/>
    </xf>
    <xf numFmtId="168" fontId="10" fillId="0" borderId="0" xfId="2" applyFont="1" applyAlignment="1">
      <alignment vertical="center"/>
    </xf>
    <xf numFmtId="179" fontId="10" fillId="0" borderId="0" xfId="2" applyNumberFormat="1" applyFont="1" applyAlignment="1">
      <alignment horizontal="right" vertical="center"/>
    </xf>
    <xf numFmtId="176" fontId="10" fillId="0" borderId="0" xfId="5" applyNumberFormat="1" applyFont="1" applyAlignment="1">
      <alignment vertical="center"/>
    </xf>
    <xf numFmtId="179" fontId="10" fillId="0" borderId="0" xfId="5" applyNumberFormat="1" applyFont="1" applyAlignment="1">
      <alignment vertical="center"/>
    </xf>
    <xf numFmtId="169" fontId="16" fillId="0" borderId="0" xfId="2" applyNumberFormat="1" applyFont="1" applyAlignment="1">
      <alignment vertical="center"/>
    </xf>
    <xf numFmtId="170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9" fontId="17" fillId="0" borderId="0" xfId="2" applyNumberFormat="1" applyFont="1" applyAlignment="1">
      <alignment horizontal="right" vertical="center"/>
    </xf>
    <xf numFmtId="171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9" fontId="13" fillId="0" borderId="0" xfId="2" applyNumberFormat="1" applyFont="1" applyFill="1" applyAlignment="1">
      <alignment vertical="center"/>
    </xf>
    <xf numFmtId="169" fontId="10" fillId="0" borderId="0" xfId="1" applyNumberFormat="1" applyFont="1" applyAlignment="1" applyProtection="1">
      <alignment horizontal="left" vertical="center"/>
    </xf>
    <xf numFmtId="171" fontId="10" fillId="0" borderId="0" xfId="3" applyNumberFormat="1" applyFont="1" applyFill="1" applyAlignment="1" applyProtection="1">
      <alignment vertical="center"/>
      <protection locked="0"/>
    </xf>
    <xf numFmtId="172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71" fontId="10" fillId="0" borderId="0" xfId="1" applyNumberFormat="1" applyFont="1" applyAlignment="1" applyProtection="1">
      <alignment horizontal="left" vertical="center"/>
    </xf>
    <xf numFmtId="178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3" fontId="10" fillId="0" borderId="0" xfId="1" applyNumberFormat="1" applyFont="1" applyAlignment="1" applyProtection="1">
      <alignment vertical="center"/>
    </xf>
    <xf numFmtId="170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164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164" fontId="23" fillId="3" borderId="0" xfId="1" applyNumberFormat="1" applyFont="1" applyFill="1" applyAlignment="1" applyProtection="1">
      <alignment horizontal="right" vertical="center"/>
    </xf>
    <xf numFmtId="169" fontId="20" fillId="3" borderId="0" xfId="1" applyNumberFormat="1" applyFont="1" applyFill="1" applyAlignment="1" applyProtection="1">
      <alignment horizontal="justify" vertical="center" wrapText="1"/>
    </xf>
    <xf numFmtId="173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71" fontId="24" fillId="0" borderId="0" xfId="3" applyNumberFormat="1" applyFont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3" fontId="10" fillId="0" borderId="0" xfId="2" applyNumberFormat="1" applyFont="1" applyAlignment="1">
      <alignment vertical="center"/>
    </xf>
    <xf numFmtId="180" fontId="10" fillId="0" borderId="0" xfId="1" applyNumberFormat="1" applyFont="1" applyAlignment="1" applyProtection="1">
      <alignment vertical="center"/>
    </xf>
    <xf numFmtId="181" fontId="10" fillId="0" borderId="0" xfId="7" applyNumberFormat="1" applyFont="1" applyAlignment="1" applyProtection="1">
      <alignment vertical="center"/>
    </xf>
    <xf numFmtId="165" fontId="10" fillId="0" borderId="0" xfId="7" applyFont="1" applyFill="1" applyAlignment="1" applyProtection="1">
      <alignment vertical="center"/>
    </xf>
    <xf numFmtId="171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7" fontId="10" fillId="0" borderId="0" xfId="6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173" fontId="10" fillId="0" borderId="0" xfId="1" applyNumberFormat="1" applyFont="1" applyFill="1" applyAlignment="1" applyProtection="1">
      <alignment vertical="center" wrapText="1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externalLinks/externalLink1.xml" Type="http://schemas.openxmlformats.org/officeDocument/2006/relationships/externalLink"/>
<Relationship Id="rId15" Target="externalLinks/externalLink2.xml" Type="http://schemas.openxmlformats.org/officeDocument/2006/relationships/externalLink"/>
<Relationship Id="rId16" Target="externalLinks/externalLink3.xml" Type="http://schemas.openxmlformats.org/officeDocument/2006/relationships/externalLink"/>
<Relationship Id="rId17" Target="externalLinks/externalLink4.xml" Type="http://schemas.openxmlformats.org/officeDocument/2006/relationships/externalLink"/>
<Relationship Id="rId18" Target="externalLinks/externalLink5.xml" Type="http://schemas.openxmlformats.org/officeDocument/2006/relationships/externalLink"/>
<Relationship Id="rId19" Target="externalLinks/externalLink6.xml" Type="http://schemas.openxmlformats.org/officeDocument/2006/relationships/externalLink"/>
<Relationship Id="rId2" Target="worksheets/sheet2.xml" Type="http://schemas.openxmlformats.org/officeDocument/2006/relationships/worksheet"/>
<Relationship Id="rId20" Target="externalLinks/externalLink7.xml" Type="http://schemas.openxmlformats.org/officeDocument/2006/relationships/externalLink"/>
<Relationship Id="rId21" Target="externalLinks/externalLink8.xml" Type="http://schemas.openxmlformats.org/officeDocument/2006/relationships/externalLink"/>
<Relationship Id="rId22" Target="externalLinks/externalLink9.xml" Type="http://schemas.openxmlformats.org/officeDocument/2006/relationships/externalLink"/>
<Relationship Id="rId23" Target="externalLinks/externalLink10.xml" Type="http://schemas.openxmlformats.org/officeDocument/2006/relationships/externalLink"/>
<Relationship Id="rId24" Target="externalLinks/externalLink11.xml" Type="http://schemas.openxmlformats.org/officeDocument/2006/relationships/externalLink"/>
<Relationship Id="rId25" Target="externalLinks/externalLink12.xml" Type="http://schemas.openxmlformats.org/officeDocument/2006/relationships/externalLink"/>
<Relationship Id="rId26" Target="externalLinks/externalLink13.xml" Type="http://schemas.openxmlformats.org/officeDocument/2006/relationships/externalLink"/>
<Relationship Id="rId27" Target="externalLinks/externalLink14.xml" Type="http://schemas.openxmlformats.org/officeDocument/2006/relationships/externalLink"/>
<Relationship Id="rId28" Target="externalLinks/externalLink15.xml" Type="http://schemas.openxmlformats.org/officeDocument/2006/relationships/externalLink"/>
<Relationship Id="rId29" Target="externalLinks/externalLink16.xml" Type="http://schemas.openxmlformats.org/officeDocument/2006/relationships/externalLink"/>
<Relationship Id="rId3" Target="worksheets/sheet3.xml" Type="http://schemas.openxmlformats.org/officeDocument/2006/relationships/worksheet"/>
<Relationship Id="rId30" Target="externalLinks/externalLink17.xml" Type="http://schemas.openxmlformats.org/officeDocument/2006/relationships/externalLink"/>
<Relationship Id="rId31" Target="externalLinks/externalLink18.xml" Type="http://schemas.openxmlformats.org/officeDocument/2006/relationships/externalLink"/>
<Relationship Id="rId32" Target="externalLinks/externalLink19.xml" Type="http://schemas.openxmlformats.org/officeDocument/2006/relationships/externalLink"/>
<Relationship Id="rId33" Target="externalLinks/externalLink20.xml" Type="http://schemas.openxmlformats.org/officeDocument/2006/relationships/externalLink"/>
<Relationship Id="rId34" Target="externalLinks/externalLink21.xml" Type="http://schemas.openxmlformats.org/officeDocument/2006/relationships/externalLink"/>
<Relationship Id="rId35" Target="externalLinks/externalLink22.xml" Type="http://schemas.openxmlformats.org/officeDocument/2006/relationships/externalLink"/>
<Relationship Id="rId36" Target="externalLinks/externalLink23.xml" Type="http://schemas.openxmlformats.org/officeDocument/2006/relationships/externalLink"/>
<Relationship Id="rId37" Target="externalLinks/externalLink24.xml" Type="http://schemas.openxmlformats.org/officeDocument/2006/relationships/externalLink"/>
<Relationship Id="rId38" Target="externalLinks/externalLink25.xml" Type="http://schemas.openxmlformats.org/officeDocument/2006/relationships/externalLink"/>
<Relationship Id="rId39" Target="externalLinks/externalLink26.xml" Type="http://schemas.openxmlformats.org/officeDocument/2006/relationships/externalLink"/>
<Relationship Id="rId4" Target="worksheets/sheet4.xml" Type="http://schemas.openxmlformats.org/officeDocument/2006/relationships/worksheet"/>
<Relationship Id="rId40" Target="externalLinks/externalLink27.xml" Type="http://schemas.openxmlformats.org/officeDocument/2006/relationships/externalLink"/>
<Relationship Id="rId41" Target="theme/theme1.xml" Type="http://schemas.openxmlformats.org/officeDocument/2006/relationships/theme"/>
<Relationship Id="rId42" Target="styles.xml" Type="http://schemas.openxmlformats.org/officeDocument/2006/relationships/styles"/>
<Relationship Id="rId43" Target="sharedStrings.xml" Type="http://schemas.openxmlformats.org/officeDocument/2006/relationships/sharedStrings"/>
<Relationship Id="rId44" Target="calcChain.xml" Type="http://schemas.openxmlformats.org/officeDocument/2006/relationships/calcChain"/>
<Relationship Id="rId45" Target="../customXml/item1.xml" Type="http://schemas.openxmlformats.org/officeDocument/2006/relationships/customXml"/>
<Relationship Id="rId46" Target="../customXml/item2.xml" Type="http://schemas.openxmlformats.org/officeDocument/2006/relationships/customXml"/>
<Relationship Id="rId47" Target="../customXml/item3.xml" Type="http://schemas.openxmlformats.org/officeDocument/2006/relationships/customXml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vmlDrawing1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2.vml.rels><?xml version="1.0" encoding="UTF-8" standalone="no"?>
<Relationships xmlns="http://schemas.openxmlformats.org/package/2006/relationships">
<Relationship Id="rId1" Target="../media/image2.png" Type="http://schemas.openxmlformats.org/officeDocument/2006/relationships/image"/>
</Relationships>

</file>

<file path=xl/drawings/_rels/vmlDrawing3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_rels/vmlDrawing4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_rels/vmlDrawing5.vml.rels><?xml version="1.0" encoding="UTF-8" standalone="no"?>
<Relationships xmlns="http://schemas.openxmlformats.org/package/2006/relationships">
<Relationship Id="rId1" Target="../media/image3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21/Solicitud%20de%20informaci&#243;n%202005.xls" TargetMode="External" Type="http://schemas.openxmlformats.org/officeDocument/2006/relationships/externalLinkPath"/>
</Relationships>

</file>

<file path=xl/externalLinks/_rels/externalLink10.xml.rels><?xml version="1.0" encoding="UTF-8" standalone="no"?>
<Relationships xmlns="http://schemas.openxmlformats.org/package/2006/relationships">
<Relationship Id="rId1" Target="https://cobogshprd01.atrame.deloitte.com/creacion/IFRS/BALANCES%20MENSUALES/BANCO%20-%20001.xlsx" TargetMode="External" Type="http://schemas.openxmlformats.org/officeDocument/2006/relationships/externalLinkPath"/>
</Relationships>

</file>

<file path=xl/externalLinks/_rels/externalLink11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control%20perdoidas/informe_junio/PPROV91-2.xls" TargetMode="External" Type="http://schemas.openxmlformats.org/officeDocument/2006/relationships/externalLinkPath"/>
</Relationships>

</file>

<file path=xl/externalLinks/_rels/externalLink12.xml.rels><?xml version="1.0" encoding="UTF-8" standalone="no"?>
<Relationships xmlns="http://schemas.openxmlformats.org/package/2006/relationships">
<Relationship Id="rId1" Target="file:///A:/PPROV131.xls" TargetMode="External" Type="http://schemas.openxmlformats.org/officeDocument/2006/relationships/externalLinkPath"/>
</Relationships>

</file>

<file path=xl/externalLinks/_rels/externalLink13.xml.rels><?xml version="1.0" encoding="UTF-8" standalone="no"?>
<Relationships xmlns="http://schemas.openxmlformats.org/package/2006/relationships">
<Relationship Id="rId1" Target="file:///F:/CODENSA%20S.A.%20ESP/CIERRE%20CONTABLE/A&#241;o%202009/Noviembre/CODENSA%20S.A.%20ESP/CIERRE%20CONTABLE/A&#241;o%202009/Octubre/EDUARD/PRESENT.%20RETEF/PRESENT.%20RETEF/archivos/excel/PLANTA-98.xls" TargetMode="External" Type="http://schemas.openxmlformats.org/officeDocument/2006/relationships/externalLinkPath"/>
</Relationships>

</file>

<file path=xl/externalLinks/_rels/externalLink14.xml.rels><?xml version="1.0" encoding="UTF-8" standalone="no"?>
<Relationships xmlns="http://schemas.openxmlformats.org/package/2006/relationships">
<Relationship Id="rId1" Target="file:///F:/WINNT/perfiles/co80417414/Configuraci&#243;n%20local/Archivos%20temporales%20de%20Internet/OLK7/RentabilidadMenoresEMGestdic.xls" TargetMode="External" Type="http://schemas.openxmlformats.org/officeDocument/2006/relationships/externalLinkPath"/>
</Relationships>

</file>

<file path=xl/externalLinks/_rels/externalLink15.xml.rels><?xml version="1.0" encoding="UTF-8" standalone="no"?>
<Relationships xmlns="http://schemas.openxmlformats.org/package/2006/relationships">
<Relationship Id="rId1" Target="https://cobogshprd01.atrame.deloitte.com/Users/CO1020754194/Documents/BACKUP%20PAOLA%20LOZANO%20SEPTIEMBRE%2009/PAOLA/DIRECTORIO/2014/5.%20MAYO/05_Emgesa%20cierre%20MAYO%202014.xlsx" TargetMode="External" Type="http://schemas.openxmlformats.org/officeDocument/2006/relationships/externalLinkPath"/>
</Relationships>

</file>

<file path=xl/externalLinks/_rels/externalLink16.xml.rels><?xml version="1.0" encoding="UTF-8" standalone="no"?>
<Relationships xmlns="http://schemas.openxmlformats.org/package/2006/relationships">
<Relationship Id="rId1" Target="file:///E:/Documents%20and%20Settings/co52032737/Configuraci&#243;n%20local/Archivos%20temporales%20de%20Internet/OLK21/codens%20ene-06.xls" TargetMode="External" Type="http://schemas.openxmlformats.org/officeDocument/2006/relationships/externalLinkPath"/>
</Relationships>

</file>

<file path=xl/externalLinks/_rels/externalLink17.xml.rels><?xml version="1.0" encoding="UTF-8" standalone="no"?>
<Relationships xmlns="http://schemas.openxmlformats.org/package/2006/relationships">
<Relationship Id="rId1" Target="http://www.superfinanciera.gov.co/Cifras/informacion/diarios/tcrm/tcrm-2010-09-30.xls" TargetMode="External" Type="http://schemas.openxmlformats.org/officeDocument/2006/relationships/externalLinkPath"/>
</Relationships>

</file>

<file path=xl/externalLinks/_rels/externalLink18.xml.rels><?xml version="1.0" encoding="UTF-8" standalone="no"?>
<Relationships xmlns="http://schemas.openxmlformats.org/package/2006/relationships">
<Relationship Id="rId1" Target="Hoja%20de%20c&#225;lculo%20en%20Febrero_99%20de%20pi&#241;ot.obd%202" TargetMode="External" Type="http://schemas.microsoft.com/office/2006/relationships/xlExternalLinkPath/xlPathMissing"/>
</Relationships>

</file>

<file path=xl/externalLinks/_rels/externalLink19.xml.rels><?xml version="1.0" encoding="UTF-8" standalone="no"?>
<Relationships xmlns="http://schemas.openxmlformats.org/package/2006/relationships">
<Relationship Id="rId1" Target="file://///Colcodf312256/BeneficiosTributarios2006/winnt/perfiles/co80066276/Escritorio/agosto/karla/INFORMES/PPROV22.xls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//Fernando/fgc/respaldo/respaldo/FGC/CONTABILIDAD$EMP.EXT/(5)Enersis%20Investment/1999/(5)CMRES99.xls" TargetMode="External" Type="http://schemas.openxmlformats.org/officeDocument/2006/relationships/externalLinkPath"/>
</Relationships>

</file>

<file path=xl/externalLinks/_rels/externalLink20.xml.rels><?xml version="1.0" encoding="UTF-8" standalone="no"?>
<Relationships xmlns="http://schemas.openxmlformats.org/package/2006/relationships">
<Relationship Id="rId1" Target="file:///F:/Documents%20and%20Settings/co52017010/Configuraci&#243;n%20local/Archivos%20temporales%20de%20Internet/OLK9D6/Plantilla%20Reporte%20Emgesa%20octubre%202007.xls" TargetMode="External" Type="http://schemas.openxmlformats.org/officeDocument/2006/relationships/externalLinkPath"/>
</Relationships>

</file>

<file path=xl/externalLinks/_rels/externalLink21.xml.rels><?xml version="1.0" encoding="UTF-8" standalone="no"?>
<Relationships xmlns="http://schemas.openxmlformats.org/package/2006/relationships">
<Relationship Id="rId1" Target="file:///F:/ROCIO/A&#209;O%202005/DIRECTORIO/ABRIL%202005/EMGESA%20ABRIL%202005.xls" TargetMode="External" Type="http://schemas.openxmlformats.org/officeDocument/2006/relationships/externalLinkPath"/>
</Relationships>

</file>

<file path=xl/externalLinks/_rels/externalLink22.xml.rels><?xml version="1.0" encoding="UTF-8" standalone="no"?>
<Relationships xmlns="http://schemas.openxmlformats.org/package/2006/relationships">
<Relationship Id="rId1" Target="https://cobogshprd01.atrame.deloitte.com/PAOLA/DIRECTORIO/2014/MAYO/05_Emgesa%20cierre%20MAYO%202014p.xls" TargetMode="External" Type="http://schemas.openxmlformats.org/officeDocument/2006/relationships/externalLinkPath"/>
</Relationships>

</file>

<file path=xl/externalLinks/_rels/externalLink23.xml.rels><?xml version="1.0" encoding="UTF-8" standalone="no"?>
<Relationships xmlns="http://schemas.openxmlformats.org/package/2006/relationships">
<Relationship Id="rId1" Target="file://///Pc1575/c/karla/INFORMES/PPROV18.xls" TargetMode="External" Type="http://schemas.openxmlformats.org/officeDocument/2006/relationships/externalLinkPath"/>
</Relationships>

</file>

<file path=xl/externalLinks/_rels/externalLink24.xml.rels><?xml version="1.0" encoding="UTF-8" standalone="no"?>
<Relationships xmlns="http://schemas.openxmlformats.org/package/2006/relationships">
<Relationship Id="rId1" Target="file:///F:/Documents%20and%20Settings/co43220109/Mis%20documentos/Auditor&#237;a/2007/Deuda/6%20Deuda%20Jun-07.xls" TargetMode="External" Type="http://schemas.openxmlformats.org/officeDocument/2006/relationships/externalLinkPath"/>
</Relationships>

</file>

<file path=xl/externalLinks/_rels/externalLink25.xml.rels><?xml version="1.0" encoding="UTF-8" standalone="no"?>
<Relationships xmlns="http://schemas.openxmlformats.org/package/2006/relationships">
<Relationship Id="rId1" Target="file://///Cobogfsr01/publico/Archivos%20Procter.%20Juan%20Alberto%20JH/A&#209;O%202001/Declaraci&#243;n%20de%20Renta%20C&#237;a.295/Archivos%20Revisados%20Renta%20C&#237;a%20295%20A&#241;o%202001/An&#225;lisisCxCyCxPVinculadosCia295A&#241;o2001.xls" TargetMode="External" Type="http://schemas.openxmlformats.org/officeDocument/2006/relationships/externalLinkPath"/>
</Relationships>

</file>

<file path=xl/externalLinks/_rels/externalLink26.xml.rels><?xml version="1.0" encoding="UTF-8" standalone="no"?>
<Relationships xmlns="http://schemas.openxmlformats.org/package/2006/relationships">
<Relationship Id="rId1" Target="file:///F:/WINNT/perfiles/co43220109/Configuraci&#243;n%20local/Archivos%20temporales%20de%20Internet/OLK2/winnt/perfiles/co43220109/Mis%20documentos/Auditor&#237;a/2004/andrea.xls" TargetMode="External" Type="http://schemas.openxmlformats.org/officeDocument/2006/relationships/externalLinkPath"/>
</Relationships>

</file>

<file path=xl/externalLinks/_rels/externalLink27.xml.rels><?xml version="1.0" encoding="UTF-8" standalone="no"?>
<Relationships xmlns="http://schemas.openxmlformats.org/package/2006/relationships">
<Relationship Id="rId1" Target="Formulacion%20EF%20publicacion.xlsx" TargetMode="External" Type="http://schemas.openxmlformats.org/officeDocument/2006/relationships/externalLinkPath"/>
<Relationship Id="rId2" Target="file:///C:/Users/vamaya/OneDrive%20-%20ICETEX/BACKUP%202024/BALANCES%20DE%20PUBLICACION/Formulacion%20EF%20publicacion.xlsx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F:/Documents%20and%20Settings/co52032737/Configuraci&#243;n%20local/Archivos%20temporales%20de%20Internet/OLK6E/MAR-07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file:///F:/WINNT/perfiles/CO52412571/Configuraci&#243;n%20local/Archivos%20temporales%20de%20Internet/OLK12/Rentas%202002/Emgesa/MODELO%20RENTA%202000.xls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formes%20de%20avance/directorio%20agosto/A_JAIL/INFORME/PPROV51.xls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//Colcodf312256/BeneficiosTributarios2006/winnt/perfiles/co80066276/Escritorio/agosto/Usuarios/Alexander/INDICE%20DE%20PERDIDAS/tam%20de%20ventas/Series%20de%20balances.xls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Pc1268/entrada/Usuarios/Alexander/INDICE%20DE%20PERDIDAS/balance%20Rovira/Balance%20El&#233;ctrico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https://cobogshprd01.atrame.deloitte.com/LUZ%20DARY/ESTADOS%20FINANCIEROS/DIRECTORIOS/A&#209;O%202014/06_JUNIO/06_Emgesa%20cierre%20JUNIO%202014.xlsx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F:/Documents%20and%20Settings/co79684562/Configuraci&#243;n%20local/Archivos%20temporales%20de%20Internet/OLK2A/Renta/Codensa%202007/Provision%20a%20diciembre/FINAL/Copia%20de%20Provision%20cierre-%207%20enero-07.xls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Relationship Id="rId3" Target="../drawings/vmlDrawing1.vml" Type="http://schemas.openxmlformats.org/officeDocument/2006/relationships/vmlDrawing"/>
</Relationships>

</file>

<file path=xl/worksheets/_rels/sheet10.xml.rels><?xml version="1.0" encoding="UTF-8" standalone="no"?>
<Relationships xmlns="http://schemas.openxmlformats.org/package/2006/relationships">
<Relationship Id="rId1" Target="../drawings/drawing10.xml" Type="http://schemas.openxmlformats.org/officeDocument/2006/relationships/drawing"/>
</Relationships>

</file>

<file path=xl/worksheets/_rels/sheet11.xml.rels><?xml version="1.0" encoding="UTF-8" standalone="no"?>
<Relationships xmlns="http://schemas.openxmlformats.org/package/2006/relationships">
<Relationship Id="rId1" Target="../drawings/drawing11.xml" Type="http://schemas.openxmlformats.org/officeDocument/2006/relationships/drawing"/>
</Relationships>

</file>

<file path=xl/worksheets/_rels/sheet12.xml.rels><?xml version="1.0" encoding="UTF-8" standalone="no"?>
<Relationships xmlns="http://schemas.openxmlformats.org/package/2006/relationships">
<Relationship Id="rId1" Target="../drawings/drawing12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Relationship Id="rId2" Target="../drawings/drawing13.xml" Type="http://schemas.openxmlformats.org/officeDocument/2006/relationships/drawing"/>
<Relationship Id="rId3" Target="../drawings/vmlDrawing5.vml" Type="http://schemas.openxmlformats.org/officeDocument/2006/relationships/vml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Relationship Id="rId3" Target="../drawings/vmlDrawing2.vml" Type="http://schemas.openxmlformats.org/officeDocument/2006/relationships/vml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Relationship Id="rId3" Target="../drawings/vmlDrawing3.vml" Type="http://schemas.openxmlformats.org/officeDocument/2006/relationships/vmlDrawing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4.xml" Type="http://schemas.openxmlformats.org/officeDocument/2006/relationships/drawing"/>
<Relationship Id="rId3" Target="../drawings/vmlDrawing4.vml" Type="http://schemas.openxmlformats.org/officeDocument/2006/relationships/vml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drawings/drawing7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drawings/drawing9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0"/>
      <c r="I13" s="61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9</v>
      </c>
      <c r="G18" s="60"/>
    </row>
    <row r="19" spans="1:7" x14ac:dyDescent="0.25">
      <c r="A19" s="54" t="s">
        <v>71</v>
      </c>
      <c r="C19" s="10">
        <v>7980.6</v>
      </c>
    </row>
    <row r="20" spans="1:7" x14ac:dyDescent="0.25">
      <c r="A20" s="54" t="s">
        <v>72</v>
      </c>
      <c r="C20" s="10">
        <v>7220.9</v>
      </c>
    </row>
    <row r="21" spans="1:7" ht="17.25" x14ac:dyDescent="0.25">
      <c r="A21" s="54" t="s">
        <v>65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2"/>
    </row>
    <row r="25" spans="1:7" x14ac:dyDescent="0.25">
      <c r="A25" s="11"/>
      <c r="C25" s="10"/>
      <c r="G25" s="85"/>
    </row>
    <row r="26" spans="1:7" x14ac:dyDescent="0.25">
      <c r="A26" s="11" t="s">
        <v>13</v>
      </c>
      <c r="C26" s="10"/>
      <c r="G26" s="85"/>
    </row>
    <row r="27" spans="1:7" ht="17.25" x14ac:dyDescent="0.25">
      <c r="A27" s="11" t="s">
        <v>14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16</v>
      </c>
      <c r="C33" s="10">
        <v>33379.800000000003</v>
      </c>
      <c r="E33" s="66"/>
      <c r="F33" s="67"/>
      <c r="G33" s="67"/>
    </row>
    <row r="34" spans="1:7" x14ac:dyDescent="0.25">
      <c r="A34" s="11" t="s">
        <v>17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18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19</v>
      </c>
      <c r="E38" s="66"/>
      <c r="F38" s="68"/>
      <c r="G38" s="68"/>
    </row>
    <row r="39" spans="1:7" x14ac:dyDescent="0.25">
      <c r="A39" s="11" t="s">
        <v>66</v>
      </c>
      <c r="C39" s="10">
        <v>1937</v>
      </c>
      <c r="E39" s="66"/>
      <c r="F39" s="68"/>
      <c r="G39" s="68"/>
    </row>
    <row r="40" spans="1:7" x14ac:dyDescent="0.25">
      <c r="A40" s="11" t="s">
        <v>20</v>
      </c>
      <c r="C40" s="10">
        <v>1093.2</v>
      </c>
      <c r="E40" s="66"/>
      <c r="F40" s="67"/>
      <c r="G40" s="68"/>
    </row>
    <row r="41" spans="1:7" x14ac:dyDescent="0.25">
      <c r="A41" s="11" t="s">
        <v>21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22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24</v>
      </c>
      <c r="B47" s="77"/>
      <c r="C47" s="10"/>
    </row>
    <row r="48" spans="1:7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opLeftCell="A28" workbookViewId="0">
      <selection activeCell="G37" sqref="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85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86</v>
      </c>
      <c r="C10" s="42" t="s">
        <v>82</v>
      </c>
      <c r="D10" s="42" t="s">
        <v>31</v>
      </c>
      <c r="F10" s="37" t="s">
        <v>32</v>
      </c>
      <c r="G10" s="42" t="s">
        <v>86</v>
      </c>
      <c r="H10" s="42" t="s">
        <v>82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63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56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36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57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38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64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34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40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46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44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48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23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54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55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37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101662.8</v>
      </c>
    </row>
    <row r="13" spans="1:9" x14ac:dyDescent="0.25">
      <c r="A13" s="54" t="s">
        <v>6</v>
      </c>
      <c r="C13" s="84">
        <v>0</v>
      </c>
      <c r="G13" s="60"/>
      <c r="I13" s="61"/>
    </row>
    <row r="14" spans="1:9" x14ac:dyDescent="0.25">
      <c r="A14" s="54" t="s">
        <v>7</v>
      </c>
      <c r="C14" s="10">
        <v>7995.3</v>
      </c>
    </row>
    <row r="15" spans="1:9" ht="13.5" customHeight="1" x14ac:dyDescent="0.25">
      <c r="A15" s="54" t="s">
        <v>8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9234.7000000000007</v>
      </c>
    </row>
    <row r="20" spans="1:4" x14ac:dyDescent="0.25">
      <c r="A20" s="54" t="s">
        <v>72</v>
      </c>
      <c r="C20" s="10">
        <v>6905.7</v>
      </c>
    </row>
    <row r="21" spans="1:4" ht="17.25" x14ac:dyDescent="0.25">
      <c r="A21" s="54" t="s">
        <v>65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19656.2</v>
      </c>
    </row>
    <row r="34" spans="1:9" x14ac:dyDescent="0.25">
      <c r="A34" s="11" t="s">
        <v>17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2310.1</v>
      </c>
    </row>
    <row r="40" spans="1:9" x14ac:dyDescent="0.25">
      <c r="A40" s="11" t="s">
        <v>20</v>
      </c>
      <c r="C40" s="10">
        <v>970</v>
      </c>
    </row>
    <row r="41" spans="1:9" x14ac:dyDescent="0.25">
      <c r="A41" s="11" t="s">
        <v>21</v>
      </c>
      <c r="C41" s="10">
        <v>11138.5</v>
      </c>
    </row>
    <row r="42" spans="1:9" ht="17.25" x14ac:dyDescent="0.25">
      <c r="A42" s="11" t="s">
        <v>22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A29" workbookViewId="0">
      <selection activeCell="I37" sqref="I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89</v>
      </c>
      <c r="C10" s="42" t="s">
        <v>86</v>
      </c>
      <c r="D10" s="42" t="s">
        <v>31</v>
      </c>
      <c r="F10" s="37" t="s">
        <v>32</v>
      </c>
      <c r="G10" s="42" t="s">
        <v>89</v>
      </c>
      <c r="H10" s="42" t="s">
        <v>86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409440.5</v>
      </c>
      <c r="C12" s="12">
        <v>434419.7</v>
      </c>
      <c r="D12" s="12">
        <f>+B12-C12</f>
        <v>-24979.200000000012</v>
      </c>
      <c r="F12" s="13" t="s">
        <v>63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56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36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57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38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34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40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46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44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48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23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54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55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workbookViewId="0">
      <selection activeCell="C44" sqref="C44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90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45444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Marzo'!C12+'ER Abril'!C12+'ER Mayo'!C12+'ER Junio'!C12</f>
        <v>613292.1</v>
      </c>
    </row>
    <row r="13" spans="1:9" x14ac:dyDescent="0.25">
      <c r="A13" s="11" t="s">
        <v>6</v>
      </c>
      <c r="C13" s="20">
        <f>+'ER Enero'!C13+'ER Febrero'!C13+'ER Marzo'!C13+'ER Abril'!C13+'ER Mayo'!C13+'ER Junio'!C13</f>
        <v>-1.4</v>
      </c>
      <c r="D13" s="28"/>
    </row>
    <row r="14" spans="1:9" x14ac:dyDescent="0.25">
      <c r="A14" s="11" t="s">
        <v>7</v>
      </c>
      <c r="C14" s="20">
        <f>+'ER Enero'!C14+'ER Febrero'!C14+'ER Marzo'!C14+'ER Abril'!C14+'ER Mayo'!C14+'ER Junio'!C14</f>
        <v>49227.9</v>
      </c>
    </row>
    <row r="15" spans="1:9" ht="13.5" customHeight="1" x14ac:dyDescent="0.25">
      <c r="A15" s="11" t="s">
        <v>8</v>
      </c>
      <c r="C15" s="50">
        <f>+'ER Enero'!C15+'ER Febrero'!C15+'ER Marzo'!C15+'ER Abril'!C15+'ER Mayo'!C15+'ER Junio'!C15</f>
        <v>9009.7000000000007</v>
      </c>
      <c r="I15" s="80"/>
    </row>
    <row r="16" spans="1:9" ht="13.5" customHeight="1" x14ac:dyDescent="0.25">
      <c r="A16" s="51"/>
      <c r="C16" s="52">
        <f>SUM(C12:C15)</f>
        <v>671528.29999999993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Febrero'!C19+'ER Marzo'!C19+'ER Abril'!C19+'ER Mayo'!C19+'ER Junio'!C19</f>
        <v>49005.2</v>
      </c>
    </row>
    <row r="20" spans="1:9" x14ac:dyDescent="0.25">
      <c r="A20" s="11" t="s">
        <v>11</v>
      </c>
      <c r="C20" s="20">
        <f>+'ER Enero'!C20+'ER Febrero'!C20+'ER Marzo'!C20+'ER Abril'!C20+'ER Mayo'!C20+'ER Junio'!C20</f>
        <v>47963.1</v>
      </c>
    </row>
    <row r="21" spans="1:9" ht="17.25" x14ac:dyDescent="0.25">
      <c r="A21" s="11" t="s">
        <v>65</v>
      </c>
      <c r="C21" s="50">
        <f>+'ER Enero'!C21+'ER Febrero'!C21+'ER Marzo'!C21+'ER Abril'!C21+'ER Mayo'!C21+'ER Junio'!C21</f>
        <v>182.4</v>
      </c>
    </row>
    <row r="22" spans="1:9" x14ac:dyDescent="0.25">
      <c r="A22" s="11"/>
      <c r="C22" s="52">
        <f>SUM(C19:C21)</f>
        <v>97150.699999999983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574377.6</v>
      </c>
      <c r="E24" s="79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Marzo'!C27+'ER Abril'!C27+'ER Mayo'!C27+'ER Junio'!C27</f>
        <v>289970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284407.59999999998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Marzo'!C33+'ER Abril'!C33+'ER Mayo'!C33+'ER Junio'!C33</f>
        <v>147962.5</v>
      </c>
    </row>
    <row r="34" spans="1:6" x14ac:dyDescent="0.25">
      <c r="A34" s="11" t="s">
        <v>17</v>
      </c>
      <c r="C34" s="20">
        <f>+'ER Enero'!C34+'ER Febrero'!C34+'ER Marzo'!C34+'ER Abril'!C34+'ER Mayo'!C34+'ER Junio'!C34</f>
        <v>344.5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Marzo'!C36+'ER Abril'!C36+'ER Mayo'!C36+'ER Junio'!C36</f>
        <v>83950.7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Febrero'!C39+'ER Marzo'!C39+'ER Abril'!C39+'ER Mayo'!C39+'ER Junio'!C39</f>
        <v>13235.4</v>
      </c>
    </row>
    <row r="40" spans="1:6" x14ac:dyDescent="0.25">
      <c r="A40" s="54" t="s">
        <v>20</v>
      </c>
      <c r="C40" s="20">
        <f>+'ER Enero'!C40+'ER Febrero'!C40+'ER Marzo'!C40+'ER Abril'!C40+'ER Mayo'!C40+'ER Junio'!C40</f>
        <v>7696.4000000000005</v>
      </c>
    </row>
    <row r="41" spans="1:6" x14ac:dyDescent="0.25">
      <c r="A41" s="54" t="s">
        <v>21</v>
      </c>
      <c r="C41" s="20">
        <f>+'ER Enero'!C41+'ER Febrero'!C41+'ER Marzo'!C41+'ER Abril'!C41+'ER Mayo'!C41+'ER Junio'!C41</f>
        <v>64113.600000000006</v>
      </c>
    </row>
    <row r="42" spans="1:6" ht="17.25" x14ac:dyDescent="0.25">
      <c r="A42" s="54" t="s">
        <v>22</v>
      </c>
      <c r="C42" s="50">
        <f>+'ER Enero'!C42+'ER Febrero'!C42+'ER Marzo'!C42+'ER Abril'!C42+'ER Mayo'!C42+'ER Junio'!C42</f>
        <v>58210.399999999994</v>
      </c>
    </row>
    <row r="43" spans="1:6" x14ac:dyDescent="0.25">
      <c r="A43" s="11"/>
      <c r="C43" s="20">
        <f>SUM(C39:C42)</f>
        <v>143255.79999999999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373409.5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24</v>
      </c>
      <c r="B47" s="77"/>
      <c r="C47" s="20"/>
    </row>
    <row r="48" spans="1:6" s="11" customFormat="1" ht="17.25" x14ac:dyDescent="0.25">
      <c r="A48" s="11" t="s">
        <v>25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26</v>
      </c>
      <c r="B50" s="58"/>
      <c r="C50" s="82">
        <f>+C45+C48</f>
        <v>373409.5</v>
      </c>
    </row>
    <row r="51" spans="1:3" s="11" customFormat="1" x14ac:dyDescent="0.25">
      <c r="B51" s="77"/>
      <c r="C51" s="20"/>
    </row>
    <row r="52" spans="1:3" x14ac:dyDescent="0.25">
      <c r="C52" s="87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73</v>
      </c>
      <c r="C10" s="42" t="s">
        <v>74</v>
      </c>
      <c r="D10" s="42" t="s">
        <v>31</v>
      </c>
      <c r="F10" s="37" t="s">
        <v>32</v>
      </c>
      <c r="G10" s="42" t="s">
        <v>73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75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8">
        <v>0</v>
      </c>
      <c r="G13" s="60"/>
      <c r="I13" s="61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7425.9</v>
      </c>
    </row>
    <row r="20" spans="1:4" x14ac:dyDescent="0.25">
      <c r="A20" s="54" t="s">
        <v>72</v>
      </c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B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77</v>
      </c>
      <c r="C10" s="42" t="s">
        <v>73</v>
      </c>
      <c r="D10" s="42" t="s">
        <v>31</v>
      </c>
      <c r="F10" s="37" t="s">
        <v>32</v>
      </c>
      <c r="G10" s="42" t="s">
        <v>77</v>
      </c>
      <c r="H10" s="42" t="s">
        <v>73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75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33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97671.2</v>
      </c>
    </row>
    <row r="13" spans="1:9" x14ac:dyDescent="0.25">
      <c r="A13" s="54" t="s">
        <v>6</v>
      </c>
      <c r="C13" s="78">
        <v>0</v>
      </c>
      <c r="G13" s="60"/>
      <c r="I13" s="61"/>
    </row>
    <row r="14" spans="1:9" x14ac:dyDescent="0.25">
      <c r="A14" s="54" t="s">
        <v>7</v>
      </c>
      <c r="C14" s="10">
        <v>8620.7000000000007</v>
      </c>
    </row>
    <row r="15" spans="1:9" ht="13.5" customHeight="1" x14ac:dyDescent="0.25">
      <c r="A15" s="54" t="s">
        <v>8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7841.5</v>
      </c>
    </row>
    <row r="20" spans="1:4" x14ac:dyDescent="0.25">
      <c r="A20" s="54" t="s">
        <v>72</v>
      </c>
      <c r="C20" s="10">
        <v>10194.299999999999</v>
      </c>
    </row>
    <row r="21" spans="1:4" ht="17.25" x14ac:dyDescent="0.25">
      <c r="A21" s="54" t="s">
        <v>65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23442.3</v>
      </c>
    </row>
    <row r="34" spans="1:9" x14ac:dyDescent="0.25">
      <c r="A34" s="11" t="s">
        <v>17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2341.6</v>
      </c>
    </row>
    <row r="40" spans="1:9" x14ac:dyDescent="0.25">
      <c r="A40" s="11" t="s">
        <v>20</v>
      </c>
      <c r="C40" s="10">
        <v>2073.1999999999998</v>
      </c>
    </row>
    <row r="41" spans="1:9" x14ac:dyDescent="0.25">
      <c r="A41" s="11" t="s">
        <v>21</v>
      </c>
      <c r="C41" s="10">
        <v>11827.6</v>
      </c>
    </row>
    <row r="42" spans="1:9" ht="17.25" x14ac:dyDescent="0.25">
      <c r="A42" s="11" t="s">
        <v>22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80</v>
      </c>
      <c r="C10" s="42" t="s">
        <v>77</v>
      </c>
      <c r="D10" s="42" t="s">
        <v>31</v>
      </c>
      <c r="F10" s="37" t="s">
        <v>32</v>
      </c>
      <c r="G10" s="42" t="s">
        <v>80</v>
      </c>
      <c r="H10" s="42" t="s">
        <v>77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444799.7</v>
      </c>
      <c r="C12" s="12">
        <v>479637.9</v>
      </c>
      <c r="D12" s="12">
        <f>+B12-C12</f>
        <v>-34838.200000000012</v>
      </c>
      <c r="F12" s="13" t="s">
        <v>63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56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45028.4</v>
      </c>
      <c r="H15" s="15">
        <v>44995.8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38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34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40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46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44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48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52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23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54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55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81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99746.6</v>
      </c>
    </row>
    <row r="13" spans="1:9" x14ac:dyDescent="0.25">
      <c r="A13" s="54" t="s">
        <v>6</v>
      </c>
      <c r="C13" s="84">
        <v>-1.4</v>
      </c>
      <c r="G13" s="60"/>
      <c r="I13" s="61"/>
    </row>
    <row r="14" spans="1:9" x14ac:dyDescent="0.25">
      <c r="A14" s="54" t="s">
        <v>7</v>
      </c>
      <c r="C14" s="10">
        <v>8139</v>
      </c>
    </row>
    <row r="15" spans="1:9" ht="13.5" customHeight="1" x14ac:dyDescent="0.25">
      <c r="A15" s="54" t="s">
        <v>8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7940.1</v>
      </c>
    </row>
    <row r="20" spans="1:4" x14ac:dyDescent="0.25">
      <c r="A20" s="54" t="s">
        <v>72</v>
      </c>
      <c r="C20" s="10">
        <v>8304</v>
      </c>
    </row>
    <row r="21" spans="1:4" ht="17.25" x14ac:dyDescent="0.25">
      <c r="A21" s="54" t="s">
        <v>65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23949.5</v>
      </c>
    </row>
    <row r="34" spans="1:9" x14ac:dyDescent="0.25">
      <c r="A34" s="11" t="s">
        <v>17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2452.6999999999998</v>
      </c>
    </row>
    <row r="40" spans="1:9" x14ac:dyDescent="0.25">
      <c r="A40" s="11" t="s">
        <v>20</v>
      </c>
      <c r="C40" s="10">
        <v>1495.2</v>
      </c>
    </row>
    <row r="41" spans="1:9" x14ac:dyDescent="0.25">
      <c r="A41" s="11" t="s">
        <v>21</v>
      </c>
      <c r="C41" s="10">
        <v>9539.4</v>
      </c>
    </row>
    <row r="42" spans="1:9" ht="17.25" x14ac:dyDescent="0.25">
      <c r="A42" s="11" t="s">
        <v>22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6" t="s">
        <v>29</v>
      </c>
      <c r="C9" s="86"/>
      <c r="D9" s="86"/>
      <c r="G9" s="86" t="s">
        <v>29</v>
      </c>
      <c r="H9" s="86"/>
      <c r="I9" s="86"/>
    </row>
    <row r="10" spans="1:9" s="2" customFormat="1" ht="33" x14ac:dyDescent="0.25">
      <c r="A10" s="37" t="s">
        <v>30</v>
      </c>
      <c r="B10" s="42" t="s">
        <v>82</v>
      </c>
      <c r="C10" s="42" t="s">
        <v>80</v>
      </c>
      <c r="D10" s="42" t="s">
        <v>31</v>
      </c>
      <c r="F10" s="37" t="s">
        <v>32</v>
      </c>
      <c r="G10" s="42" t="s">
        <v>82</v>
      </c>
      <c r="H10" s="42" t="s">
        <v>80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63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56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0">
        <v>54764.6</v>
      </c>
      <c r="H15" s="10">
        <v>45028.4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38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64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34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83" t="s">
        <v>37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42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40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46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44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47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48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52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61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23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53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54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55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topLeftCell="A2"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84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105516.2</v>
      </c>
    </row>
    <row r="13" spans="1:9" x14ac:dyDescent="0.25">
      <c r="A13" s="54" t="s">
        <v>6</v>
      </c>
      <c r="C13" s="84">
        <v>0</v>
      </c>
      <c r="G13" s="60"/>
      <c r="I13" s="61"/>
    </row>
    <row r="14" spans="1:9" x14ac:dyDescent="0.25">
      <c r="A14" s="54" t="s">
        <v>7</v>
      </c>
      <c r="C14" s="10">
        <v>8216.6</v>
      </c>
    </row>
    <row r="15" spans="1:9" ht="13.5" customHeight="1" x14ac:dyDescent="0.25">
      <c r="A15" s="54" t="s">
        <v>8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8582.4</v>
      </c>
    </row>
    <row r="20" spans="1:4" x14ac:dyDescent="0.25">
      <c r="A20" s="54" t="s">
        <v>72</v>
      </c>
      <c r="C20" s="10">
        <v>7713.3</v>
      </c>
    </row>
    <row r="21" spans="1:4" ht="17.25" x14ac:dyDescent="0.25">
      <c r="A21" s="54" t="s">
        <v>65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23133.5</v>
      </c>
    </row>
    <row r="34" spans="1:9" x14ac:dyDescent="0.25">
      <c r="A34" s="11" t="s">
        <v>17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2216.1999999999998</v>
      </c>
    </row>
    <row r="40" spans="1:9" x14ac:dyDescent="0.25">
      <c r="A40" s="11" t="s">
        <v>20</v>
      </c>
      <c r="C40" s="10">
        <v>1020.6</v>
      </c>
    </row>
    <row r="41" spans="1:9" x14ac:dyDescent="0.25">
      <c r="A41" s="11" t="s">
        <v>21</v>
      </c>
      <c r="C41" s="10">
        <v>12183.9</v>
      </c>
    </row>
    <row r="42" spans="1:9" ht="17.25" x14ac:dyDescent="0.25">
      <c r="A42" s="11" t="s">
        <v>22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7"/>
      <c r="C47" s="10"/>
    </row>
    <row r="48" spans="1:9" s="11" customFormat="1" ht="17.25" x14ac:dyDescent="0.25">
      <c r="A48" s="11" t="s">
        <v>25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26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no"?>
<Relationships xmlns="http://schemas.openxmlformats.org/package/2006/relationships">
<Relationship Id="rId1" Target="itemProps1.xml" Type="http://schemas.openxmlformats.org/officeDocument/2006/relationships/customXmlProps"/>
</Relationships>

</file>

<file path=customXml/_rels/item2.xml.rels><?xml version="1.0" encoding="UTF-8" standalone="no"?>
<Relationships xmlns="http://schemas.openxmlformats.org/package/2006/relationships">
<Relationship Id="rId1" Target="itemProps2.xml" Type="http://schemas.openxmlformats.org/officeDocument/2006/relationships/customXmlProps"/>
</Relationships>

</file>

<file path=customXml/_rels/item3.xml.rels><?xml version="1.0" encoding="UTF-8" standalone="no"?>
<Relationships xmlns="http://schemas.openxmlformats.org/package/2006/relationships">
<Relationship Id="rId1" Target="itemProps3.xml" Type="http://schemas.openxmlformats.org/officeDocument/2006/relationships/customXmlProps"/>
</Relationships>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baseType="lpstr" size="16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