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13_ncr:1_{18E03C2A-11D5-4241-9EFB-BC8F3B5BB68D}" xr6:coauthVersionLast="47" xr6:coauthVersionMax="47" xr10:uidLastSave="{00000000-0000-0000-0000-000000000000}"/>
  <bookViews>
    <workbookView xWindow="-108" yWindow="-108" windowWidth="23256" windowHeight="12456" tabRatio="598" xr2:uid="{00000000-000D-0000-FFFF-FFFF00000000}"/>
  </bookViews>
  <sheets>
    <sheet name="Resumen Presupuesto ICETEX" sheetId="1" r:id="rId1"/>
    <sheet name="Instructivo" sheetId="49" r:id="rId2"/>
    <sheet name="Presidencia" sheetId="38" r:id="rId3"/>
    <sheet name="Vicepres. de Crédito y Cobranza" sheetId="2" r:id="rId4"/>
    <sheet name="Vicepres. de Fondos en Admon" sheetId="26" r:id="rId5"/>
    <sheet name="Vicepres. Financiera" sheetId="27" r:id="rId6"/>
    <sheet name="Secretaría General" sheetId="30" r:id="rId7"/>
    <sheet name="Vicepres. Operaciones y Tecnolo" sheetId="28" r:id="rId8"/>
    <sheet name="Oficina de Rel Internacionales" sheetId="31" r:id="rId9"/>
    <sheet name="Oficina de Riesgos" sheetId="33" r:id="rId10"/>
    <sheet name="Oficina Asesora Planeación " sheetId="48" r:id="rId11"/>
    <sheet name="Oficina Asesora Jurídica" sheetId="34" r:id="rId12"/>
    <sheet name="Oficina Asesora Comunicaciones" sheetId="35" r:id="rId13"/>
    <sheet name="Oficina Comercial y de Mercadeo" sheetId="36" r:id="rId14"/>
    <sheet name="Oficina de Control Interno" sheetId="37" r:id="rId15"/>
  </sheets>
  <definedNames>
    <definedName name="_xlnm._FilterDatabase" localSheetId="12" hidden="1">'Oficina Asesora Comunicaciones'!$A$8:$O$492</definedName>
    <definedName name="_xlnm._FilterDatabase" localSheetId="13" hidden="1">'Oficina Comercial y de Mercadeo'!$A$8:$O$492</definedName>
    <definedName name="_xlnm._FilterDatabase" localSheetId="8" hidden="1">'Oficina de Rel Internacionales'!$A$8:$O$492</definedName>
    <definedName name="_xlnm._FilterDatabase" localSheetId="0" hidden="1">'Resumen Presupuesto ICETEX'!$A$5:$B$484</definedName>
    <definedName name="_xlnm._FilterDatabase" localSheetId="6" hidden="1">'Secretaría General'!$A$8:$O$492</definedName>
    <definedName name="_xlnm._FilterDatabase" localSheetId="3" hidden="1">'Vicepres. de Crédito y Cobranza'!$A$8:$O$492</definedName>
    <definedName name="_xlnm._FilterDatabase" localSheetId="4" hidden="1">'Vicepres. de Fondos en Admon'!$A$8:$O$492</definedName>
    <definedName name="_xlnm._FilterDatabase" localSheetId="5" hidden="1">'Vicepres. Financiera'!$A$8:$O$492</definedName>
    <definedName name="_xlnm._FilterDatabase" localSheetId="7" hidden="1">'Vicepres. Operaciones y Tecnolo'!$A$8:$O$492</definedName>
    <definedName name="_xlnm.Print_Area" localSheetId="1">Instructivo!$A$1:$P$493</definedName>
    <definedName name="_xlnm.Print_Area" localSheetId="12">'Oficina Asesora Comunicaciones'!$A$1:$P$493</definedName>
    <definedName name="_xlnm.Print_Area" localSheetId="11">'Oficina Asesora Jurídica'!$A$1:$P$438</definedName>
    <definedName name="_xlnm.Print_Area" localSheetId="10">'Oficina Asesora Planeación '!$A$1:$P$493</definedName>
    <definedName name="_xlnm.Print_Area" localSheetId="13">'Oficina Comercial y de Mercadeo'!$A$1:$P$493</definedName>
    <definedName name="_xlnm.Print_Area" localSheetId="14">'Oficina de Control Interno'!$A$1:$P$493</definedName>
    <definedName name="_xlnm.Print_Area" localSheetId="8">'Oficina de Rel Internacionales'!$A$1:$P$493</definedName>
    <definedName name="_xlnm.Print_Area" localSheetId="9">'Oficina de Riesgos'!$A$1:$P$493</definedName>
    <definedName name="_xlnm.Print_Area" localSheetId="2">Presidencia!$A$1:$P$493</definedName>
    <definedName name="_xlnm.Print_Area" localSheetId="0">'Resumen Presupuesto ICETEX'!$A$5:$B$485</definedName>
    <definedName name="_xlnm.Print_Area" localSheetId="6">'Secretaría General'!$A$1:$P$493</definedName>
    <definedName name="_xlnm.Print_Area" localSheetId="3">'Vicepres. de Crédito y Cobranza'!$A$1:$P$493</definedName>
    <definedName name="_xlnm.Print_Area" localSheetId="4">'Vicepres. de Fondos en Admon'!$A$1:$P$493</definedName>
    <definedName name="_xlnm.Print_Area" localSheetId="5">'Vicepres. Financiera'!$A$1:$P$493</definedName>
    <definedName name="_xlnm.Print_Area" localSheetId="7">'Vicepres. Operaciones y Tecnolo'!$A$1:$P$493</definedName>
    <definedName name="_xlnm.Print_Titles" localSheetId="1">Instructivo!$A:$B,Instructivo!$1:$5</definedName>
    <definedName name="_xlnm.Print_Titles" localSheetId="12">'Oficina Asesora Comunicaciones'!$A:$B,'Oficina Asesora Comunicaciones'!$1:$9</definedName>
    <definedName name="_xlnm.Print_Titles" localSheetId="11">'Oficina Asesora Jurídica'!$1:$9</definedName>
    <definedName name="_xlnm.Print_Titles" localSheetId="10">'Oficina Asesora Planeación '!$A:$B,'Oficina Asesora Planeación '!$1:$9</definedName>
    <definedName name="_xlnm.Print_Titles" localSheetId="13">'Oficina Comercial y de Mercadeo'!$A:$B,'Oficina Comercial y de Mercadeo'!$1:$9</definedName>
    <definedName name="_xlnm.Print_Titles" localSheetId="14">'Oficina de Control Interno'!$A:$B,'Oficina de Control Interno'!$1:$9</definedName>
    <definedName name="_xlnm.Print_Titles" localSheetId="8">'Oficina de Rel Internacionales'!$A:$B,'Oficina de Rel Internacionales'!$1:$9</definedName>
    <definedName name="_xlnm.Print_Titles" localSheetId="9">'Oficina de Riesgos'!$A:$B,'Oficina de Riesgos'!$1:$10</definedName>
    <definedName name="_xlnm.Print_Titles" localSheetId="2">Presidencia!$A:$B,Presidencia!$1:$5</definedName>
    <definedName name="_xlnm.Print_Titles" localSheetId="0">'Resumen Presupuesto ICETEX'!$A:$A,'Resumen Presupuesto ICETEX'!#REF!</definedName>
    <definedName name="_xlnm.Print_Titles" localSheetId="6">'Secretaría General'!$A:$B,'Secretaría General'!$1:$9</definedName>
    <definedName name="_xlnm.Print_Titles" localSheetId="3">'Vicepres. de Crédito y Cobranza'!$A:$B,'Vicepres. de Crédito y Cobranza'!$1:$6</definedName>
    <definedName name="_xlnm.Print_Titles" localSheetId="4">'Vicepres. de Fondos en Admon'!$A:$B,'Vicepres. de Fondos en Admon'!$1:$9</definedName>
    <definedName name="_xlnm.Print_Titles" localSheetId="5">'Vicepres. Financiera'!$A:$B,'Vicepres. Financiera'!$1:$9</definedName>
    <definedName name="_xlnm.Print_Titles" localSheetId="7">'Vicepres. Operaciones y Tecnolo'!$A:$B,'Vicepres. Operaciones y Tecnolo'!$1:$9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2" l="1"/>
  <c r="D34" i="2"/>
  <c r="C324" i="2"/>
  <c r="G222" i="34"/>
  <c r="C248" i="30"/>
  <c r="I277" i="26"/>
  <c r="H204" i="26"/>
  <c r="O24" i="26"/>
  <c r="O449" i="28"/>
  <c r="D279" i="27" l="1"/>
  <c r="E279" i="27"/>
  <c r="F279" i="27"/>
  <c r="G279" i="27"/>
  <c r="H279" i="27"/>
  <c r="I279" i="27"/>
  <c r="J279" i="27"/>
  <c r="K279" i="27"/>
  <c r="L279" i="27"/>
  <c r="M279" i="27"/>
  <c r="N279" i="27"/>
  <c r="C279" i="27"/>
  <c r="C286" i="27" l="1"/>
  <c r="C285" i="27"/>
  <c r="C57" i="27"/>
  <c r="C14" i="27" l="1"/>
  <c r="N255" i="27" l="1"/>
  <c r="O256" i="27"/>
  <c r="O257" i="27"/>
  <c r="D255" i="27"/>
  <c r="E255" i="27"/>
  <c r="F255" i="27"/>
  <c r="G255" i="27"/>
  <c r="H255" i="27"/>
  <c r="I255" i="27"/>
  <c r="J255" i="27"/>
  <c r="K255" i="27"/>
  <c r="L255" i="27"/>
  <c r="M255" i="27"/>
  <c r="C255" i="27"/>
  <c r="O255" i="27" l="1"/>
  <c r="O195" i="30"/>
  <c r="O177" i="30"/>
  <c r="C83" i="30"/>
  <c r="C74" i="30" s="1"/>
  <c r="C80" i="30"/>
  <c r="C75" i="30"/>
  <c r="C30" i="27" l="1"/>
  <c r="C27" i="27"/>
  <c r="C288" i="27"/>
  <c r="C281" i="27"/>
  <c r="C280" i="27" s="1"/>
  <c r="D279" i="38"/>
  <c r="I111" i="38" l="1"/>
  <c r="C111" i="38"/>
  <c r="I342" i="2" l="1"/>
  <c r="O219" i="48" l="1"/>
  <c r="C13" i="27" l="1"/>
  <c r="O34" i="2" l="1"/>
  <c r="O222" i="34" l="1"/>
  <c r="O223" i="34"/>
  <c r="O224" i="34"/>
  <c r="O225" i="34"/>
  <c r="C307" i="36" l="1"/>
  <c r="E460" i="38"/>
  <c r="F457" i="38"/>
  <c r="C457" i="38"/>
  <c r="G441" i="38"/>
  <c r="C441" i="38"/>
  <c r="D435" i="38"/>
  <c r="C435" i="38"/>
  <c r="D415" i="38"/>
  <c r="C415" i="38"/>
  <c r="D388" i="38"/>
  <c r="C388" i="38"/>
  <c r="C347" i="38"/>
  <c r="C340" i="38"/>
  <c r="C328" i="38"/>
  <c r="C310" i="38"/>
  <c r="C307" i="38"/>
  <c r="C239" i="38"/>
  <c r="C235" i="38"/>
  <c r="C221" i="38"/>
  <c r="C205" i="38"/>
  <c r="N171" i="38"/>
  <c r="M171" i="38"/>
  <c r="L171" i="38"/>
  <c r="K171" i="38"/>
  <c r="J171" i="38"/>
  <c r="I171" i="38"/>
  <c r="H171" i="38"/>
  <c r="G171" i="38"/>
  <c r="F171" i="38"/>
  <c r="E171" i="38"/>
  <c r="D171" i="38"/>
  <c r="N171" i="2"/>
  <c r="M171" i="2"/>
  <c r="L171" i="2"/>
  <c r="K171" i="2"/>
  <c r="J171" i="2"/>
  <c r="I171" i="2"/>
  <c r="H171" i="2"/>
  <c r="G171" i="2"/>
  <c r="F171" i="2"/>
  <c r="E171" i="2"/>
  <c r="D171" i="2"/>
  <c r="N171" i="26"/>
  <c r="M171" i="26"/>
  <c r="L171" i="26"/>
  <c r="K171" i="26"/>
  <c r="J171" i="26"/>
  <c r="I171" i="26"/>
  <c r="H171" i="26"/>
  <c r="G171" i="26"/>
  <c r="F171" i="26"/>
  <c r="E171" i="26"/>
  <c r="D171" i="26"/>
  <c r="N171" i="27"/>
  <c r="M171" i="27"/>
  <c r="L171" i="27"/>
  <c r="K171" i="27"/>
  <c r="J171" i="27"/>
  <c r="I171" i="27"/>
  <c r="H171" i="27"/>
  <c r="G171" i="27"/>
  <c r="F171" i="27"/>
  <c r="E171" i="27"/>
  <c r="D171" i="27"/>
  <c r="N171" i="30"/>
  <c r="M171" i="30"/>
  <c r="L171" i="30"/>
  <c r="K171" i="30"/>
  <c r="J171" i="30"/>
  <c r="I171" i="30"/>
  <c r="H171" i="30"/>
  <c r="G171" i="30"/>
  <c r="F171" i="30"/>
  <c r="E171" i="30"/>
  <c r="D171" i="30"/>
  <c r="N171" i="28"/>
  <c r="M171" i="28"/>
  <c r="L171" i="28"/>
  <c r="K171" i="28"/>
  <c r="J171" i="28"/>
  <c r="I171" i="28"/>
  <c r="H171" i="28"/>
  <c r="G171" i="28"/>
  <c r="F171" i="28"/>
  <c r="E171" i="28"/>
  <c r="D171" i="28"/>
  <c r="N171" i="31"/>
  <c r="M171" i="31"/>
  <c r="L171" i="31"/>
  <c r="K171" i="31"/>
  <c r="J171" i="31"/>
  <c r="I171" i="31"/>
  <c r="H171" i="31"/>
  <c r="G171" i="31"/>
  <c r="F171" i="31"/>
  <c r="E171" i="31"/>
  <c r="D171" i="31"/>
  <c r="N171" i="33"/>
  <c r="M171" i="33"/>
  <c r="L171" i="33"/>
  <c r="K171" i="33"/>
  <c r="J171" i="33"/>
  <c r="I171" i="33"/>
  <c r="H171" i="33"/>
  <c r="G171" i="33"/>
  <c r="F171" i="33"/>
  <c r="E171" i="33"/>
  <c r="D171" i="33"/>
  <c r="N171" i="48"/>
  <c r="M171" i="48"/>
  <c r="L171" i="48"/>
  <c r="K171" i="48"/>
  <c r="J171" i="48"/>
  <c r="I171" i="48"/>
  <c r="H171" i="48"/>
  <c r="G171" i="48"/>
  <c r="F171" i="48"/>
  <c r="E171" i="48"/>
  <c r="D171" i="48"/>
  <c r="N171" i="34"/>
  <c r="M171" i="34"/>
  <c r="L171" i="34"/>
  <c r="K171" i="34"/>
  <c r="J171" i="34"/>
  <c r="I171" i="34"/>
  <c r="H171" i="34"/>
  <c r="G171" i="34"/>
  <c r="F171" i="34"/>
  <c r="E171" i="34"/>
  <c r="D171" i="34"/>
  <c r="N171" i="35"/>
  <c r="M171" i="35"/>
  <c r="L171" i="35"/>
  <c r="K171" i="35"/>
  <c r="J171" i="35"/>
  <c r="I171" i="35"/>
  <c r="H171" i="35"/>
  <c r="G171" i="35"/>
  <c r="F171" i="35"/>
  <c r="E171" i="35"/>
  <c r="D171" i="35"/>
  <c r="N171" i="36"/>
  <c r="M171" i="36"/>
  <c r="L171" i="36"/>
  <c r="K171" i="36"/>
  <c r="J171" i="36"/>
  <c r="I171" i="36"/>
  <c r="H171" i="36"/>
  <c r="G171" i="36"/>
  <c r="F171" i="36"/>
  <c r="E171" i="36"/>
  <c r="D171" i="36"/>
  <c r="N171" i="37"/>
  <c r="M171" i="37"/>
  <c r="L171" i="37"/>
  <c r="K171" i="37"/>
  <c r="J171" i="37"/>
  <c r="I171" i="37"/>
  <c r="H171" i="37"/>
  <c r="G171" i="37"/>
  <c r="F171" i="37"/>
  <c r="E171" i="37"/>
  <c r="D171" i="37"/>
  <c r="N171" i="49"/>
  <c r="M171" i="49"/>
  <c r="L171" i="49"/>
  <c r="K171" i="49"/>
  <c r="J171" i="49"/>
  <c r="I171" i="49"/>
  <c r="H171" i="49"/>
  <c r="G171" i="49"/>
  <c r="F171" i="49"/>
  <c r="E171" i="49"/>
  <c r="D171" i="49"/>
  <c r="C171" i="38"/>
  <c r="C171" i="2"/>
  <c r="C171" i="26"/>
  <c r="C171" i="27"/>
  <c r="C171" i="30"/>
  <c r="C171" i="28"/>
  <c r="C171" i="31"/>
  <c r="C171" i="33"/>
  <c r="C171" i="48"/>
  <c r="C171" i="34"/>
  <c r="C171" i="35"/>
  <c r="C171" i="36"/>
  <c r="C171" i="37"/>
  <c r="C171" i="49"/>
  <c r="C438" i="33"/>
  <c r="C438" i="48"/>
  <c r="C438" i="34"/>
  <c r="C438" i="37"/>
  <c r="C438" i="49"/>
  <c r="N460" i="38"/>
  <c r="M460" i="38"/>
  <c r="L460" i="38"/>
  <c r="K460" i="38"/>
  <c r="J460" i="38"/>
  <c r="I460" i="38"/>
  <c r="H460" i="38"/>
  <c r="G460" i="38"/>
  <c r="F460" i="38"/>
  <c r="D460" i="38"/>
  <c r="N460" i="2"/>
  <c r="M460" i="2"/>
  <c r="L460" i="2"/>
  <c r="K460" i="2"/>
  <c r="J460" i="2"/>
  <c r="I460" i="2"/>
  <c r="H460" i="2"/>
  <c r="G460" i="2"/>
  <c r="F460" i="2"/>
  <c r="E460" i="2"/>
  <c r="D460" i="2"/>
  <c r="N460" i="26"/>
  <c r="M460" i="26"/>
  <c r="L460" i="26"/>
  <c r="K460" i="26"/>
  <c r="J460" i="26"/>
  <c r="I460" i="26"/>
  <c r="H460" i="26"/>
  <c r="G460" i="26"/>
  <c r="F460" i="26"/>
  <c r="E460" i="26"/>
  <c r="D460" i="26"/>
  <c r="N460" i="27"/>
  <c r="M460" i="27"/>
  <c r="L460" i="27"/>
  <c r="K460" i="27"/>
  <c r="J460" i="27"/>
  <c r="I460" i="27"/>
  <c r="H460" i="27"/>
  <c r="G460" i="27"/>
  <c r="F460" i="27"/>
  <c r="E460" i="27"/>
  <c r="D460" i="27"/>
  <c r="N460" i="30"/>
  <c r="M460" i="30"/>
  <c r="L460" i="30"/>
  <c r="K460" i="30"/>
  <c r="J460" i="30"/>
  <c r="I460" i="30"/>
  <c r="H460" i="30"/>
  <c r="G460" i="30"/>
  <c r="F460" i="30"/>
  <c r="E460" i="30"/>
  <c r="D460" i="30"/>
  <c r="N460" i="28"/>
  <c r="M460" i="28"/>
  <c r="L460" i="28"/>
  <c r="K460" i="28"/>
  <c r="J460" i="28"/>
  <c r="I460" i="28"/>
  <c r="H460" i="28"/>
  <c r="G460" i="28"/>
  <c r="F460" i="28"/>
  <c r="E460" i="28"/>
  <c r="D460" i="28"/>
  <c r="N460" i="31"/>
  <c r="M460" i="31"/>
  <c r="L460" i="31"/>
  <c r="K460" i="31"/>
  <c r="J460" i="31"/>
  <c r="I460" i="31"/>
  <c r="H460" i="31"/>
  <c r="G460" i="31"/>
  <c r="F460" i="31"/>
  <c r="E460" i="31"/>
  <c r="D460" i="31"/>
  <c r="N460" i="33"/>
  <c r="M460" i="33"/>
  <c r="L460" i="33"/>
  <c r="K460" i="33"/>
  <c r="J460" i="33"/>
  <c r="I460" i="33"/>
  <c r="H460" i="33"/>
  <c r="G460" i="33"/>
  <c r="F460" i="33"/>
  <c r="E460" i="33"/>
  <c r="D460" i="33"/>
  <c r="N460" i="48"/>
  <c r="M460" i="48"/>
  <c r="L460" i="48"/>
  <c r="K460" i="48"/>
  <c r="J460" i="48"/>
  <c r="I460" i="48"/>
  <c r="H460" i="48"/>
  <c r="G460" i="48"/>
  <c r="F460" i="48"/>
  <c r="E460" i="48"/>
  <c r="D460" i="48"/>
  <c r="N460" i="34"/>
  <c r="M460" i="34"/>
  <c r="L460" i="34"/>
  <c r="K460" i="34"/>
  <c r="J460" i="34"/>
  <c r="I460" i="34"/>
  <c r="H460" i="34"/>
  <c r="G460" i="34"/>
  <c r="F460" i="34"/>
  <c r="E460" i="34"/>
  <c r="D460" i="34"/>
  <c r="N460" i="35"/>
  <c r="M460" i="35"/>
  <c r="L460" i="35"/>
  <c r="K460" i="35"/>
  <c r="J460" i="35"/>
  <c r="I460" i="35"/>
  <c r="H460" i="35"/>
  <c r="G460" i="35"/>
  <c r="F460" i="35"/>
  <c r="E460" i="35"/>
  <c r="D460" i="35"/>
  <c r="N460" i="36"/>
  <c r="M460" i="36"/>
  <c r="L460" i="36"/>
  <c r="K460" i="36"/>
  <c r="J460" i="36"/>
  <c r="I460" i="36"/>
  <c r="H460" i="36"/>
  <c r="G460" i="36"/>
  <c r="F460" i="36"/>
  <c r="E460" i="36"/>
  <c r="D460" i="36"/>
  <c r="N460" i="37"/>
  <c r="M460" i="37"/>
  <c r="L460" i="37"/>
  <c r="K460" i="37"/>
  <c r="J460" i="37"/>
  <c r="I460" i="37"/>
  <c r="H460" i="37"/>
  <c r="G460" i="37"/>
  <c r="F460" i="37"/>
  <c r="E460" i="37"/>
  <c r="D460" i="37"/>
  <c r="N460" i="49"/>
  <c r="M460" i="49"/>
  <c r="L460" i="49"/>
  <c r="K460" i="49"/>
  <c r="J460" i="49"/>
  <c r="I460" i="49"/>
  <c r="H460" i="49"/>
  <c r="G460" i="49"/>
  <c r="F460" i="49"/>
  <c r="E460" i="49"/>
  <c r="D460" i="49"/>
  <c r="C460" i="38"/>
  <c r="C460" i="2"/>
  <c r="C460" i="26"/>
  <c r="C460" i="27"/>
  <c r="C460" i="30"/>
  <c r="C460" i="28"/>
  <c r="C460" i="31"/>
  <c r="C460" i="33"/>
  <c r="C460" i="48"/>
  <c r="C460" i="34"/>
  <c r="C460" i="35"/>
  <c r="C460" i="36"/>
  <c r="C460" i="37"/>
  <c r="C460" i="49"/>
  <c r="O461" i="38"/>
  <c r="O461" i="2"/>
  <c r="O461" i="26"/>
  <c r="O461" i="27"/>
  <c r="O461" i="30"/>
  <c r="O461" i="28"/>
  <c r="O461" i="31"/>
  <c r="O461" i="33"/>
  <c r="O461" i="48"/>
  <c r="O461" i="34"/>
  <c r="O461" i="35"/>
  <c r="O461" i="36"/>
  <c r="O461" i="37"/>
  <c r="O461" i="49"/>
  <c r="N457" i="38"/>
  <c r="M457" i="38"/>
  <c r="L457" i="38"/>
  <c r="K457" i="38"/>
  <c r="J457" i="38"/>
  <c r="I457" i="38"/>
  <c r="H457" i="38"/>
  <c r="G457" i="38"/>
  <c r="E457" i="38"/>
  <c r="D457" i="38"/>
  <c r="N457" i="2"/>
  <c r="M457" i="2"/>
  <c r="L457" i="2"/>
  <c r="K457" i="2"/>
  <c r="J457" i="2"/>
  <c r="I457" i="2"/>
  <c r="H457" i="2"/>
  <c r="G457" i="2"/>
  <c r="F457" i="2"/>
  <c r="E457" i="2"/>
  <c r="D457" i="2"/>
  <c r="N457" i="26"/>
  <c r="M457" i="26"/>
  <c r="L457" i="26"/>
  <c r="K457" i="26"/>
  <c r="J457" i="26"/>
  <c r="I457" i="26"/>
  <c r="H457" i="26"/>
  <c r="G457" i="26"/>
  <c r="F457" i="26"/>
  <c r="E457" i="26"/>
  <c r="D457" i="26"/>
  <c r="N457" i="27"/>
  <c r="M457" i="27"/>
  <c r="L457" i="27"/>
  <c r="K457" i="27"/>
  <c r="J457" i="27"/>
  <c r="I457" i="27"/>
  <c r="H457" i="27"/>
  <c r="G457" i="27"/>
  <c r="F457" i="27"/>
  <c r="E457" i="27"/>
  <c r="D457" i="27"/>
  <c r="N457" i="30"/>
  <c r="M457" i="30"/>
  <c r="L457" i="30"/>
  <c r="K457" i="30"/>
  <c r="J457" i="30"/>
  <c r="I457" i="30"/>
  <c r="H457" i="30"/>
  <c r="G457" i="30"/>
  <c r="F457" i="30"/>
  <c r="E457" i="30"/>
  <c r="D457" i="30"/>
  <c r="N457" i="28"/>
  <c r="M457" i="28"/>
  <c r="L457" i="28"/>
  <c r="K457" i="28"/>
  <c r="J457" i="28"/>
  <c r="I457" i="28"/>
  <c r="H457" i="28"/>
  <c r="G457" i="28"/>
  <c r="F457" i="28"/>
  <c r="E457" i="28"/>
  <c r="D457" i="28"/>
  <c r="N457" i="31"/>
  <c r="M457" i="31"/>
  <c r="L457" i="31"/>
  <c r="K457" i="31"/>
  <c r="J457" i="31"/>
  <c r="I457" i="31"/>
  <c r="H457" i="31"/>
  <c r="G457" i="31"/>
  <c r="F457" i="31"/>
  <c r="E457" i="31"/>
  <c r="D457" i="31"/>
  <c r="N457" i="33"/>
  <c r="M457" i="33"/>
  <c r="L457" i="33"/>
  <c r="K457" i="33"/>
  <c r="J457" i="33"/>
  <c r="I457" i="33"/>
  <c r="H457" i="33"/>
  <c r="G457" i="33"/>
  <c r="F457" i="33"/>
  <c r="E457" i="33"/>
  <c r="D457" i="33"/>
  <c r="N457" i="48"/>
  <c r="M457" i="48"/>
  <c r="L457" i="48"/>
  <c r="K457" i="48"/>
  <c r="J457" i="48"/>
  <c r="I457" i="48"/>
  <c r="H457" i="48"/>
  <c r="G457" i="48"/>
  <c r="F457" i="48"/>
  <c r="E457" i="48"/>
  <c r="D457" i="48"/>
  <c r="N457" i="34"/>
  <c r="M457" i="34"/>
  <c r="L457" i="34"/>
  <c r="K457" i="34"/>
  <c r="J457" i="34"/>
  <c r="I457" i="34"/>
  <c r="H457" i="34"/>
  <c r="G457" i="34"/>
  <c r="F457" i="34"/>
  <c r="E457" i="34"/>
  <c r="D457" i="34"/>
  <c r="N457" i="35"/>
  <c r="M457" i="35"/>
  <c r="L457" i="35"/>
  <c r="K457" i="35"/>
  <c r="J457" i="35"/>
  <c r="I457" i="35"/>
  <c r="H457" i="35"/>
  <c r="G457" i="35"/>
  <c r="F457" i="35"/>
  <c r="E457" i="35"/>
  <c r="D457" i="35"/>
  <c r="N457" i="36"/>
  <c r="M457" i="36"/>
  <c r="L457" i="36"/>
  <c r="K457" i="36"/>
  <c r="J457" i="36"/>
  <c r="I457" i="36"/>
  <c r="H457" i="36"/>
  <c r="G457" i="36"/>
  <c r="F457" i="36"/>
  <c r="E457" i="36"/>
  <c r="D457" i="36"/>
  <c r="N457" i="37"/>
  <c r="M457" i="37"/>
  <c r="L457" i="37"/>
  <c r="K457" i="37"/>
  <c r="J457" i="37"/>
  <c r="I457" i="37"/>
  <c r="H457" i="37"/>
  <c r="G457" i="37"/>
  <c r="F457" i="37"/>
  <c r="E457" i="37"/>
  <c r="D457" i="37"/>
  <c r="N457" i="49"/>
  <c r="M457" i="49"/>
  <c r="L457" i="49"/>
  <c r="K457" i="49"/>
  <c r="J457" i="49"/>
  <c r="I457" i="49"/>
  <c r="H457" i="49"/>
  <c r="G457" i="49"/>
  <c r="F457" i="49"/>
  <c r="E457" i="49"/>
  <c r="D457" i="49"/>
  <c r="C457" i="2"/>
  <c r="C457" i="26"/>
  <c r="C457" i="27"/>
  <c r="C457" i="30"/>
  <c r="C457" i="28"/>
  <c r="C457" i="31"/>
  <c r="C457" i="33"/>
  <c r="C457" i="48"/>
  <c r="C457" i="34"/>
  <c r="C457" i="35"/>
  <c r="C457" i="36"/>
  <c r="C457" i="37"/>
  <c r="C457" i="49"/>
  <c r="O459" i="38"/>
  <c r="O459" i="2"/>
  <c r="O459" i="26"/>
  <c r="O459" i="27"/>
  <c r="O459" i="30"/>
  <c r="O459" i="28"/>
  <c r="O459" i="31"/>
  <c r="O459" i="33"/>
  <c r="O459" i="48"/>
  <c r="O459" i="34"/>
  <c r="O459" i="35"/>
  <c r="O459" i="36"/>
  <c r="O459" i="37"/>
  <c r="O459" i="49"/>
  <c r="C441" i="37"/>
  <c r="C441" i="2"/>
  <c r="C441" i="26"/>
  <c r="C441" i="27"/>
  <c r="C441" i="30"/>
  <c r="C441" i="28"/>
  <c r="C441" i="31"/>
  <c r="C441" i="33"/>
  <c r="C441" i="48"/>
  <c r="C441" i="34"/>
  <c r="C441" i="35"/>
  <c r="C441" i="36"/>
  <c r="C441" i="49"/>
  <c r="O449" i="38"/>
  <c r="O449" i="2"/>
  <c r="O449" i="26"/>
  <c r="O449" i="27"/>
  <c r="O449" i="30"/>
  <c r="O449" i="31"/>
  <c r="O449" i="33"/>
  <c r="O449" i="48"/>
  <c r="O449" i="34"/>
  <c r="O449" i="35"/>
  <c r="O449" i="36"/>
  <c r="O449" i="37"/>
  <c r="O449" i="49"/>
  <c r="L428" i="33"/>
  <c r="N435" i="38"/>
  <c r="M435" i="38"/>
  <c r="L435" i="38"/>
  <c r="K435" i="38"/>
  <c r="J435" i="38"/>
  <c r="I435" i="38"/>
  <c r="H435" i="38"/>
  <c r="G435" i="38"/>
  <c r="F435" i="38"/>
  <c r="E435" i="38"/>
  <c r="N435" i="2"/>
  <c r="M435" i="2"/>
  <c r="L435" i="2"/>
  <c r="K435" i="2"/>
  <c r="J435" i="2"/>
  <c r="I435" i="2"/>
  <c r="H435" i="2"/>
  <c r="G435" i="2"/>
  <c r="F435" i="2"/>
  <c r="E435" i="2"/>
  <c r="D435" i="2"/>
  <c r="N435" i="26"/>
  <c r="M435" i="26"/>
  <c r="L435" i="26"/>
  <c r="K435" i="26"/>
  <c r="J435" i="26"/>
  <c r="I435" i="26"/>
  <c r="H435" i="26"/>
  <c r="G435" i="26"/>
  <c r="F435" i="26"/>
  <c r="E435" i="26"/>
  <c r="D435" i="26"/>
  <c r="N435" i="27"/>
  <c r="M435" i="27"/>
  <c r="L435" i="27"/>
  <c r="K435" i="27"/>
  <c r="J435" i="27"/>
  <c r="I435" i="27"/>
  <c r="H435" i="27"/>
  <c r="G435" i="27"/>
  <c r="F435" i="27"/>
  <c r="E435" i="27"/>
  <c r="D435" i="27"/>
  <c r="N435" i="30"/>
  <c r="M435" i="30"/>
  <c r="L435" i="30"/>
  <c r="K435" i="30"/>
  <c r="J435" i="30"/>
  <c r="I435" i="30"/>
  <c r="H435" i="30"/>
  <c r="G435" i="30"/>
  <c r="F435" i="30"/>
  <c r="E435" i="30"/>
  <c r="D435" i="30"/>
  <c r="N435" i="28"/>
  <c r="M435" i="28"/>
  <c r="L435" i="28"/>
  <c r="K435" i="28"/>
  <c r="J435" i="28"/>
  <c r="I435" i="28"/>
  <c r="H435" i="28"/>
  <c r="G435" i="28"/>
  <c r="F435" i="28"/>
  <c r="E435" i="28"/>
  <c r="D435" i="28"/>
  <c r="N435" i="31"/>
  <c r="M435" i="31"/>
  <c r="L435" i="31"/>
  <c r="K435" i="31"/>
  <c r="J435" i="31"/>
  <c r="I435" i="31"/>
  <c r="H435" i="31"/>
  <c r="G435" i="31"/>
  <c r="F435" i="31"/>
  <c r="E435" i="31"/>
  <c r="D435" i="31"/>
  <c r="N435" i="33"/>
  <c r="M435" i="33"/>
  <c r="L435" i="33"/>
  <c r="K435" i="33"/>
  <c r="J435" i="33"/>
  <c r="I435" i="33"/>
  <c r="H435" i="33"/>
  <c r="G435" i="33"/>
  <c r="F435" i="33"/>
  <c r="E435" i="33"/>
  <c r="D435" i="33"/>
  <c r="N435" i="48"/>
  <c r="M435" i="48"/>
  <c r="L435" i="48"/>
  <c r="K435" i="48"/>
  <c r="J435" i="48"/>
  <c r="I435" i="48"/>
  <c r="H435" i="48"/>
  <c r="G435" i="48"/>
  <c r="F435" i="48"/>
  <c r="E435" i="48"/>
  <c r="D435" i="48"/>
  <c r="N435" i="34"/>
  <c r="M435" i="34"/>
  <c r="L435" i="34"/>
  <c r="K435" i="34"/>
  <c r="J435" i="34"/>
  <c r="I435" i="34"/>
  <c r="H435" i="34"/>
  <c r="G435" i="34"/>
  <c r="F435" i="34"/>
  <c r="E435" i="34"/>
  <c r="D435" i="34"/>
  <c r="N435" i="35"/>
  <c r="M435" i="35"/>
  <c r="L435" i="35"/>
  <c r="K435" i="35"/>
  <c r="J435" i="35"/>
  <c r="I435" i="35"/>
  <c r="H435" i="35"/>
  <c r="G435" i="35"/>
  <c r="F435" i="35"/>
  <c r="E435" i="35"/>
  <c r="D435" i="35"/>
  <c r="N435" i="36"/>
  <c r="M435" i="36"/>
  <c r="L435" i="36"/>
  <c r="K435" i="36"/>
  <c r="J435" i="36"/>
  <c r="I435" i="36"/>
  <c r="H435" i="36"/>
  <c r="G435" i="36"/>
  <c r="F435" i="36"/>
  <c r="E435" i="36"/>
  <c r="D435" i="36"/>
  <c r="N435" i="37"/>
  <c r="M435" i="37"/>
  <c r="L435" i="37"/>
  <c r="K435" i="37"/>
  <c r="J435" i="37"/>
  <c r="I435" i="37"/>
  <c r="H435" i="37"/>
  <c r="G435" i="37"/>
  <c r="F435" i="37"/>
  <c r="E435" i="37"/>
  <c r="D435" i="37"/>
  <c r="N435" i="49"/>
  <c r="M435" i="49"/>
  <c r="L435" i="49"/>
  <c r="K435" i="49"/>
  <c r="J435" i="49"/>
  <c r="I435" i="49"/>
  <c r="H435" i="49"/>
  <c r="G435" i="49"/>
  <c r="F435" i="49"/>
  <c r="E435" i="49"/>
  <c r="D435" i="49"/>
  <c r="C435" i="2"/>
  <c r="C435" i="26"/>
  <c r="C435" i="27"/>
  <c r="C435" i="30"/>
  <c r="C435" i="28"/>
  <c r="C435" i="31"/>
  <c r="C435" i="33"/>
  <c r="C435" i="48"/>
  <c r="C435" i="34"/>
  <c r="C435" i="35"/>
  <c r="C435" i="36"/>
  <c r="C435" i="37"/>
  <c r="C435" i="49"/>
  <c r="O436" i="38"/>
  <c r="O437" i="38"/>
  <c r="O436" i="2"/>
  <c r="O437" i="2"/>
  <c r="O436" i="26"/>
  <c r="O437" i="26"/>
  <c r="O436" i="27"/>
  <c r="O437" i="27"/>
  <c r="O436" i="30"/>
  <c r="O437" i="30"/>
  <c r="O436" i="28"/>
  <c r="O437" i="28"/>
  <c r="O436" i="31"/>
  <c r="O437" i="31"/>
  <c r="O436" i="33"/>
  <c r="O437" i="33"/>
  <c r="O436" i="48"/>
  <c r="O437" i="48"/>
  <c r="O436" i="34"/>
  <c r="O437" i="34"/>
  <c r="O436" i="35"/>
  <c r="O437" i="35"/>
  <c r="O436" i="36"/>
  <c r="O437" i="36"/>
  <c r="O436" i="37"/>
  <c r="O437" i="37"/>
  <c r="O436" i="49"/>
  <c r="O437" i="49"/>
  <c r="N415" i="38"/>
  <c r="M415" i="38"/>
  <c r="L415" i="38"/>
  <c r="K415" i="38"/>
  <c r="J415" i="38"/>
  <c r="I415" i="38"/>
  <c r="H415" i="38"/>
  <c r="G415" i="38"/>
  <c r="F415" i="38"/>
  <c r="E415" i="38"/>
  <c r="N415" i="2"/>
  <c r="M415" i="2"/>
  <c r="L415" i="2"/>
  <c r="K415" i="2"/>
  <c r="J415" i="2"/>
  <c r="I415" i="2"/>
  <c r="H415" i="2"/>
  <c r="G415" i="2"/>
  <c r="F415" i="2"/>
  <c r="E415" i="2"/>
  <c r="D415" i="2"/>
  <c r="N415" i="26"/>
  <c r="M415" i="26"/>
  <c r="L415" i="26"/>
  <c r="K415" i="26"/>
  <c r="J415" i="26"/>
  <c r="I415" i="26"/>
  <c r="H415" i="26"/>
  <c r="G415" i="26"/>
  <c r="F415" i="26"/>
  <c r="E415" i="26"/>
  <c r="D415" i="26"/>
  <c r="N415" i="27"/>
  <c r="M415" i="27"/>
  <c r="L415" i="27"/>
  <c r="K415" i="27"/>
  <c r="J415" i="27"/>
  <c r="I415" i="27"/>
  <c r="H415" i="27"/>
  <c r="G415" i="27"/>
  <c r="F415" i="27"/>
  <c r="E415" i="27"/>
  <c r="D415" i="27"/>
  <c r="N415" i="30"/>
  <c r="M415" i="30"/>
  <c r="L415" i="30"/>
  <c r="K415" i="30"/>
  <c r="J415" i="30"/>
  <c r="I415" i="30"/>
  <c r="H415" i="30"/>
  <c r="G415" i="30"/>
  <c r="F415" i="30"/>
  <c r="E415" i="30"/>
  <c r="D415" i="30"/>
  <c r="N415" i="28"/>
  <c r="M415" i="28"/>
  <c r="L415" i="28"/>
  <c r="K415" i="28"/>
  <c r="J415" i="28"/>
  <c r="I415" i="28"/>
  <c r="H415" i="28"/>
  <c r="G415" i="28"/>
  <c r="F415" i="28"/>
  <c r="E415" i="28"/>
  <c r="D415" i="28"/>
  <c r="N415" i="31"/>
  <c r="M415" i="31"/>
  <c r="L415" i="31"/>
  <c r="K415" i="31"/>
  <c r="J415" i="31"/>
  <c r="I415" i="31"/>
  <c r="H415" i="31"/>
  <c r="G415" i="31"/>
  <c r="F415" i="31"/>
  <c r="E415" i="31"/>
  <c r="D415" i="31"/>
  <c r="N415" i="33"/>
  <c r="M415" i="33"/>
  <c r="L415" i="33"/>
  <c r="K415" i="33"/>
  <c r="J415" i="33"/>
  <c r="I415" i="33"/>
  <c r="H415" i="33"/>
  <c r="G415" i="33"/>
  <c r="F415" i="33"/>
  <c r="E415" i="33"/>
  <c r="D415" i="33"/>
  <c r="N415" i="48"/>
  <c r="M415" i="48"/>
  <c r="L415" i="48"/>
  <c r="K415" i="48"/>
  <c r="J415" i="48"/>
  <c r="I415" i="48"/>
  <c r="H415" i="48"/>
  <c r="G415" i="48"/>
  <c r="F415" i="48"/>
  <c r="E415" i="48"/>
  <c r="D415" i="48"/>
  <c r="N415" i="34"/>
  <c r="M415" i="34"/>
  <c r="L415" i="34"/>
  <c r="K415" i="34"/>
  <c r="J415" i="34"/>
  <c r="I415" i="34"/>
  <c r="H415" i="34"/>
  <c r="G415" i="34"/>
  <c r="F415" i="34"/>
  <c r="E415" i="34"/>
  <c r="D415" i="34"/>
  <c r="N415" i="35"/>
  <c r="M415" i="35"/>
  <c r="L415" i="35"/>
  <c r="K415" i="35"/>
  <c r="J415" i="35"/>
  <c r="I415" i="35"/>
  <c r="H415" i="35"/>
  <c r="G415" i="35"/>
  <c r="F415" i="35"/>
  <c r="E415" i="35"/>
  <c r="D415" i="35"/>
  <c r="N415" i="36"/>
  <c r="M415" i="36"/>
  <c r="L415" i="36"/>
  <c r="K415" i="36"/>
  <c r="J415" i="36"/>
  <c r="I415" i="36"/>
  <c r="H415" i="36"/>
  <c r="G415" i="36"/>
  <c r="F415" i="36"/>
  <c r="E415" i="36"/>
  <c r="D415" i="36"/>
  <c r="N415" i="37"/>
  <c r="M415" i="37"/>
  <c r="L415" i="37"/>
  <c r="K415" i="37"/>
  <c r="J415" i="37"/>
  <c r="I415" i="37"/>
  <c r="H415" i="37"/>
  <c r="G415" i="37"/>
  <c r="F415" i="37"/>
  <c r="E415" i="37"/>
  <c r="D415" i="37"/>
  <c r="N415" i="49"/>
  <c r="M415" i="49"/>
  <c r="L415" i="49"/>
  <c r="K415" i="49"/>
  <c r="J415" i="49"/>
  <c r="I415" i="49"/>
  <c r="H415" i="49"/>
  <c r="G415" i="49"/>
  <c r="F415" i="49"/>
  <c r="E415" i="49"/>
  <c r="D415" i="49"/>
  <c r="C415" i="2"/>
  <c r="C415" i="26"/>
  <c r="C415" i="27"/>
  <c r="C415" i="30"/>
  <c r="C415" i="28"/>
  <c r="C415" i="31"/>
  <c r="C415" i="33"/>
  <c r="C415" i="48"/>
  <c r="C415" i="34"/>
  <c r="C415" i="35"/>
  <c r="C415" i="36"/>
  <c r="C415" i="37"/>
  <c r="C415" i="49"/>
  <c r="O417" i="38"/>
  <c r="O417" i="2"/>
  <c r="O417" i="26"/>
  <c r="O417" i="27"/>
  <c r="O417" i="30"/>
  <c r="O417" i="28"/>
  <c r="O417" i="31"/>
  <c r="O417" i="33"/>
  <c r="O417" i="48"/>
  <c r="O417" i="34"/>
  <c r="O417" i="35"/>
  <c r="O417" i="36"/>
  <c r="O417" i="37"/>
  <c r="O417" i="49"/>
  <c r="C388" i="2"/>
  <c r="C388" i="26"/>
  <c r="C387" i="26" s="1"/>
  <c r="C388" i="27"/>
  <c r="C387" i="27" s="1"/>
  <c r="C388" i="30"/>
  <c r="C388" i="28"/>
  <c r="C388" i="31"/>
  <c r="C387" i="31" s="1"/>
  <c r="C388" i="33"/>
  <c r="C387" i="33" s="1"/>
  <c r="C388" i="48"/>
  <c r="C388" i="34"/>
  <c r="C388" i="35"/>
  <c r="C387" i="35" s="1"/>
  <c r="C388" i="36"/>
  <c r="C387" i="36" s="1"/>
  <c r="C388" i="37"/>
  <c r="C388" i="49"/>
  <c r="O411" i="38"/>
  <c r="O412" i="38"/>
  <c r="O411" i="2"/>
  <c r="O412" i="2"/>
  <c r="O411" i="26"/>
  <c r="O412" i="26"/>
  <c r="O411" i="27"/>
  <c r="O412" i="27"/>
  <c r="O411" i="30"/>
  <c r="O412" i="30"/>
  <c r="O411" i="28"/>
  <c r="O412" i="28"/>
  <c r="O411" i="31"/>
  <c r="O412" i="31"/>
  <c r="O411" i="33"/>
  <c r="O412" i="33"/>
  <c r="O411" i="48"/>
  <c r="O412" i="48"/>
  <c r="O411" i="34"/>
  <c r="O412" i="34"/>
  <c r="O411" i="35"/>
  <c r="O412" i="35"/>
  <c r="O411" i="36"/>
  <c r="O412" i="36"/>
  <c r="O411" i="37"/>
  <c r="O412" i="37"/>
  <c r="O411" i="49"/>
  <c r="O412" i="49"/>
  <c r="N388" i="38"/>
  <c r="M388" i="38"/>
  <c r="L388" i="38"/>
  <c r="K388" i="38"/>
  <c r="J388" i="38"/>
  <c r="I388" i="38"/>
  <c r="H388" i="38"/>
  <c r="G388" i="38"/>
  <c r="F388" i="38"/>
  <c r="E388" i="38"/>
  <c r="N388" i="2"/>
  <c r="N387" i="2" s="1"/>
  <c r="M388" i="2"/>
  <c r="M387" i="2" s="1"/>
  <c r="L388" i="2"/>
  <c r="L387" i="2" s="1"/>
  <c r="K388" i="2"/>
  <c r="K387" i="2" s="1"/>
  <c r="J388" i="2"/>
  <c r="J387" i="2" s="1"/>
  <c r="I388" i="2"/>
  <c r="I387" i="2" s="1"/>
  <c r="H388" i="2"/>
  <c r="H387" i="2" s="1"/>
  <c r="G388" i="2"/>
  <c r="G387" i="2" s="1"/>
  <c r="F388" i="2"/>
  <c r="F387" i="2" s="1"/>
  <c r="E388" i="2"/>
  <c r="E387" i="2" s="1"/>
  <c r="D388" i="2"/>
  <c r="D387" i="2" s="1"/>
  <c r="N388" i="26"/>
  <c r="N387" i="26" s="1"/>
  <c r="M388" i="26"/>
  <c r="M387" i="26" s="1"/>
  <c r="L388" i="26"/>
  <c r="L387" i="26" s="1"/>
  <c r="K388" i="26"/>
  <c r="K387" i="26" s="1"/>
  <c r="J388" i="26"/>
  <c r="J387" i="26" s="1"/>
  <c r="I388" i="26"/>
  <c r="I387" i="26" s="1"/>
  <c r="H388" i="26"/>
  <c r="H387" i="26" s="1"/>
  <c r="G388" i="26"/>
  <c r="G387" i="26" s="1"/>
  <c r="F388" i="26"/>
  <c r="F387" i="26" s="1"/>
  <c r="E388" i="26"/>
  <c r="E387" i="26" s="1"/>
  <c r="D388" i="26"/>
  <c r="D387" i="26" s="1"/>
  <c r="N388" i="27"/>
  <c r="N387" i="27" s="1"/>
  <c r="M388" i="27"/>
  <c r="M387" i="27" s="1"/>
  <c r="L388" i="27"/>
  <c r="L387" i="27" s="1"/>
  <c r="K388" i="27"/>
  <c r="J388" i="27"/>
  <c r="J387" i="27" s="1"/>
  <c r="I388" i="27"/>
  <c r="I387" i="27" s="1"/>
  <c r="H388" i="27"/>
  <c r="H387" i="27" s="1"/>
  <c r="G388" i="27"/>
  <c r="G387" i="27" s="1"/>
  <c r="F388" i="27"/>
  <c r="F387" i="27" s="1"/>
  <c r="E388" i="27"/>
  <c r="E387" i="27" s="1"/>
  <c r="D388" i="27"/>
  <c r="D387" i="27" s="1"/>
  <c r="N388" i="30"/>
  <c r="N387" i="30" s="1"/>
  <c r="M388" i="30"/>
  <c r="M387" i="30" s="1"/>
  <c r="L388" i="30"/>
  <c r="L387" i="30" s="1"/>
  <c r="K388" i="30"/>
  <c r="K387" i="30" s="1"/>
  <c r="J388" i="30"/>
  <c r="J387" i="30" s="1"/>
  <c r="I388" i="30"/>
  <c r="I387" i="30" s="1"/>
  <c r="H388" i="30"/>
  <c r="H387" i="30" s="1"/>
  <c r="G388" i="30"/>
  <c r="G387" i="30" s="1"/>
  <c r="F388" i="30"/>
  <c r="F387" i="30" s="1"/>
  <c r="E388" i="30"/>
  <c r="E387" i="30" s="1"/>
  <c r="D388" i="30"/>
  <c r="D387" i="30" s="1"/>
  <c r="N388" i="28"/>
  <c r="N387" i="28" s="1"/>
  <c r="M388" i="28"/>
  <c r="M387" i="28" s="1"/>
  <c r="L388" i="28"/>
  <c r="L387" i="28" s="1"/>
  <c r="K388" i="28"/>
  <c r="K387" i="28" s="1"/>
  <c r="J388" i="28"/>
  <c r="J387" i="28" s="1"/>
  <c r="I388" i="28"/>
  <c r="I387" i="28" s="1"/>
  <c r="H388" i="28"/>
  <c r="H387" i="28" s="1"/>
  <c r="G388" i="28"/>
  <c r="G387" i="28" s="1"/>
  <c r="F388" i="28"/>
  <c r="F387" i="28" s="1"/>
  <c r="E388" i="28"/>
  <c r="E387" i="28" s="1"/>
  <c r="D388" i="28"/>
  <c r="D387" i="28" s="1"/>
  <c r="N388" i="31"/>
  <c r="N387" i="31" s="1"/>
  <c r="M388" i="31"/>
  <c r="M387" i="31" s="1"/>
  <c r="L388" i="31"/>
  <c r="L387" i="31" s="1"/>
  <c r="K388" i="31"/>
  <c r="K387" i="31" s="1"/>
  <c r="J388" i="31"/>
  <c r="J387" i="31" s="1"/>
  <c r="I388" i="31"/>
  <c r="I387" i="31" s="1"/>
  <c r="H388" i="31"/>
  <c r="H387" i="31" s="1"/>
  <c r="G388" i="31"/>
  <c r="G387" i="31" s="1"/>
  <c r="F388" i="31"/>
  <c r="F387" i="31" s="1"/>
  <c r="E388" i="31"/>
  <c r="E387" i="31" s="1"/>
  <c r="D388" i="31"/>
  <c r="D387" i="31" s="1"/>
  <c r="N388" i="33"/>
  <c r="N387" i="33" s="1"/>
  <c r="M388" i="33"/>
  <c r="M387" i="33" s="1"/>
  <c r="L388" i="33"/>
  <c r="L387" i="33" s="1"/>
  <c r="K388" i="33"/>
  <c r="K387" i="33" s="1"/>
  <c r="J388" i="33"/>
  <c r="J387" i="33" s="1"/>
  <c r="I388" i="33"/>
  <c r="I387" i="33" s="1"/>
  <c r="H388" i="33"/>
  <c r="H387" i="33" s="1"/>
  <c r="G388" i="33"/>
  <c r="G387" i="33" s="1"/>
  <c r="F388" i="33"/>
  <c r="F387" i="33" s="1"/>
  <c r="E388" i="33"/>
  <c r="E387" i="33" s="1"/>
  <c r="D388" i="33"/>
  <c r="D387" i="33" s="1"/>
  <c r="N388" i="48"/>
  <c r="N387" i="48" s="1"/>
  <c r="M388" i="48"/>
  <c r="M387" i="48" s="1"/>
  <c r="L388" i="48"/>
  <c r="L387" i="48" s="1"/>
  <c r="K388" i="48"/>
  <c r="K387" i="48" s="1"/>
  <c r="J388" i="48"/>
  <c r="J387" i="48" s="1"/>
  <c r="I388" i="48"/>
  <c r="I387" i="48" s="1"/>
  <c r="H388" i="48"/>
  <c r="H387" i="48" s="1"/>
  <c r="G388" i="48"/>
  <c r="G387" i="48" s="1"/>
  <c r="F388" i="48"/>
  <c r="E388" i="48"/>
  <c r="E387" i="48" s="1"/>
  <c r="D388" i="48"/>
  <c r="D387" i="48" s="1"/>
  <c r="N388" i="34"/>
  <c r="N387" i="34" s="1"/>
  <c r="M388" i="34"/>
  <c r="M387" i="34" s="1"/>
  <c r="L388" i="34"/>
  <c r="L387" i="34" s="1"/>
  <c r="K388" i="34"/>
  <c r="K387" i="34" s="1"/>
  <c r="J388" i="34"/>
  <c r="J387" i="34" s="1"/>
  <c r="I388" i="34"/>
  <c r="I387" i="34" s="1"/>
  <c r="H388" i="34"/>
  <c r="H387" i="34" s="1"/>
  <c r="G388" i="34"/>
  <c r="G387" i="34" s="1"/>
  <c r="F388" i="34"/>
  <c r="F387" i="34" s="1"/>
  <c r="E388" i="34"/>
  <c r="E387" i="34" s="1"/>
  <c r="D388" i="34"/>
  <c r="D387" i="34" s="1"/>
  <c r="N388" i="35"/>
  <c r="N387" i="35" s="1"/>
  <c r="M388" i="35"/>
  <c r="M387" i="35" s="1"/>
  <c r="L388" i="35"/>
  <c r="L387" i="35" s="1"/>
  <c r="K388" i="35"/>
  <c r="K387" i="35" s="1"/>
  <c r="J388" i="35"/>
  <c r="J387" i="35" s="1"/>
  <c r="I388" i="35"/>
  <c r="I387" i="35" s="1"/>
  <c r="H388" i="35"/>
  <c r="H387" i="35" s="1"/>
  <c r="G388" i="35"/>
  <c r="G387" i="35" s="1"/>
  <c r="F388" i="35"/>
  <c r="F387" i="35" s="1"/>
  <c r="E388" i="35"/>
  <c r="E387" i="35" s="1"/>
  <c r="D388" i="35"/>
  <c r="D387" i="35" s="1"/>
  <c r="N388" i="36"/>
  <c r="N387" i="36" s="1"/>
  <c r="M388" i="36"/>
  <c r="M387" i="36" s="1"/>
  <c r="L388" i="36"/>
  <c r="L387" i="36" s="1"/>
  <c r="K388" i="36"/>
  <c r="K387" i="36" s="1"/>
  <c r="J388" i="36"/>
  <c r="J387" i="36" s="1"/>
  <c r="I388" i="36"/>
  <c r="I387" i="36" s="1"/>
  <c r="H388" i="36"/>
  <c r="H387" i="36" s="1"/>
  <c r="G388" i="36"/>
  <c r="G387" i="36" s="1"/>
  <c r="F388" i="36"/>
  <c r="F387" i="36" s="1"/>
  <c r="E388" i="36"/>
  <c r="E387" i="36" s="1"/>
  <c r="D388" i="36"/>
  <c r="D387" i="36" s="1"/>
  <c r="N388" i="37"/>
  <c r="N387" i="37" s="1"/>
  <c r="M388" i="37"/>
  <c r="M387" i="37" s="1"/>
  <c r="L388" i="37"/>
  <c r="L387" i="37" s="1"/>
  <c r="K388" i="37"/>
  <c r="K387" i="37" s="1"/>
  <c r="J388" i="37"/>
  <c r="J387" i="37" s="1"/>
  <c r="I388" i="37"/>
  <c r="I387" i="37" s="1"/>
  <c r="H388" i="37"/>
  <c r="H387" i="37" s="1"/>
  <c r="G388" i="37"/>
  <c r="G387" i="37" s="1"/>
  <c r="F388" i="37"/>
  <c r="F387" i="37" s="1"/>
  <c r="E388" i="37"/>
  <c r="E387" i="37" s="1"/>
  <c r="D388" i="37"/>
  <c r="D387" i="37" s="1"/>
  <c r="N388" i="49"/>
  <c r="N387" i="49" s="1"/>
  <c r="M388" i="49"/>
  <c r="M387" i="49" s="1"/>
  <c r="L388" i="49"/>
  <c r="L387" i="49" s="1"/>
  <c r="K388" i="49"/>
  <c r="K387" i="49" s="1"/>
  <c r="J388" i="49"/>
  <c r="J387" i="49" s="1"/>
  <c r="I388" i="49"/>
  <c r="I387" i="49" s="1"/>
  <c r="H388" i="49"/>
  <c r="H387" i="49" s="1"/>
  <c r="G388" i="49"/>
  <c r="G387" i="49" s="1"/>
  <c r="F388" i="49"/>
  <c r="F387" i="49" s="1"/>
  <c r="E388" i="49"/>
  <c r="E387" i="49" s="1"/>
  <c r="D388" i="49"/>
  <c r="D387" i="49" s="1"/>
  <c r="C347" i="26"/>
  <c r="C347" i="33"/>
  <c r="C347" i="37"/>
  <c r="C347" i="2"/>
  <c r="C347" i="27"/>
  <c r="C347" i="30"/>
  <c r="C347" i="28"/>
  <c r="C347" i="31"/>
  <c r="C347" i="48"/>
  <c r="C347" i="34"/>
  <c r="C347" i="35"/>
  <c r="C347" i="36"/>
  <c r="C347" i="49"/>
  <c r="O351" i="38"/>
  <c r="O352" i="38"/>
  <c r="O351" i="2"/>
  <c r="O352" i="2"/>
  <c r="O351" i="26"/>
  <c r="O352" i="26"/>
  <c r="O351" i="27"/>
  <c r="O352" i="27"/>
  <c r="O351" i="30"/>
  <c r="O352" i="30"/>
  <c r="O351" i="28"/>
  <c r="O352" i="28"/>
  <c r="O351" i="31"/>
  <c r="O352" i="31"/>
  <c r="O351" i="33"/>
  <c r="O352" i="33"/>
  <c r="O351" i="48"/>
  <c r="O352" i="48"/>
  <c r="O351" i="34"/>
  <c r="O352" i="34"/>
  <c r="O351" i="35"/>
  <c r="O352" i="35"/>
  <c r="O351" i="36"/>
  <c r="O352" i="36"/>
  <c r="O351" i="37"/>
  <c r="O352" i="37"/>
  <c r="O351" i="49"/>
  <c r="O352" i="49"/>
  <c r="N340" i="38"/>
  <c r="M340" i="38"/>
  <c r="L340" i="38"/>
  <c r="K340" i="38"/>
  <c r="J340" i="38"/>
  <c r="I340" i="38"/>
  <c r="H340" i="38"/>
  <c r="G340" i="38"/>
  <c r="F340" i="38"/>
  <c r="E340" i="38"/>
  <c r="D340" i="38"/>
  <c r="N340" i="2"/>
  <c r="M340" i="2"/>
  <c r="L340" i="2"/>
  <c r="K340" i="2"/>
  <c r="J340" i="2"/>
  <c r="I340" i="2"/>
  <c r="H340" i="2"/>
  <c r="G340" i="2"/>
  <c r="F340" i="2"/>
  <c r="E340" i="2"/>
  <c r="D340" i="2"/>
  <c r="N340" i="26"/>
  <c r="M340" i="26"/>
  <c r="L340" i="26"/>
  <c r="K340" i="26"/>
  <c r="J340" i="26"/>
  <c r="I340" i="26"/>
  <c r="H340" i="26"/>
  <c r="G340" i="26"/>
  <c r="F340" i="26"/>
  <c r="E340" i="26"/>
  <c r="D340" i="26"/>
  <c r="N340" i="27"/>
  <c r="M340" i="27"/>
  <c r="L340" i="27"/>
  <c r="K340" i="27"/>
  <c r="J340" i="27"/>
  <c r="I340" i="27"/>
  <c r="H340" i="27"/>
  <c r="G340" i="27"/>
  <c r="F340" i="27"/>
  <c r="E340" i="27"/>
  <c r="D340" i="27"/>
  <c r="N340" i="30"/>
  <c r="M340" i="30"/>
  <c r="L340" i="30"/>
  <c r="K340" i="30"/>
  <c r="J340" i="30"/>
  <c r="I340" i="30"/>
  <c r="H340" i="30"/>
  <c r="G340" i="30"/>
  <c r="F340" i="30"/>
  <c r="E340" i="30"/>
  <c r="D340" i="30"/>
  <c r="N340" i="28"/>
  <c r="M340" i="28"/>
  <c r="L340" i="28"/>
  <c r="K340" i="28"/>
  <c r="J340" i="28"/>
  <c r="I340" i="28"/>
  <c r="H340" i="28"/>
  <c r="G340" i="28"/>
  <c r="F340" i="28"/>
  <c r="E340" i="28"/>
  <c r="D340" i="28"/>
  <c r="N340" i="31"/>
  <c r="M340" i="31"/>
  <c r="L340" i="31"/>
  <c r="K340" i="31"/>
  <c r="J340" i="31"/>
  <c r="I340" i="31"/>
  <c r="H340" i="31"/>
  <c r="G340" i="31"/>
  <c r="F340" i="31"/>
  <c r="E340" i="31"/>
  <c r="D340" i="31"/>
  <c r="N340" i="33"/>
  <c r="M340" i="33"/>
  <c r="L340" i="33"/>
  <c r="K340" i="33"/>
  <c r="J340" i="33"/>
  <c r="I340" i="33"/>
  <c r="H340" i="33"/>
  <c r="G340" i="33"/>
  <c r="F340" i="33"/>
  <c r="E340" i="33"/>
  <c r="D340" i="33"/>
  <c r="N340" i="48"/>
  <c r="M340" i="48"/>
  <c r="L340" i="48"/>
  <c r="K340" i="48"/>
  <c r="J340" i="48"/>
  <c r="I340" i="48"/>
  <c r="H340" i="48"/>
  <c r="G340" i="48"/>
  <c r="F340" i="48"/>
  <c r="E340" i="48"/>
  <c r="D340" i="48"/>
  <c r="N340" i="34"/>
  <c r="M340" i="34"/>
  <c r="L340" i="34"/>
  <c r="K340" i="34"/>
  <c r="J340" i="34"/>
  <c r="I340" i="34"/>
  <c r="H340" i="34"/>
  <c r="G340" i="34"/>
  <c r="F340" i="34"/>
  <c r="E340" i="34"/>
  <c r="D340" i="34"/>
  <c r="N340" i="35"/>
  <c r="M340" i="35"/>
  <c r="L340" i="35"/>
  <c r="K340" i="35"/>
  <c r="J340" i="35"/>
  <c r="I340" i="35"/>
  <c r="H340" i="35"/>
  <c r="G340" i="35"/>
  <c r="F340" i="35"/>
  <c r="E340" i="35"/>
  <c r="D340" i="35"/>
  <c r="N340" i="36"/>
  <c r="M340" i="36"/>
  <c r="L340" i="36"/>
  <c r="K340" i="36"/>
  <c r="J340" i="36"/>
  <c r="I340" i="36"/>
  <c r="H340" i="36"/>
  <c r="G340" i="36"/>
  <c r="F340" i="36"/>
  <c r="E340" i="36"/>
  <c r="D340" i="36"/>
  <c r="N340" i="37"/>
  <c r="M340" i="37"/>
  <c r="L340" i="37"/>
  <c r="K340" i="37"/>
  <c r="J340" i="37"/>
  <c r="I340" i="37"/>
  <c r="H340" i="37"/>
  <c r="G340" i="37"/>
  <c r="F340" i="37"/>
  <c r="E340" i="37"/>
  <c r="D340" i="37"/>
  <c r="N340" i="49"/>
  <c r="M340" i="49"/>
  <c r="L340" i="49"/>
  <c r="K340" i="49"/>
  <c r="J340" i="49"/>
  <c r="I340" i="49"/>
  <c r="H340" i="49"/>
  <c r="G340" i="49"/>
  <c r="F340" i="49"/>
  <c r="E340" i="49"/>
  <c r="D340" i="49"/>
  <c r="C340" i="2"/>
  <c r="C340" i="26"/>
  <c r="C340" i="27"/>
  <c r="C340" i="30"/>
  <c r="C340" i="28"/>
  <c r="C340" i="31"/>
  <c r="C340" i="33"/>
  <c r="C340" i="48"/>
  <c r="C340" i="34"/>
  <c r="C340" i="35"/>
  <c r="C340" i="36"/>
  <c r="C340" i="37"/>
  <c r="C340" i="49"/>
  <c r="O342" i="38"/>
  <c r="O342" i="2"/>
  <c r="O342" i="26"/>
  <c r="O342" i="27"/>
  <c r="O342" i="30"/>
  <c r="O342" i="28"/>
  <c r="O342" i="31"/>
  <c r="O342" i="33"/>
  <c r="O342" i="48"/>
  <c r="O342" i="34"/>
  <c r="O342" i="35"/>
  <c r="O342" i="36"/>
  <c r="O342" i="37"/>
  <c r="O342" i="49"/>
  <c r="D328" i="35"/>
  <c r="D328" i="37"/>
  <c r="N328" i="38"/>
  <c r="M328" i="38"/>
  <c r="L328" i="38"/>
  <c r="K328" i="38"/>
  <c r="J328" i="38"/>
  <c r="I328" i="38"/>
  <c r="H328" i="38"/>
  <c r="G328" i="38"/>
  <c r="F328" i="38"/>
  <c r="E328" i="38"/>
  <c r="D328" i="38"/>
  <c r="N328" i="2"/>
  <c r="M328" i="2"/>
  <c r="L328" i="2"/>
  <c r="K328" i="2"/>
  <c r="J328" i="2"/>
  <c r="I328" i="2"/>
  <c r="H328" i="2"/>
  <c r="G328" i="2"/>
  <c r="F328" i="2"/>
  <c r="E328" i="2"/>
  <c r="D328" i="2"/>
  <c r="N328" i="26"/>
  <c r="M328" i="26"/>
  <c r="L328" i="26"/>
  <c r="K328" i="26"/>
  <c r="J328" i="26"/>
  <c r="I328" i="26"/>
  <c r="H328" i="26"/>
  <c r="G328" i="26"/>
  <c r="F328" i="26"/>
  <c r="E328" i="26"/>
  <c r="D328" i="26"/>
  <c r="N328" i="27"/>
  <c r="M328" i="27"/>
  <c r="L328" i="27"/>
  <c r="K328" i="27"/>
  <c r="J328" i="27"/>
  <c r="I328" i="27"/>
  <c r="H328" i="27"/>
  <c r="G328" i="27"/>
  <c r="F328" i="27"/>
  <c r="E328" i="27"/>
  <c r="D328" i="27"/>
  <c r="N328" i="30"/>
  <c r="M328" i="30"/>
  <c r="L328" i="30"/>
  <c r="K328" i="30"/>
  <c r="J328" i="30"/>
  <c r="I328" i="30"/>
  <c r="H328" i="30"/>
  <c r="G328" i="30"/>
  <c r="F328" i="30"/>
  <c r="E328" i="30"/>
  <c r="D328" i="30"/>
  <c r="N328" i="28"/>
  <c r="M328" i="28"/>
  <c r="L328" i="28"/>
  <c r="K328" i="28"/>
  <c r="J328" i="28"/>
  <c r="I328" i="28"/>
  <c r="H328" i="28"/>
  <c r="G328" i="28"/>
  <c r="F328" i="28"/>
  <c r="E328" i="28"/>
  <c r="D328" i="28"/>
  <c r="N328" i="31"/>
  <c r="M328" i="31"/>
  <c r="L328" i="31"/>
  <c r="K328" i="31"/>
  <c r="J328" i="31"/>
  <c r="I328" i="31"/>
  <c r="H328" i="31"/>
  <c r="G328" i="31"/>
  <c r="F328" i="31"/>
  <c r="E328" i="31"/>
  <c r="D328" i="31"/>
  <c r="N328" i="33"/>
  <c r="M328" i="33"/>
  <c r="L328" i="33"/>
  <c r="K328" i="33"/>
  <c r="J328" i="33"/>
  <c r="I328" i="33"/>
  <c r="H328" i="33"/>
  <c r="G328" i="33"/>
  <c r="F328" i="33"/>
  <c r="E328" i="33"/>
  <c r="D328" i="33"/>
  <c r="N328" i="48"/>
  <c r="M328" i="48"/>
  <c r="L328" i="48"/>
  <c r="K328" i="48"/>
  <c r="J328" i="48"/>
  <c r="I328" i="48"/>
  <c r="H328" i="48"/>
  <c r="G328" i="48"/>
  <c r="F328" i="48"/>
  <c r="E328" i="48"/>
  <c r="D328" i="48"/>
  <c r="N328" i="34"/>
  <c r="M328" i="34"/>
  <c r="L328" i="34"/>
  <c r="K328" i="34"/>
  <c r="J328" i="34"/>
  <c r="I328" i="34"/>
  <c r="H328" i="34"/>
  <c r="G328" i="34"/>
  <c r="F328" i="34"/>
  <c r="E328" i="34"/>
  <c r="D328" i="34"/>
  <c r="N328" i="35"/>
  <c r="M328" i="35"/>
  <c r="L328" i="35"/>
  <c r="K328" i="35"/>
  <c r="J328" i="35"/>
  <c r="I328" i="35"/>
  <c r="H328" i="35"/>
  <c r="G328" i="35"/>
  <c r="F328" i="35"/>
  <c r="E328" i="35"/>
  <c r="N328" i="36"/>
  <c r="M328" i="36"/>
  <c r="L328" i="36"/>
  <c r="K328" i="36"/>
  <c r="J328" i="36"/>
  <c r="I328" i="36"/>
  <c r="H328" i="36"/>
  <c r="G328" i="36"/>
  <c r="F328" i="36"/>
  <c r="E328" i="36"/>
  <c r="D328" i="36"/>
  <c r="N328" i="37"/>
  <c r="M328" i="37"/>
  <c r="L328" i="37"/>
  <c r="K328" i="37"/>
  <c r="J328" i="37"/>
  <c r="I328" i="37"/>
  <c r="H328" i="37"/>
  <c r="G328" i="37"/>
  <c r="F328" i="37"/>
  <c r="E328" i="37"/>
  <c r="N328" i="49"/>
  <c r="M328" i="49"/>
  <c r="L328" i="49"/>
  <c r="K328" i="49"/>
  <c r="J328" i="49"/>
  <c r="I328" i="49"/>
  <c r="H328" i="49"/>
  <c r="G328" i="49"/>
  <c r="F328" i="49"/>
  <c r="E328" i="49"/>
  <c r="D328" i="49"/>
  <c r="C328" i="2"/>
  <c r="C328" i="26"/>
  <c r="C328" i="27"/>
  <c r="C328" i="30"/>
  <c r="C328" i="28"/>
  <c r="C328" i="31"/>
  <c r="C328" i="33"/>
  <c r="C328" i="48"/>
  <c r="C328" i="34"/>
  <c r="C328" i="35"/>
  <c r="C328" i="36"/>
  <c r="C328" i="37"/>
  <c r="C328" i="49"/>
  <c r="O339" i="38"/>
  <c r="O339" i="2"/>
  <c r="O339" i="26"/>
  <c r="O339" i="27"/>
  <c r="O339" i="30"/>
  <c r="O339" i="28"/>
  <c r="O339" i="31"/>
  <c r="O339" i="33"/>
  <c r="O339" i="48"/>
  <c r="O339" i="34"/>
  <c r="O339" i="35"/>
  <c r="O339" i="36"/>
  <c r="O339" i="37"/>
  <c r="O339" i="49"/>
  <c r="O336" i="38"/>
  <c r="O337" i="38"/>
  <c r="O336" i="2"/>
  <c r="O337" i="2"/>
  <c r="O336" i="26"/>
  <c r="O337" i="26"/>
  <c r="O336" i="27"/>
  <c r="O337" i="27"/>
  <c r="O336" i="30"/>
  <c r="O337" i="30"/>
  <c r="O336" i="28"/>
  <c r="O337" i="28"/>
  <c r="O336" i="31"/>
  <c r="O337" i="31"/>
  <c r="O336" i="33"/>
  <c r="O337" i="33"/>
  <c r="O336" i="48"/>
  <c r="O337" i="48"/>
  <c r="O336" i="34"/>
  <c r="O337" i="34"/>
  <c r="O336" i="35"/>
  <c r="O337" i="35"/>
  <c r="O336" i="36"/>
  <c r="O337" i="36"/>
  <c r="O336" i="37"/>
  <c r="O337" i="37"/>
  <c r="O336" i="49"/>
  <c r="O337" i="49"/>
  <c r="O333" i="38"/>
  <c r="O333" i="2"/>
  <c r="O333" i="26"/>
  <c r="O333" i="27"/>
  <c r="O333" i="30"/>
  <c r="O333" i="28"/>
  <c r="O333" i="31"/>
  <c r="O333" i="33"/>
  <c r="O333" i="48"/>
  <c r="O333" i="34"/>
  <c r="O333" i="35"/>
  <c r="O333" i="36"/>
  <c r="O333" i="37"/>
  <c r="O333" i="49"/>
  <c r="C293" i="38"/>
  <c r="C293" i="2"/>
  <c r="C293" i="26"/>
  <c r="C293" i="27"/>
  <c r="C293" i="30"/>
  <c r="C293" i="28"/>
  <c r="C293" i="31"/>
  <c r="C293" i="33"/>
  <c r="C293" i="48"/>
  <c r="C293" i="34"/>
  <c r="C293" i="35"/>
  <c r="C293" i="36"/>
  <c r="C293" i="37"/>
  <c r="C293" i="49"/>
  <c r="N310" i="38"/>
  <c r="M310" i="38"/>
  <c r="L310" i="38"/>
  <c r="K310" i="38"/>
  <c r="J310" i="38"/>
  <c r="I310" i="38"/>
  <c r="H310" i="38"/>
  <c r="G310" i="38"/>
  <c r="F310" i="38"/>
  <c r="E310" i="38"/>
  <c r="D310" i="38"/>
  <c r="N310" i="2"/>
  <c r="M310" i="2"/>
  <c r="L310" i="2"/>
  <c r="K310" i="2"/>
  <c r="J310" i="2"/>
  <c r="I310" i="2"/>
  <c r="H310" i="2"/>
  <c r="G310" i="2"/>
  <c r="F310" i="2"/>
  <c r="E310" i="2"/>
  <c r="D310" i="2"/>
  <c r="N310" i="26"/>
  <c r="M310" i="26"/>
  <c r="L310" i="26"/>
  <c r="K310" i="26"/>
  <c r="J310" i="26"/>
  <c r="I310" i="26"/>
  <c r="H310" i="26"/>
  <c r="G310" i="26"/>
  <c r="F310" i="26"/>
  <c r="E310" i="26"/>
  <c r="D310" i="26"/>
  <c r="N310" i="27"/>
  <c r="M310" i="27"/>
  <c r="L310" i="27"/>
  <c r="K310" i="27"/>
  <c r="J310" i="27"/>
  <c r="I310" i="27"/>
  <c r="H310" i="27"/>
  <c r="G310" i="27"/>
  <c r="F310" i="27"/>
  <c r="E310" i="27"/>
  <c r="D310" i="27"/>
  <c r="N310" i="30"/>
  <c r="M310" i="30"/>
  <c r="L310" i="30"/>
  <c r="K310" i="30"/>
  <c r="J310" i="30"/>
  <c r="I310" i="30"/>
  <c r="H310" i="30"/>
  <c r="G310" i="30"/>
  <c r="F310" i="30"/>
  <c r="E310" i="30"/>
  <c r="D310" i="30"/>
  <c r="N310" i="28"/>
  <c r="M310" i="28"/>
  <c r="L310" i="28"/>
  <c r="K310" i="28"/>
  <c r="J310" i="28"/>
  <c r="I310" i="28"/>
  <c r="H310" i="28"/>
  <c r="G310" i="28"/>
  <c r="F310" i="28"/>
  <c r="E310" i="28"/>
  <c r="D310" i="28"/>
  <c r="N310" i="31"/>
  <c r="M310" i="31"/>
  <c r="L310" i="31"/>
  <c r="K310" i="31"/>
  <c r="J310" i="31"/>
  <c r="I310" i="31"/>
  <c r="H310" i="31"/>
  <c r="G310" i="31"/>
  <c r="F310" i="31"/>
  <c r="E310" i="31"/>
  <c r="D310" i="31"/>
  <c r="N310" i="33"/>
  <c r="M310" i="33"/>
  <c r="L310" i="33"/>
  <c r="K310" i="33"/>
  <c r="J310" i="33"/>
  <c r="I310" i="33"/>
  <c r="H310" i="33"/>
  <c r="G310" i="33"/>
  <c r="F310" i="33"/>
  <c r="E310" i="33"/>
  <c r="D310" i="33"/>
  <c r="N310" i="48"/>
  <c r="M310" i="48"/>
  <c r="L310" i="48"/>
  <c r="K310" i="48"/>
  <c r="J310" i="48"/>
  <c r="I310" i="48"/>
  <c r="H310" i="48"/>
  <c r="G310" i="48"/>
  <c r="F310" i="48"/>
  <c r="E310" i="48"/>
  <c r="D310" i="48"/>
  <c r="N310" i="34"/>
  <c r="M310" i="34"/>
  <c r="L310" i="34"/>
  <c r="K310" i="34"/>
  <c r="J310" i="34"/>
  <c r="I310" i="34"/>
  <c r="H310" i="34"/>
  <c r="G310" i="34"/>
  <c r="F310" i="34"/>
  <c r="E310" i="34"/>
  <c r="D310" i="34"/>
  <c r="N310" i="35"/>
  <c r="M310" i="35"/>
  <c r="L310" i="35"/>
  <c r="K310" i="35"/>
  <c r="J310" i="35"/>
  <c r="I310" i="35"/>
  <c r="H310" i="35"/>
  <c r="G310" i="35"/>
  <c r="F310" i="35"/>
  <c r="E310" i="35"/>
  <c r="D310" i="35"/>
  <c r="N310" i="36"/>
  <c r="M310" i="36"/>
  <c r="L310" i="36"/>
  <c r="K310" i="36"/>
  <c r="J310" i="36"/>
  <c r="I310" i="36"/>
  <c r="H310" i="36"/>
  <c r="G310" i="36"/>
  <c r="F310" i="36"/>
  <c r="E310" i="36"/>
  <c r="D310" i="36"/>
  <c r="N310" i="37"/>
  <c r="M310" i="37"/>
  <c r="L310" i="37"/>
  <c r="K310" i="37"/>
  <c r="J310" i="37"/>
  <c r="I310" i="37"/>
  <c r="H310" i="37"/>
  <c r="G310" i="37"/>
  <c r="F310" i="37"/>
  <c r="E310" i="37"/>
  <c r="D310" i="37"/>
  <c r="N310" i="49"/>
  <c r="M310" i="49"/>
  <c r="L310" i="49"/>
  <c r="K310" i="49"/>
  <c r="J310" i="49"/>
  <c r="I310" i="49"/>
  <c r="H310" i="49"/>
  <c r="G310" i="49"/>
  <c r="F310" i="49"/>
  <c r="E310" i="49"/>
  <c r="D310" i="49"/>
  <c r="C310" i="2"/>
  <c r="C310" i="26"/>
  <c r="C310" i="27"/>
  <c r="C310" i="30"/>
  <c r="C310" i="28"/>
  <c r="C310" i="31"/>
  <c r="C310" i="33"/>
  <c r="C310" i="48"/>
  <c r="C310" i="34"/>
  <c r="C310" i="35"/>
  <c r="C310" i="36"/>
  <c r="C310" i="37"/>
  <c r="C310" i="49"/>
  <c r="N307" i="38"/>
  <c r="M307" i="38"/>
  <c r="L307" i="38"/>
  <c r="K307" i="38"/>
  <c r="J307" i="38"/>
  <c r="I307" i="38"/>
  <c r="H307" i="38"/>
  <c r="G307" i="38"/>
  <c r="F307" i="38"/>
  <c r="E307" i="38"/>
  <c r="D307" i="38"/>
  <c r="N307" i="2"/>
  <c r="M307" i="2"/>
  <c r="L307" i="2"/>
  <c r="K307" i="2"/>
  <c r="J307" i="2"/>
  <c r="I307" i="2"/>
  <c r="H307" i="2"/>
  <c r="G307" i="2"/>
  <c r="F307" i="2"/>
  <c r="E307" i="2"/>
  <c r="D307" i="2"/>
  <c r="N307" i="26"/>
  <c r="M307" i="26"/>
  <c r="L307" i="26"/>
  <c r="K307" i="26"/>
  <c r="J307" i="26"/>
  <c r="I307" i="26"/>
  <c r="H307" i="26"/>
  <c r="G307" i="26"/>
  <c r="F307" i="26"/>
  <c r="E307" i="26"/>
  <c r="D307" i="26"/>
  <c r="N307" i="27"/>
  <c r="M307" i="27"/>
  <c r="L307" i="27"/>
  <c r="K307" i="27"/>
  <c r="J307" i="27"/>
  <c r="I307" i="27"/>
  <c r="H307" i="27"/>
  <c r="G307" i="27"/>
  <c r="F307" i="27"/>
  <c r="E307" i="27"/>
  <c r="D307" i="27"/>
  <c r="N307" i="30"/>
  <c r="M307" i="30"/>
  <c r="L307" i="30"/>
  <c r="K307" i="30"/>
  <c r="J307" i="30"/>
  <c r="I307" i="30"/>
  <c r="H307" i="30"/>
  <c r="G307" i="30"/>
  <c r="F307" i="30"/>
  <c r="E307" i="30"/>
  <c r="D307" i="30"/>
  <c r="N307" i="28"/>
  <c r="M307" i="28"/>
  <c r="L307" i="28"/>
  <c r="K307" i="28"/>
  <c r="J307" i="28"/>
  <c r="I307" i="28"/>
  <c r="H307" i="28"/>
  <c r="G307" i="28"/>
  <c r="F307" i="28"/>
  <c r="E307" i="28"/>
  <c r="D307" i="28"/>
  <c r="N307" i="31"/>
  <c r="M307" i="31"/>
  <c r="L307" i="31"/>
  <c r="K307" i="31"/>
  <c r="J307" i="31"/>
  <c r="I307" i="31"/>
  <c r="H307" i="31"/>
  <c r="G307" i="31"/>
  <c r="F307" i="31"/>
  <c r="E307" i="31"/>
  <c r="D307" i="31"/>
  <c r="N307" i="33"/>
  <c r="M307" i="33"/>
  <c r="L307" i="33"/>
  <c r="K307" i="33"/>
  <c r="J307" i="33"/>
  <c r="I307" i="33"/>
  <c r="H307" i="33"/>
  <c r="G307" i="33"/>
  <c r="F307" i="33"/>
  <c r="E307" i="33"/>
  <c r="D307" i="33"/>
  <c r="N307" i="48"/>
  <c r="M307" i="48"/>
  <c r="L307" i="48"/>
  <c r="K307" i="48"/>
  <c r="J307" i="48"/>
  <c r="I307" i="48"/>
  <c r="H307" i="48"/>
  <c r="G307" i="48"/>
  <c r="F307" i="48"/>
  <c r="E307" i="48"/>
  <c r="D307" i="48"/>
  <c r="N307" i="34"/>
  <c r="M307" i="34"/>
  <c r="L307" i="34"/>
  <c r="K307" i="34"/>
  <c r="J307" i="34"/>
  <c r="I307" i="34"/>
  <c r="H307" i="34"/>
  <c r="G307" i="34"/>
  <c r="F307" i="34"/>
  <c r="E307" i="34"/>
  <c r="D307" i="34"/>
  <c r="N307" i="35"/>
  <c r="M307" i="35"/>
  <c r="L307" i="35"/>
  <c r="K307" i="35"/>
  <c r="J307" i="35"/>
  <c r="I307" i="35"/>
  <c r="H307" i="35"/>
  <c r="G307" i="35"/>
  <c r="F307" i="35"/>
  <c r="E307" i="35"/>
  <c r="D307" i="35"/>
  <c r="N307" i="36"/>
  <c r="M307" i="36"/>
  <c r="L307" i="36"/>
  <c r="K307" i="36"/>
  <c r="J307" i="36"/>
  <c r="I307" i="36"/>
  <c r="H307" i="36"/>
  <c r="G307" i="36"/>
  <c r="F307" i="36"/>
  <c r="E307" i="36"/>
  <c r="D307" i="36"/>
  <c r="N307" i="37"/>
  <c r="M307" i="37"/>
  <c r="L307" i="37"/>
  <c r="K307" i="37"/>
  <c r="J307" i="37"/>
  <c r="I307" i="37"/>
  <c r="H307" i="37"/>
  <c r="G307" i="37"/>
  <c r="F307" i="37"/>
  <c r="E307" i="37"/>
  <c r="D307" i="37"/>
  <c r="N307" i="49"/>
  <c r="M307" i="49"/>
  <c r="L307" i="49"/>
  <c r="K307" i="49"/>
  <c r="J307" i="49"/>
  <c r="I307" i="49"/>
  <c r="H307" i="49"/>
  <c r="G307" i="49"/>
  <c r="F307" i="49"/>
  <c r="E307" i="49"/>
  <c r="D307" i="49"/>
  <c r="C307" i="2"/>
  <c r="C307" i="26"/>
  <c r="C307" i="27"/>
  <c r="C307" i="30"/>
  <c r="C307" i="28"/>
  <c r="C307" i="31"/>
  <c r="C307" i="33"/>
  <c r="C307" i="48"/>
  <c r="C307" i="34"/>
  <c r="C307" i="35"/>
  <c r="C307" i="37"/>
  <c r="C307" i="49"/>
  <c r="C304" i="38"/>
  <c r="C304" i="2"/>
  <c r="C304" i="26"/>
  <c r="C304" i="27"/>
  <c r="C304" i="30"/>
  <c r="C304" i="28"/>
  <c r="C304" i="31"/>
  <c r="C304" i="33"/>
  <c r="C304" i="48"/>
  <c r="C304" i="34"/>
  <c r="C304" i="35"/>
  <c r="C304" i="36"/>
  <c r="C304" i="37"/>
  <c r="C304" i="49"/>
  <c r="O308" i="38"/>
  <c r="O309" i="38"/>
  <c r="O311" i="38"/>
  <c r="O312" i="38"/>
  <c r="O308" i="2"/>
  <c r="O309" i="2"/>
  <c r="O311" i="2"/>
  <c r="O312" i="2"/>
  <c r="O308" i="26"/>
  <c r="O309" i="26"/>
  <c r="O311" i="26"/>
  <c r="O312" i="26"/>
  <c r="O308" i="27"/>
  <c r="O309" i="27"/>
  <c r="O311" i="27"/>
  <c r="O312" i="27"/>
  <c r="O308" i="30"/>
  <c r="O309" i="30"/>
  <c r="O311" i="30"/>
  <c r="O312" i="30"/>
  <c r="O308" i="28"/>
  <c r="O309" i="28"/>
  <c r="O311" i="28"/>
  <c r="O312" i="28"/>
  <c r="O308" i="31"/>
  <c r="O309" i="31"/>
  <c r="O311" i="31"/>
  <c r="O312" i="31"/>
  <c r="O308" i="33"/>
  <c r="O309" i="33"/>
  <c r="O311" i="33"/>
  <c r="O312" i="33"/>
  <c r="O308" i="48"/>
  <c r="O309" i="48"/>
  <c r="O311" i="48"/>
  <c r="O312" i="48"/>
  <c r="O308" i="34"/>
  <c r="O309" i="34"/>
  <c r="O311" i="34"/>
  <c r="O312" i="34"/>
  <c r="O308" i="35"/>
  <c r="O309" i="35"/>
  <c r="O311" i="35"/>
  <c r="O312" i="35"/>
  <c r="O308" i="36"/>
  <c r="O309" i="36"/>
  <c r="O311" i="36"/>
  <c r="O312" i="36"/>
  <c r="O308" i="37"/>
  <c r="O309" i="37"/>
  <c r="O311" i="37"/>
  <c r="O312" i="37"/>
  <c r="O308" i="49"/>
  <c r="O309" i="49"/>
  <c r="O311" i="49"/>
  <c r="O312" i="49"/>
  <c r="F239" i="35"/>
  <c r="O241" i="38"/>
  <c r="O241" i="2"/>
  <c r="O241" i="26"/>
  <c r="O241" i="27"/>
  <c r="O241" i="30"/>
  <c r="O241" i="28"/>
  <c r="O241" i="31"/>
  <c r="O241" i="33"/>
  <c r="O241" i="48"/>
  <c r="O241" i="34"/>
  <c r="O241" i="35"/>
  <c r="O241" i="36"/>
  <c r="O241" i="37"/>
  <c r="O241" i="49"/>
  <c r="N239" i="38"/>
  <c r="M239" i="38"/>
  <c r="L239" i="38"/>
  <c r="K239" i="38"/>
  <c r="J239" i="38"/>
  <c r="I239" i="38"/>
  <c r="H239" i="38"/>
  <c r="G239" i="38"/>
  <c r="F239" i="38"/>
  <c r="E239" i="38"/>
  <c r="D239" i="38"/>
  <c r="N239" i="2"/>
  <c r="M239" i="2"/>
  <c r="L239" i="2"/>
  <c r="K239" i="2"/>
  <c r="J239" i="2"/>
  <c r="I239" i="2"/>
  <c r="H239" i="2"/>
  <c r="G239" i="2"/>
  <c r="F239" i="2"/>
  <c r="E239" i="2"/>
  <c r="D239" i="2"/>
  <c r="N239" i="26"/>
  <c r="M239" i="26"/>
  <c r="L239" i="26"/>
  <c r="K239" i="26"/>
  <c r="J239" i="26"/>
  <c r="I239" i="26"/>
  <c r="H239" i="26"/>
  <c r="G239" i="26"/>
  <c r="F239" i="26"/>
  <c r="E239" i="26"/>
  <c r="D239" i="26"/>
  <c r="N239" i="27"/>
  <c r="M239" i="27"/>
  <c r="L239" i="27"/>
  <c r="K239" i="27"/>
  <c r="J239" i="27"/>
  <c r="I239" i="27"/>
  <c r="H239" i="27"/>
  <c r="G239" i="27"/>
  <c r="F239" i="27"/>
  <c r="E239" i="27"/>
  <c r="D239" i="27"/>
  <c r="N239" i="30"/>
  <c r="M239" i="30"/>
  <c r="L239" i="30"/>
  <c r="K239" i="30"/>
  <c r="J239" i="30"/>
  <c r="I239" i="30"/>
  <c r="H239" i="30"/>
  <c r="G239" i="30"/>
  <c r="F239" i="30"/>
  <c r="E239" i="30"/>
  <c r="D239" i="30"/>
  <c r="N239" i="28"/>
  <c r="M239" i="28"/>
  <c r="L239" i="28"/>
  <c r="K239" i="28"/>
  <c r="J239" i="28"/>
  <c r="I239" i="28"/>
  <c r="H239" i="28"/>
  <c r="G239" i="28"/>
  <c r="F239" i="28"/>
  <c r="E239" i="28"/>
  <c r="D239" i="28"/>
  <c r="N239" i="31"/>
  <c r="M239" i="31"/>
  <c r="L239" i="31"/>
  <c r="K239" i="31"/>
  <c r="J239" i="31"/>
  <c r="I239" i="31"/>
  <c r="H239" i="31"/>
  <c r="G239" i="31"/>
  <c r="F239" i="31"/>
  <c r="E239" i="31"/>
  <c r="D239" i="31"/>
  <c r="N239" i="33"/>
  <c r="M239" i="33"/>
  <c r="L239" i="33"/>
  <c r="K239" i="33"/>
  <c r="J239" i="33"/>
  <c r="I239" i="33"/>
  <c r="H239" i="33"/>
  <c r="G239" i="33"/>
  <c r="F239" i="33"/>
  <c r="E239" i="33"/>
  <c r="D239" i="33"/>
  <c r="N239" i="48"/>
  <c r="M239" i="48"/>
  <c r="L239" i="48"/>
  <c r="K239" i="48"/>
  <c r="J239" i="48"/>
  <c r="I239" i="48"/>
  <c r="H239" i="48"/>
  <c r="G239" i="48"/>
  <c r="F239" i="48"/>
  <c r="E239" i="48"/>
  <c r="D239" i="48"/>
  <c r="N239" i="34"/>
  <c r="M239" i="34"/>
  <c r="L239" i="34"/>
  <c r="K239" i="34"/>
  <c r="J239" i="34"/>
  <c r="I239" i="34"/>
  <c r="H239" i="34"/>
  <c r="G239" i="34"/>
  <c r="F239" i="34"/>
  <c r="E239" i="34"/>
  <c r="D239" i="34"/>
  <c r="N239" i="35"/>
  <c r="M239" i="35"/>
  <c r="L239" i="35"/>
  <c r="K239" i="35"/>
  <c r="J239" i="35"/>
  <c r="I239" i="35"/>
  <c r="H239" i="35"/>
  <c r="G239" i="35"/>
  <c r="E239" i="35"/>
  <c r="D239" i="35"/>
  <c r="N239" i="36"/>
  <c r="M239" i="36"/>
  <c r="L239" i="36"/>
  <c r="K239" i="36"/>
  <c r="J239" i="36"/>
  <c r="I239" i="36"/>
  <c r="H239" i="36"/>
  <c r="G239" i="36"/>
  <c r="F239" i="36"/>
  <c r="E239" i="36"/>
  <c r="D239" i="36"/>
  <c r="N239" i="37"/>
  <c r="M239" i="37"/>
  <c r="L239" i="37"/>
  <c r="K239" i="37"/>
  <c r="J239" i="37"/>
  <c r="I239" i="37"/>
  <c r="H239" i="37"/>
  <c r="G239" i="37"/>
  <c r="F239" i="37"/>
  <c r="E239" i="37"/>
  <c r="D239" i="37"/>
  <c r="N239" i="49"/>
  <c r="M239" i="49"/>
  <c r="L239" i="49"/>
  <c r="K239" i="49"/>
  <c r="J239" i="49"/>
  <c r="I239" i="49"/>
  <c r="H239" i="49"/>
  <c r="G239" i="49"/>
  <c r="F239" i="49"/>
  <c r="E239" i="49"/>
  <c r="D239" i="49"/>
  <c r="C239" i="2"/>
  <c r="C239" i="26"/>
  <c r="C239" i="27"/>
  <c r="C239" i="30"/>
  <c r="C239" i="28"/>
  <c r="C239" i="31"/>
  <c r="C239" i="33"/>
  <c r="C239" i="48"/>
  <c r="C239" i="34"/>
  <c r="C239" i="35"/>
  <c r="C239" i="36"/>
  <c r="C239" i="37"/>
  <c r="C239" i="49"/>
  <c r="F235" i="37"/>
  <c r="O237" i="38"/>
  <c r="O237" i="2"/>
  <c r="O237" i="26"/>
  <c r="O237" i="27"/>
  <c r="O237" i="30"/>
  <c r="O237" i="28"/>
  <c r="O237" i="31"/>
  <c r="O237" i="33"/>
  <c r="O237" i="48"/>
  <c r="O237" i="34"/>
  <c r="O237" i="35"/>
  <c r="O237" i="36"/>
  <c r="O237" i="37"/>
  <c r="O237" i="49"/>
  <c r="N235" i="38"/>
  <c r="M235" i="38"/>
  <c r="L235" i="38"/>
  <c r="K235" i="38"/>
  <c r="J235" i="38"/>
  <c r="I235" i="38"/>
  <c r="H235" i="38"/>
  <c r="G235" i="38"/>
  <c r="F235" i="38"/>
  <c r="E235" i="38"/>
  <c r="D235" i="38"/>
  <c r="N235" i="2"/>
  <c r="M235" i="2"/>
  <c r="L235" i="2"/>
  <c r="K235" i="2"/>
  <c r="J235" i="2"/>
  <c r="I235" i="2"/>
  <c r="H235" i="2"/>
  <c r="G235" i="2"/>
  <c r="F235" i="2"/>
  <c r="E235" i="2"/>
  <c r="D235" i="2"/>
  <c r="N235" i="26"/>
  <c r="M235" i="26"/>
  <c r="L235" i="26"/>
  <c r="K235" i="26"/>
  <c r="J235" i="26"/>
  <c r="I235" i="26"/>
  <c r="H235" i="26"/>
  <c r="G235" i="26"/>
  <c r="F235" i="26"/>
  <c r="E235" i="26"/>
  <c r="D235" i="26"/>
  <c r="N235" i="27"/>
  <c r="M235" i="27"/>
  <c r="L235" i="27"/>
  <c r="K235" i="27"/>
  <c r="J235" i="27"/>
  <c r="I235" i="27"/>
  <c r="H235" i="27"/>
  <c r="G235" i="27"/>
  <c r="F235" i="27"/>
  <c r="E235" i="27"/>
  <c r="D235" i="27"/>
  <c r="N235" i="30"/>
  <c r="M235" i="30"/>
  <c r="L235" i="30"/>
  <c r="K235" i="30"/>
  <c r="J235" i="30"/>
  <c r="I235" i="30"/>
  <c r="H235" i="30"/>
  <c r="G235" i="30"/>
  <c r="F235" i="30"/>
  <c r="E235" i="30"/>
  <c r="D235" i="30"/>
  <c r="N235" i="28"/>
  <c r="M235" i="28"/>
  <c r="L235" i="28"/>
  <c r="K235" i="28"/>
  <c r="J235" i="28"/>
  <c r="I235" i="28"/>
  <c r="H235" i="28"/>
  <c r="G235" i="28"/>
  <c r="F235" i="28"/>
  <c r="E235" i="28"/>
  <c r="D235" i="28"/>
  <c r="N235" i="31"/>
  <c r="M235" i="31"/>
  <c r="L235" i="31"/>
  <c r="K235" i="31"/>
  <c r="J235" i="31"/>
  <c r="I235" i="31"/>
  <c r="H235" i="31"/>
  <c r="G235" i="31"/>
  <c r="F235" i="31"/>
  <c r="E235" i="31"/>
  <c r="D235" i="31"/>
  <c r="N235" i="33"/>
  <c r="M235" i="33"/>
  <c r="L235" i="33"/>
  <c r="K235" i="33"/>
  <c r="J235" i="33"/>
  <c r="I235" i="33"/>
  <c r="H235" i="33"/>
  <c r="G235" i="33"/>
  <c r="F235" i="33"/>
  <c r="E235" i="33"/>
  <c r="D235" i="33"/>
  <c r="N235" i="48"/>
  <c r="M235" i="48"/>
  <c r="L235" i="48"/>
  <c r="K235" i="48"/>
  <c r="J235" i="48"/>
  <c r="I235" i="48"/>
  <c r="H235" i="48"/>
  <c r="G235" i="48"/>
  <c r="F235" i="48"/>
  <c r="E235" i="48"/>
  <c r="D235" i="48"/>
  <c r="N235" i="34"/>
  <c r="M235" i="34"/>
  <c r="L235" i="34"/>
  <c r="K235" i="34"/>
  <c r="J235" i="34"/>
  <c r="I235" i="34"/>
  <c r="H235" i="34"/>
  <c r="G235" i="34"/>
  <c r="F235" i="34"/>
  <c r="E235" i="34"/>
  <c r="D235" i="34"/>
  <c r="N235" i="35"/>
  <c r="M235" i="35"/>
  <c r="L235" i="35"/>
  <c r="K235" i="35"/>
  <c r="J235" i="35"/>
  <c r="I235" i="35"/>
  <c r="H235" i="35"/>
  <c r="G235" i="35"/>
  <c r="F235" i="35"/>
  <c r="E235" i="35"/>
  <c r="D235" i="35"/>
  <c r="N235" i="36"/>
  <c r="M235" i="36"/>
  <c r="L235" i="36"/>
  <c r="K235" i="36"/>
  <c r="J235" i="36"/>
  <c r="I235" i="36"/>
  <c r="H235" i="36"/>
  <c r="G235" i="36"/>
  <c r="F235" i="36"/>
  <c r="E235" i="36"/>
  <c r="D235" i="36"/>
  <c r="N235" i="37"/>
  <c r="M235" i="37"/>
  <c r="L235" i="37"/>
  <c r="K235" i="37"/>
  <c r="J235" i="37"/>
  <c r="I235" i="37"/>
  <c r="H235" i="37"/>
  <c r="G235" i="37"/>
  <c r="E235" i="37"/>
  <c r="D235" i="37"/>
  <c r="N235" i="49"/>
  <c r="M235" i="49"/>
  <c r="L235" i="49"/>
  <c r="K235" i="49"/>
  <c r="J235" i="49"/>
  <c r="I235" i="49"/>
  <c r="H235" i="49"/>
  <c r="G235" i="49"/>
  <c r="F235" i="49"/>
  <c r="E235" i="49"/>
  <c r="D235" i="49"/>
  <c r="C235" i="2"/>
  <c r="C235" i="26"/>
  <c r="C235" i="27"/>
  <c r="C235" i="30"/>
  <c r="C235" i="28"/>
  <c r="C235" i="31"/>
  <c r="C235" i="33"/>
  <c r="C235" i="48"/>
  <c r="C235" i="34"/>
  <c r="C235" i="35"/>
  <c r="C235" i="36"/>
  <c r="C235" i="37"/>
  <c r="C235" i="49"/>
  <c r="O225" i="38"/>
  <c r="O225" i="2"/>
  <c r="O225" i="26"/>
  <c r="O225" i="27"/>
  <c r="O225" i="30"/>
  <c r="O225" i="28"/>
  <c r="O225" i="31"/>
  <c r="O225" i="33"/>
  <c r="O225" i="48"/>
  <c r="O225" i="35"/>
  <c r="O225" i="36"/>
  <c r="O225" i="37"/>
  <c r="O225" i="49"/>
  <c r="N221" i="38"/>
  <c r="M221" i="38"/>
  <c r="L221" i="38"/>
  <c r="K221" i="38"/>
  <c r="J221" i="38"/>
  <c r="I221" i="38"/>
  <c r="H221" i="38"/>
  <c r="G221" i="38"/>
  <c r="F221" i="38"/>
  <c r="E221" i="38"/>
  <c r="D221" i="38"/>
  <c r="N221" i="2"/>
  <c r="M221" i="2"/>
  <c r="L221" i="2"/>
  <c r="K221" i="2"/>
  <c r="J221" i="2"/>
  <c r="I221" i="2"/>
  <c r="H221" i="2"/>
  <c r="G221" i="2"/>
  <c r="F221" i="2"/>
  <c r="E221" i="2"/>
  <c r="D221" i="2"/>
  <c r="N221" i="26"/>
  <c r="M221" i="26"/>
  <c r="L221" i="26"/>
  <c r="K221" i="26"/>
  <c r="J221" i="26"/>
  <c r="I221" i="26"/>
  <c r="H221" i="26"/>
  <c r="G221" i="26"/>
  <c r="F221" i="26"/>
  <c r="E221" i="26"/>
  <c r="D221" i="26"/>
  <c r="N221" i="27"/>
  <c r="M221" i="27"/>
  <c r="L221" i="27"/>
  <c r="K221" i="27"/>
  <c r="J221" i="27"/>
  <c r="I221" i="27"/>
  <c r="H221" i="27"/>
  <c r="G221" i="27"/>
  <c r="F221" i="27"/>
  <c r="E221" i="27"/>
  <c r="D221" i="27"/>
  <c r="N221" i="30"/>
  <c r="M221" i="30"/>
  <c r="L221" i="30"/>
  <c r="K221" i="30"/>
  <c r="J221" i="30"/>
  <c r="I221" i="30"/>
  <c r="H221" i="30"/>
  <c r="G221" i="30"/>
  <c r="F221" i="30"/>
  <c r="E221" i="30"/>
  <c r="D221" i="30"/>
  <c r="N221" i="28"/>
  <c r="M221" i="28"/>
  <c r="L221" i="28"/>
  <c r="K221" i="28"/>
  <c r="J221" i="28"/>
  <c r="I221" i="28"/>
  <c r="H221" i="28"/>
  <c r="G221" i="28"/>
  <c r="F221" i="28"/>
  <c r="E221" i="28"/>
  <c r="D221" i="28"/>
  <c r="N221" i="31"/>
  <c r="M221" i="31"/>
  <c r="L221" i="31"/>
  <c r="K221" i="31"/>
  <c r="J221" i="31"/>
  <c r="I221" i="31"/>
  <c r="H221" i="31"/>
  <c r="G221" i="31"/>
  <c r="F221" i="31"/>
  <c r="E221" i="31"/>
  <c r="D221" i="31"/>
  <c r="N221" i="33"/>
  <c r="M221" i="33"/>
  <c r="L221" i="33"/>
  <c r="K221" i="33"/>
  <c r="J221" i="33"/>
  <c r="I221" i="33"/>
  <c r="H221" i="33"/>
  <c r="G221" i="33"/>
  <c r="F221" i="33"/>
  <c r="E221" i="33"/>
  <c r="D221" i="33"/>
  <c r="N221" i="48"/>
  <c r="M221" i="48"/>
  <c r="L221" i="48"/>
  <c r="K221" i="48"/>
  <c r="J221" i="48"/>
  <c r="I221" i="48"/>
  <c r="H221" i="48"/>
  <c r="G221" i="48"/>
  <c r="F221" i="48"/>
  <c r="E221" i="48"/>
  <c r="D221" i="48"/>
  <c r="N221" i="34"/>
  <c r="M221" i="34"/>
  <c r="L221" i="34"/>
  <c r="K221" i="34"/>
  <c r="J221" i="34"/>
  <c r="I221" i="34"/>
  <c r="H221" i="34"/>
  <c r="G221" i="34"/>
  <c r="F221" i="34"/>
  <c r="E221" i="34"/>
  <c r="D221" i="34"/>
  <c r="N221" i="35"/>
  <c r="M221" i="35"/>
  <c r="L221" i="35"/>
  <c r="K221" i="35"/>
  <c r="J221" i="35"/>
  <c r="I221" i="35"/>
  <c r="H221" i="35"/>
  <c r="G221" i="35"/>
  <c r="F221" i="35"/>
  <c r="E221" i="35"/>
  <c r="D221" i="35"/>
  <c r="N221" i="36"/>
  <c r="M221" i="36"/>
  <c r="L221" i="36"/>
  <c r="K221" i="36"/>
  <c r="J221" i="36"/>
  <c r="I221" i="36"/>
  <c r="H221" i="36"/>
  <c r="G221" i="36"/>
  <c r="F221" i="36"/>
  <c r="E221" i="36"/>
  <c r="D221" i="36"/>
  <c r="N221" i="37"/>
  <c r="M221" i="37"/>
  <c r="L221" i="37"/>
  <c r="K221" i="37"/>
  <c r="J221" i="37"/>
  <c r="I221" i="37"/>
  <c r="H221" i="37"/>
  <c r="G221" i="37"/>
  <c r="F221" i="37"/>
  <c r="E221" i="37"/>
  <c r="D221" i="37"/>
  <c r="N221" i="49"/>
  <c r="M221" i="49"/>
  <c r="L221" i="49"/>
  <c r="K221" i="49"/>
  <c r="J221" i="49"/>
  <c r="I221" i="49"/>
  <c r="H221" i="49"/>
  <c r="G221" i="49"/>
  <c r="F221" i="49"/>
  <c r="E221" i="49"/>
  <c r="D221" i="49"/>
  <c r="C221" i="2"/>
  <c r="C221" i="26"/>
  <c r="C221" i="27"/>
  <c r="C221" i="30"/>
  <c r="C221" i="28"/>
  <c r="C221" i="31"/>
  <c r="C221" i="33"/>
  <c r="C221" i="48"/>
  <c r="C221" i="34"/>
  <c r="C221" i="35"/>
  <c r="C221" i="36"/>
  <c r="C221" i="37"/>
  <c r="C221" i="49"/>
  <c r="N197" i="38"/>
  <c r="M197" i="38"/>
  <c r="L197" i="38"/>
  <c r="K197" i="38"/>
  <c r="J197" i="38"/>
  <c r="I197" i="38"/>
  <c r="H197" i="38"/>
  <c r="G197" i="38"/>
  <c r="F197" i="38"/>
  <c r="E197" i="38"/>
  <c r="D197" i="38"/>
  <c r="N197" i="2"/>
  <c r="M197" i="2"/>
  <c r="L197" i="2"/>
  <c r="K197" i="2"/>
  <c r="J197" i="2"/>
  <c r="I197" i="2"/>
  <c r="H197" i="2"/>
  <c r="G197" i="2"/>
  <c r="F197" i="2"/>
  <c r="E197" i="2"/>
  <c r="D197" i="2"/>
  <c r="N197" i="26"/>
  <c r="M197" i="26"/>
  <c r="L197" i="26"/>
  <c r="K197" i="26"/>
  <c r="J197" i="26"/>
  <c r="I197" i="26"/>
  <c r="H197" i="26"/>
  <c r="G197" i="26"/>
  <c r="F197" i="26"/>
  <c r="E197" i="26"/>
  <c r="D197" i="26"/>
  <c r="N197" i="27"/>
  <c r="M197" i="27"/>
  <c r="L197" i="27"/>
  <c r="K197" i="27"/>
  <c r="J197" i="27"/>
  <c r="I197" i="27"/>
  <c r="H197" i="27"/>
  <c r="G197" i="27"/>
  <c r="F197" i="27"/>
  <c r="E197" i="27"/>
  <c r="D197" i="27"/>
  <c r="N197" i="30"/>
  <c r="M197" i="30"/>
  <c r="L197" i="30"/>
  <c r="K197" i="30"/>
  <c r="J197" i="30"/>
  <c r="I197" i="30"/>
  <c r="H197" i="30"/>
  <c r="G197" i="30"/>
  <c r="F197" i="30"/>
  <c r="E197" i="30"/>
  <c r="D197" i="30"/>
  <c r="N197" i="28"/>
  <c r="M197" i="28"/>
  <c r="L197" i="28"/>
  <c r="K197" i="28"/>
  <c r="J197" i="28"/>
  <c r="I197" i="28"/>
  <c r="H197" i="28"/>
  <c r="G197" i="28"/>
  <c r="F197" i="28"/>
  <c r="E197" i="28"/>
  <c r="D197" i="28"/>
  <c r="N197" i="31"/>
  <c r="M197" i="31"/>
  <c r="L197" i="31"/>
  <c r="K197" i="31"/>
  <c r="J197" i="31"/>
  <c r="I197" i="31"/>
  <c r="H197" i="31"/>
  <c r="G197" i="31"/>
  <c r="F197" i="31"/>
  <c r="E197" i="31"/>
  <c r="D197" i="31"/>
  <c r="N197" i="33"/>
  <c r="M197" i="33"/>
  <c r="L197" i="33"/>
  <c r="K197" i="33"/>
  <c r="J197" i="33"/>
  <c r="I197" i="33"/>
  <c r="H197" i="33"/>
  <c r="G197" i="33"/>
  <c r="F197" i="33"/>
  <c r="E197" i="33"/>
  <c r="D197" i="33"/>
  <c r="N197" i="48"/>
  <c r="M197" i="48"/>
  <c r="L197" i="48"/>
  <c r="K197" i="48"/>
  <c r="J197" i="48"/>
  <c r="I197" i="48"/>
  <c r="H197" i="48"/>
  <c r="G197" i="48"/>
  <c r="F197" i="48"/>
  <c r="E197" i="48"/>
  <c r="D197" i="48"/>
  <c r="N197" i="34"/>
  <c r="M197" i="34"/>
  <c r="L197" i="34"/>
  <c r="K197" i="34"/>
  <c r="J197" i="34"/>
  <c r="I197" i="34"/>
  <c r="H197" i="34"/>
  <c r="G197" i="34"/>
  <c r="F197" i="34"/>
  <c r="E197" i="34"/>
  <c r="D197" i="34"/>
  <c r="N197" i="35"/>
  <c r="M197" i="35"/>
  <c r="L197" i="35"/>
  <c r="K197" i="35"/>
  <c r="J197" i="35"/>
  <c r="I197" i="35"/>
  <c r="H197" i="35"/>
  <c r="G197" i="35"/>
  <c r="F197" i="35"/>
  <c r="E197" i="35"/>
  <c r="D197" i="35"/>
  <c r="N197" i="36"/>
  <c r="M197" i="36"/>
  <c r="L197" i="36"/>
  <c r="K197" i="36"/>
  <c r="J197" i="36"/>
  <c r="I197" i="36"/>
  <c r="H197" i="36"/>
  <c r="G197" i="36"/>
  <c r="F197" i="36"/>
  <c r="E197" i="36"/>
  <c r="D197" i="36"/>
  <c r="N197" i="37"/>
  <c r="M197" i="37"/>
  <c r="L197" i="37"/>
  <c r="K197" i="37"/>
  <c r="J197" i="37"/>
  <c r="I197" i="37"/>
  <c r="H197" i="37"/>
  <c r="G197" i="37"/>
  <c r="F197" i="37"/>
  <c r="E197" i="37"/>
  <c r="D197" i="37"/>
  <c r="N197" i="49"/>
  <c r="M197" i="49"/>
  <c r="L197" i="49"/>
  <c r="K197" i="49"/>
  <c r="J197" i="49"/>
  <c r="I197" i="49"/>
  <c r="H197" i="49"/>
  <c r="G197" i="49"/>
  <c r="F197" i="49"/>
  <c r="E197" i="49"/>
  <c r="D197" i="49"/>
  <c r="C197" i="38"/>
  <c r="C197" i="2"/>
  <c r="C197" i="26"/>
  <c r="C197" i="27"/>
  <c r="C197" i="30"/>
  <c r="C197" i="28"/>
  <c r="C197" i="31"/>
  <c r="C197" i="33"/>
  <c r="C197" i="48"/>
  <c r="C197" i="34"/>
  <c r="C197" i="35"/>
  <c r="C197" i="36"/>
  <c r="C197" i="37"/>
  <c r="C197" i="49"/>
  <c r="N205" i="38"/>
  <c r="M205" i="38"/>
  <c r="L205" i="38"/>
  <c r="K205" i="38"/>
  <c r="J205" i="38"/>
  <c r="I205" i="38"/>
  <c r="H205" i="38"/>
  <c r="G205" i="38"/>
  <c r="F205" i="38"/>
  <c r="E205" i="38"/>
  <c r="D205" i="38"/>
  <c r="N205" i="2"/>
  <c r="M205" i="2"/>
  <c r="L205" i="2"/>
  <c r="K205" i="2"/>
  <c r="J205" i="2"/>
  <c r="I205" i="2"/>
  <c r="H205" i="2"/>
  <c r="G205" i="2"/>
  <c r="F205" i="2"/>
  <c r="E205" i="2"/>
  <c r="D205" i="2"/>
  <c r="N205" i="26"/>
  <c r="M205" i="26"/>
  <c r="L205" i="26"/>
  <c r="K205" i="26"/>
  <c r="J205" i="26"/>
  <c r="I205" i="26"/>
  <c r="H205" i="26"/>
  <c r="G205" i="26"/>
  <c r="F205" i="26"/>
  <c r="E205" i="26"/>
  <c r="D205" i="26"/>
  <c r="N205" i="27"/>
  <c r="M205" i="27"/>
  <c r="L205" i="27"/>
  <c r="K205" i="27"/>
  <c r="J205" i="27"/>
  <c r="I205" i="27"/>
  <c r="H205" i="27"/>
  <c r="G205" i="27"/>
  <c r="F205" i="27"/>
  <c r="E205" i="27"/>
  <c r="D205" i="27"/>
  <c r="N205" i="30"/>
  <c r="M205" i="30"/>
  <c r="L205" i="30"/>
  <c r="K205" i="30"/>
  <c r="J205" i="30"/>
  <c r="I205" i="30"/>
  <c r="H205" i="30"/>
  <c r="G205" i="30"/>
  <c r="F205" i="30"/>
  <c r="E205" i="30"/>
  <c r="D205" i="30"/>
  <c r="N205" i="28"/>
  <c r="M205" i="28"/>
  <c r="L205" i="28"/>
  <c r="K205" i="28"/>
  <c r="J205" i="28"/>
  <c r="I205" i="28"/>
  <c r="H205" i="28"/>
  <c r="G205" i="28"/>
  <c r="F205" i="28"/>
  <c r="E205" i="28"/>
  <c r="D205" i="28"/>
  <c r="N205" i="31"/>
  <c r="M205" i="31"/>
  <c r="L205" i="31"/>
  <c r="K205" i="31"/>
  <c r="J205" i="31"/>
  <c r="I205" i="31"/>
  <c r="H205" i="31"/>
  <c r="G205" i="31"/>
  <c r="F205" i="31"/>
  <c r="E205" i="31"/>
  <c r="D205" i="31"/>
  <c r="N205" i="33"/>
  <c r="M205" i="33"/>
  <c r="L205" i="33"/>
  <c r="K205" i="33"/>
  <c r="J205" i="33"/>
  <c r="I205" i="33"/>
  <c r="H205" i="33"/>
  <c r="G205" i="33"/>
  <c r="F205" i="33"/>
  <c r="E205" i="33"/>
  <c r="D205" i="33"/>
  <c r="N205" i="48"/>
  <c r="M205" i="48"/>
  <c r="L205" i="48"/>
  <c r="K205" i="48"/>
  <c r="J205" i="48"/>
  <c r="I205" i="48"/>
  <c r="H205" i="48"/>
  <c r="G205" i="48"/>
  <c r="F205" i="48"/>
  <c r="E205" i="48"/>
  <c r="D205" i="48"/>
  <c r="N205" i="34"/>
  <c r="M205" i="34"/>
  <c r="L205" i="34"/>
  <c r="K205" i="34"/>
  <c r="J205" i="34"/>
  <c r="I205" i="34"/>
  <c r="H205" i="34"/>
  <c r="G205" i="34"/>
  <c r="F205" i="34"/>
  <c r="E205" i="34"/>
  <c r="D205" i="34"/>
  <c r="N205" i="35"/>
  <c r="M205" i="35"/>
  <c r="L205" i="35"/>
  <c r="K205" i="35"/>
  <c r="J205" i="35"/>
  <c r="I205" i="35"/>
  <c r="H205" i="35"/>
  <c r="G205" i="35"/>
  <c r="F205" i="35"/>
  <c r="E205" i="35"/>
  <c r="D205" i="35"/>
  <c r="N205" i="36"/>
  <c r="M205" i="36"/>
  <c r="L205" i="36"/>
  <c r="K205" i="36"/>
  <c r="J205" i="36"/>
  <c r="I205" i="36"/>
  <c r="H205" i="36"/>
  <c r="G205" i="36"/>
  <c r="F205" i="36"/>
  <c r="E205" i="36"/>
  <c r="D205" i="36"/>
  <c r="N205" i="37"/>
  <c r="M205" i="37"/>
  <c r="L205" i="37"/>
  <c r="K205" i="37"/>
  <c r="J205" i="37"/>
  <c r="I205" i="37"/>
  <c r="H205" i="37"/>
  <c r="G205" i="37"/>
  <c r="F205" i="37"/>
  <c r="E205" i="37"/>
  <c r="D205" i="37"/>
  <c r="N205" i="49"/>
  <c r="M205" i="49"/>
  <c r="L205" i="49"/>
  <c r="K205" i="49"/>
  <c r="J205" i="49"/>
  <c r="I205" i="49"/>
  <c r="H205" i="49"/>
  <c r="G205" i="49"/>
  <c r="F205" i="49"/>
  <c r="E205" i="49"/>
  <c r="D205" i="49"/>
  <c r="C205" i="2"/>
  <c r="C205" i="26"/>
  <c r="C205" i="27"/>
  <c r="C205" i="30"/>
  <c r="C205" i="28"/>
  <c r="C205" i="31"/>
  <c r="C205" i="33"/>
  <c r="C205" i="48"/>
  <c r="C205" i="34"/>
  <c r="C205" i="35"/>
  <c r="C205" i="36"/>
  <c r="C205" i="37"/>
  <c r="C205" i="49"/>
  <c r="O204" i="38"/>
  <c r="O206" i="38"/>
  <c r="O204" i="2"/>
  <c r="O206" i="2"/>
  <c r="O204" i="26"/>
  <c r="O206" i="26"/>
  <c r="O204" i="27"/>
  <c r="O206" i="27"/>
  <c r="O204" i="30"/>
  <c r="O206" i="30"/>
  <c r="O204" i="28"/>
  <c r="O206" i="28"/>
  <c r="O204" i="31"/>
  <c r="O206" i="31"/>
  <c r="O204" i="33"/>
  <c r="O206" i="33"/>
  <c r="O204" i="48"/>
  <c r="O206" i="48"/>
  <c r="O204" i="34"/>
  <c r="O206" i="34"/>
  <c r="O204" i="35"/>
  <c r="O206" i="35"/>
  <c r="O204" i="36"/>
  <c r="O206" i="36"/>
  <c r="O204" i="37"/>
  <c r="O206" i="37"/>
  <c r="O204" i="49"/>
  <c r="O206" i="49"/>
  <c r="O174" i="38"/>
  <c r="O174" i="2"/>
  <c r="O174" i="26"/>
  <c r="O174" i="27"/>
  <c r="O174" i="30"/>
  <c r="O174" i="28"/>
  <c r="O174" i="31"/>
  <c r="O174" i="33"/>
  <c r="O174" i="48"/>
  <c r="O174" i="34"/>
  <c r="O174" i="35"/>
  <c r="O174" i="36"/>
  <c r="O174" i="37"/>
  <c r="O174" i="49"/>
  <c r="C61" i="36"/>
  <c r="N61" i="38"/>
  <c r="M61" i="38"/>
  <c r="L61" i="38"/>
  <c r="K61" i="38"/>
  <c r="J61" i="38"/>
  <c r="I61" i="38"/>
  <c r="H61" i="38"/>
  <c r="G61" i="38"/>
  <c r="F61" i="38"/>
  <c r="E61" i="38"/>
  <c r="D61" i="38"/>
  <c r="N61" i="2"/>
  <c r="M61" i="2"/>
  <c r="L61" i="2"/>
  <c r="K61" i="2"/>
  <c r="J61" i="2"/>
  <c r="I61" i="2"/>
  <c r="H61" i="2"/>
  <c r="G61" i="2"/>
  <c r="F61" i="2"/>
  <c r="E61" i="2"/>
  <c r="D61" i="2"/>
  <c r="N61" i="26"/>
  <c r="M61" i="26"/>
  <c r="L61" i="26"/>
  <c r="K61" i="26"/>
  <c r="J61" i="26"/>
  <c r="I61" i="26"/>
  <c r="H61" i="26"/>
  <c r="G61" i="26"/>
  <c r="F61" i="26"/>
  <c r="E61" i="26"/>
  <c r="D61" i="26"/>
  <c r="N61" i="27"/>
  <c r="M61" i="27"/>
  <c r="L61" i="27"/>
  <c r="K61" i="27"/>
  <c r="J61" i="27"/>
  <c r="I61" i="27"/>
  <c r="H61" i="27"/>
  <c r="G61" i="27"/>
  <c r="F61" i="27"/>
  <c r="E61" i="27"/>
  <c r="D61" i="27"/>
  <c r="N61" i="30"/>
  <c r="M61" i="30"/>
  <c r="L61" i="30"/>
  <c r="K61" i="30"/>
  <c r="J61" i="30"/>
  <c r="I61" i="30"/>
  <c r="H61" i="30"/>
  <c r="G61" i="30"/>
  <c r="F61" i="30"/>
  <c r="E61" i="30"/>
  <c r="D61" i="30"/>
  <c r="N61" i="28"/>
  <c r="M61" i="28"/>
  <c r="L61" i="28"/>
  <c r="K61" i="28"/>
  <c r="J61" i="28"/>
  <c r="I61" i="28"/>
  <c r="H61" i="28"/>
  <c r="G61" i="28"/>
  <c r="F61" i="28"/>
  <c r="E61" i="28"/>
  <c r="D61" i="28"/>
  <c r="N61" i="31"/>
  <c r="M61" i="31"/>
  <c r="L61" i="31"/>
  <c r="K61" i="31"/>
  <c r="J61" i="31"/>
  <c r="I61" i="31"/>
  <c r="H61" i="31"/>
  <c r="G61" i="31"/>
  <c r="F61" i="31"/>
  <c r="E61" i="31"/>
  <c r="D61" i="31"/>
  <c r="N61" i="33"/>
  <c r="M61" i="33"/>
  <c r="L61" i="33"/>
  <c r="K61" i="33"/>
  <c r="J61" i="33"/>
  <c r="I61" i="33"/>
  <c r="H61" i="33"/>
  <c r="G61" i="33"/>
  <c r="F61" i="33"/>
  <c r="E61" i="33"/>
  <c r="D61" i="33"/>
  <c r="N61" i="48"/>
  <c r="M61" i="48"/>
  <c r="L61" i="48"/>
  <c r="K61" i="48"/>
  <c r="J61" i="48"/>
  <c r="I61" i="48"/>
  <c r="H61" i="48"/>
  <c r="G61" i="48"/>
  <c r="F61" i="48"/>
  <c r="E61" i="48"/>
  <c r="D61" i="48"/>
  <c r="N61" i="34"/>
  <c r="M61" i="34"/>
  <c r="L61" i="34"/>
  <c r="K61" i="34"/>
  <c r="J61" i="34"/>
  <c r="I61" i="34"/>
  <c r="H61" i="34"/>
  <c r="G61" i="34"/>
  <c r="F61" i="34"/>
  <c r="E61" i="34"/>
  <c r="D61" i="34"/>
  <c r="N61" i="35"/>
  <c r="M61" i="35"/>
  <c r="L61" i="35"/>
  <c r="K61" i="35"/>
  <c r="J61" i="35"/>
  <c r="I61" i="35"/>
  <c r="H61" i="35"/>
  <c r="G61" i="35"/>
  <c r="F61" i="35"/>
  <c r="E61" i="35"/>
  <c r="D61" i="35"/>
  <c r="N61" i="36"/>
  <c r="M61" i="36"/>
  <c r="L61" i="36"/>
  <c r="K61" i="36"/>
  <c r="J61" i="36"/>
  <c r="I61" i="36"/>
  <c r="H61" i="36"/>
  <c r="G61" i="36"/>
  <c r="F61" i="36"/>
  <c r="E61" i="36"/>
  <c r="D61" i="36"/>
  <c r="N61" i="37"/>
  <c r="M61" i="37"/>
  <c r="L61" i="37"/>
  <c r="K61" i="37"/>
  <c r="J61" i="37"/>
  <c r="I61" i="37"/>
  <c r="H61" i="37"/>
  <c r="G61" i="37"/>
  <c r="F61" i="37"/>
  <c r="E61" i="37"/>
  <c r="D61" i="37"/>
  <c r="N61" i="49"/>
  <c r="M61" i="49"/>
  <c r="L61" i="49"/>
  <c r="K61" i="49"/>
  <c r="J61" i="49"/>
  <c r="I61" i="49"/>
  <c r="H61" i="49"/>
  <c r="G61" i="49"/>
  <c r="F61" i="49"/>
  <c r="E61" i="49"/>
  <c r="D61" i="49"/>
  <c r="C61" i="38"/>
  <c r="C61" i="2"/>
  <c r="C61" i="26"/>
  <c r="C60" i="26" s="1"/>
  <c r="C61" i="27"/>
  <c r="C61" i="30"/>
  <c r="C61" i="28"/>
  <c r="C61" i="31"/>
  <c r="C61" i="33"/>
  <c r="C61" i="48"/>
  <c r="C61" i="34"/>
  <c r="C61" i="35"/>
  <c r="C61" i="37"/>
  <c r="C61" i="49"/>
  <c r="O64" i="38"/>
  <c r="O65" i="38"/>
  <c r="O64" i="2"/>
  <c r="O65" i="2"/>
  <c r="O64" i="26"/>
  <c r="O65" i="26"/>
  <c r="O64" i="27"/>
  <c r="O65" i="27"/>
  <c r="O64" i="30"/>
  <c r="O65" i="30"/>
  <c r="O64" i="28"/>
  <c r="O65" i="28"/>
  <c r="O64" i="31"/>
  <c r="O65" i="31"/>
  <c r="O64" i="33"/>
  <c r="O65" i="33"/>
  <c r="O64" i="48"/>
  <c r="O65" i="48"/>
  <c r="O64" i="34"/>
  <c r="O65" i="34"/>
  <c r="O64" i="35"/>
  <c r="O65" i="35"/>
  <c r="O64" i="36"/>
  <c r="O65" i="36"/>
  <c r="O64" i="37"/>
  <c r="O65" i="37"/>
  <c r="O64" i="49"/>
  <c r="O65" i="49"/>
  <c r="D37" i="38"/>
  <c r="D37" i="28"/>
  <c r="D37" i="35"/>
  <c r="N37" i="38"/>
  <c r="M37" i="38"/>
  <c r="L37" i="38"/>
  <c r="K37" i="38"/>
  <c r="J37" i="38"/>
  <c r="I37" i="38"/>
  <c r="H37" i="38"/>
  <c r="G37" i="38"/>
  <c r="F37" i="38"/>
  <c r="E37" i="38"/>
  <c r="N37" i="2"/>
  <c r="M37" i="2"/>
  <c r="L37" i="2"/>
  <c r="K37" i="2"/>
  <c r="J37" i="2"/>
  <c r="I37" i="2"/>
  <c r="H37" i="2"/>
  <c r="G37" i="2"/>
  <c r="F37" i="2"/>
  <c r="E37" i="2"/>
  <c r="D37" i="2"/>
  <c r="N37" i="26"/>
  <c r="M37" i="26"/>
  <c r="L37" i="26"/>
  <c r="K37" i="26"/>
  <c r="J37" i="26"/>
  <c r="I37" i="26"/>
  <c r="H37" i="26"/>
  <c r="G37" i="26"/>
  <c r="F37" i="26"/>
  <c r="E37" i="26"/>
  <c r="D37" i="26"/>
  <c r="N37" i="27"/>
  <c r="M37" i="27"/>
  <c r="L37" i="27"/>
  <c r="K37" i="27"/>
  <c r="J37" i="27"/>
  <c r="I37" i="27"/>
  <c r="H37" i="27"/>
  <c r="G37" i="27"/>
  <c r="F37" i="27"/>
  <c r="E37" i="27"/>
  <c r="D37" i="27"/>
  <c r="N37" i="30"/>
  <c r="M37" i="30"/>
  <c r="L37" i="30"/>
  <c r="K37" i="30"/>
  <c r="J37" i="30"/>
  <c r="I37" i="30"/>
  <c r="H37" i="30"/>
  <c r="G37" i="30"/>
  <c r="F37" i="30"/>
  <c r="E37" i="30"/>
  <c r="D37" i="30"/>
  <c r="N37" i="28"/>
  <c r="M37" i="28"/>
  <c r="L37" i="28"/>
  <c r="K37" i="28"/>
  <c r="J37" i="28"/>
  <c r="I37" i="28"/>
  <c r="H37" i="28"/>
  <c r="G37" i="28"/>
  <c r="F37" i="28"/>
  <c r="E37" i="28"/>
  <c r="N37" i="31"/>
  <c r="M37" i="31"/>
  <c r="L37" i="31"/>
  <c r="K37" i="31"/>
  <c r="J37" i="31"/>
  <c r="I37" i="31"/>
  <c r="H37" i="31"/>
  <c r="G37" i="31"/>
  <c r="F37" i="31"/>
  <c r="E37" i="31"/>
  <c r="D37" i="31"/>
  <c r="N37" i="33"/>
  <c r="M37" i="33"/>
  <c r="L37" i="33"/>
  <c r="K37" i="33"/>
  <c r="J37" i="33"/>
  <c r="I37" i="33"/>
  <c r="H37" i="33"/>
  <c r="G37" i="33"/>
  <c r="F37" i="33"/>
  <c r="E37" i="33"/>
  <c r="D37" i="33"/>
  <c r="N37" i="48"/>
  <c r="M37" i="48"/>
  <c r="L37" i="48"/>
  <c r="K37" i="48"/>
  <c r="J37" i="48"/>
  <c r="I37" i="48"/>
  <c r="H37" i="48"/>
  <c r="G37" i="48"/>
  <c r="F37" i="48"/>
  <c r="E37" i="48"/>
  <c r="D37" i="48"/>
  <c r="N37" i="34"/>
  <c r="M37" i="34"/>
  <c r="L37" i="34"/>
  <c r="K37" i="34"/>
  <c r="J37" i="34"/>
  <c r="I37" i="34"/>
  <c r="H37" i="34"/>
  <c r="G37" i="34"/>
  <c r="F37" i="34"/>
  <c r="E37" i="34"/>
  <c r="D37" i="34"/>
  <c r="N37" i="35"/>
  <c r="M37" i="35"/>
  <c r="L37" i="35"/>
  <c r="K37" i="35"/>
  <c r="J37" i="35"/>
  <c r="I37" i="35"/>
  <c r="H37" i="35"/>
  <c r="G37" i="35"/>
  <c r="F37" i="35"/>
  <c r="E37" i="35"/>
  <c r="N37" i="36"/>
  <c r="M37" i="36"/>
  <c r="L37" i="36"/>
  <c r="K37" i="36"/>
  <c r="J37" i="36"/>
  <c r="I37" i="36"/>
  <c r="H37" i="36"/>
  <c r="G37" i="36"/>
  <c r="F37" i="36"/>
  <c r="E37" i="36"/>
  <c r="D37" i="36"/>
  <c r="N37" i="37"/>
  <c r="M37" i="37"/>
  <c r="L37" i="37"/>
  <c r="K37" i="37"/>
  <c r="J37" i="37"/>
  <c r="I37" i="37"/>
  <c r="H37" i="37"/>
  <c r="G37" i="37"/>
  <c r="F37" i="37"/>
  <c r="E37" i="37"/>
  <c r="D37" i="37"/>
  <c r="N37" i="49"/>
  <c r="M37" i="49"/>
  <c r="L37" i="49"/>
  <c r="K37" i="49"/>
  <c r="J37" i="49"/>
  <c r="I37" i="49"/>
  <c r="H37" i="49"/>
  <c r="G37" i="49"/>
  <c r="F37" i="49"/>
  <c r="E37" i="49"/>
  <c r="D37" i="49"/>
  <c r="C37" i="38"/>
  <c r="C37" i="2"/>
  <c r="C37" i="26"/>
  <c r="C37" i="27"/>
  <c r="C37" i="30"/>
  <c r="C37" i="28"/>
  <c r="C37" i="31"/>
  <c r="C37" i="33"/>
  <c r="C37" i="48"/>
  <c r="C37" i="34"/>
  <c r="C37" i="35"/>
  <c r="C37" i="36"/>
  <c r="C37" i="37"/>
  <c r="C37" i="49"/>
  <c r="O40" i="38"/>
  <c r="O40" i="2"/>
  <c r="O40" i="26"/>
  <c r="O40" i="27"/>
  <c r="O40" i="30"/>
  <c r="O40" i="28"/>
  <c r="O40" i="31"/>
  <c r="O40" i="33"/>
  <c r="O40" i="48"/>
  <c r="O40" i="34"/>
  <c r="O40" i="35"/>
  <c r="O40" i="36"/>
  <c r="O40" i="37"/>
  <c r="O40" i="49"/>
  <c r="C17" i="49"/>
  <c r="D17" i="31"/>
  <c r="D17" i="28"/>
  <c r="N17" i="38"/>
  <c r="M17" i="38"/>
  <c r="L17" i="38"/>
  <c r="K17" i="38"/>
  <c r="J17" i="38"/>
  <c r="I17" i="38"/>
  <c r="H17" i="38"/>
  <c r="G17" i="38"/>
  <c r="F17" i="38"/>
  <c r="E17" i="38"/>
  <c r="D17" i="38"/>
  <c r="N17" i="2"/>
  <c r="M17" i="2"/>
  <c r="L17" i="2"/>
  <c r="K17" i="2"/>
  <c r="J17" i="2"/>
  <c r="I17" i="2"/>
  <c r="H17" i="2"/>
  <c r="G17" i="2"/>
  <c r="F17" i="2"/>
  <c r="E17" i="2"/>
  <c r="D17" i="2"/>
  <c r="N17" i="26"/>
  <c r="M17" i="26"/>
  <c r="L17" i="26"/>
  <c r="K17" i="26"/>
  <c r="J17" i="26"/>
  <c r="I17" i="26"/>
  <c r="H17" i="26"/>
  <c r="G17" i="26"/>
  <c r="F17" i="26"/>
  <c r="E17" i="26"/>
  <c r="D17" i="26"/>
  <c r="N17" i="27"/>
  <c r="M17" i="27"/>
  <c r="L17" i="27"/>
  <c r="K17" i="27"/>
  <c r="J17" i="27"/>
  <c r="I17" i="27"/>
  <c r="H17" i="27"/>
  <c r="G17" i="27"/>
  <c r="F17" i="27"/>
  <c r="E17" i="27"/>
  <c r="D17" i="27"/>
  <c r="N17" i="30"/>
  <c r="M17" i="30"/>
  <c r="L17" i="30"/>
  <c r="K17" i="30"/>
  <c r="J17" i="30"/>
  <c r="I17" i="30"/>
  <c r="H17" i="30"/>
  <c r="G17" i="30"/>
  <c r="F17" i="30"/>
  <c r="E17" i="30"/>
  <c r="D17" i="30"/>
  <c r="N17" i="28"/>
  <c r="M17" i="28"/>
  <c r="L17" i="28"/>
  <c r="K17" i="28"/>
  <c r="J17" i="28"/>
  <c r="I17" i="28"/>
  <c r="H17" i="28"/>
  <c r="G17" i="28"/>
  <c r="F17" i="28"/>
  <c r="E17" i="28"/>
  <c r="N17" i="31"/>
  <c r="M17" i="31"/>
  <c r="L17" i="31"/>
  <c r="K17" i="31"/>
  <c r="J17" i="31"/>
  <c r="I17" i="31"/>
  <c r="H17" i="31"/>
  <c r="G17" i="31"/>
  <c r="F17" i="31"/>
  <c r="E17" i="31"/>
  <c r="N17" i="33"/>
  <c r="M17" i="33"/>
  <c r="L17" i="33"/>
  <c r="K17" i="33"/>
  <c r="J17" i="33"/>
  <c r="I17" i="33"/>
  <c r="H17" i="33"/>
  <c r="G17" i="33"/>
  <c r="F17" i="33"/>
  <c r="E17" i="33"/>
  <c r="D17" i="33"/>
  <c r="N17" i="48"/>
  <c r="M17" i="48"/>
  <c r="L17" i="48"/>
  <c r="K17" i="48"/>
  <c r="J17" i="48"/>
  <c r="I17" i="48"/>
  <c r="H17" i="48"/>
  <c r="G17" i="48"/>
  <c r="F17" i="48"/>
  <c r="E17" i="48"/>
  <c r="D17" i="48"/>
  <c r="N17" i="34"/>
  <c r="M17" i="34"/>
  <c r="L17" i="34"/>
  <c r="K17" i="34"/>
  <c r="J17" i="34"/>
  <c r="I17" i="34"/>
  <c r="H17" i="34"/>
  <c r="G17" i="34"/>
  <c r="F17" i="34"/>
  <c r="E17" i="34"/>
  <c r="D17" i="34"/>
  <c r="N17" i="35"/>
  <c r="M17" i="35"/>
  <c r="L17" i="35"/>
  <c r="K17" i="35"/>
  <c r="J17" i="35"/>
  <c r="I17" i="35"/>
  <c r="H17" i="35"/>
  <c r="G17" i="35"/>
  <c r="F17" i="35"/>
  <c r="E17" i="35"/>
  <c r="D17" i="35"/>
  <c r="N17" i="36"/>
  <c r="M17" i="36"/>
  <c r="L17" i="36"/>
  <c r="K17" i="36"/>
  <c r="J17" i="36"/>
  <c r="I17" i="36"/>
  <c r="H17" i="36"/>
  <c r="G17" i="36"/>
  <c r="F17" i="36"/>
  <c r="E17" i="36"/>
  <c r="D17" i="36"/>
  <c r="N17" i="37"/>
  <c r="M17" i="37"/>
  <c r="L17" i="37"/>
  <c r="K17" i="37"/>
  <c r="J17" i="37"/>
  <c r="I17" i="37"/>
  <c r="H17" i="37"/>
  <c r="G17" i="37"/>
  <c r="F17" i="37"/>
  <c r="E17" i="37"/>
  <c r="D17" i="37"/>
  <c r="N17" i="49"/>
  <c r="M17" i="49"/>
  <c r="L17" i="49"/>
  <c r="K17" i="49"/>
  <c r="J17" i="49"/>
  <c r="I17" i="49"/>
  <c r="H17" i="49"/>
  <c r="G17" i="49"/>
  <c r="F17" i="49"/>
  <c r="E17" i="49"/>
  <c r="D17" i="49"/>
  <c r="C17" i="38"/>
  <c r="C17" i="2"/>
  <c r="C17" i="26"/>
  <c r="C17" i="27"/>
  <c r="C17" i="30"/>
  <c r="C17" i="28"/>
  <c r="C17" i="31"/>
  <c r="C17" i="33"/>
  <c r="C17" i="48"/>
  <c r="C17" i="34"/>
  <c r="C17" i="35"/>
  <c r="C17" i="36"/>
  <c r="C17" i="37"/>
  <c r="O22" i="38"/>
  <c r="O22" i="2"/>
  <c r="O22" i="26"/>
  <c r="O22" i="27"/>
  <c r="O22" i="30"/>
  <c r="O22" i="28"/>
  <c r="O22" i="31"/>
  <c r="O22" i="33"/>
  <c r="O22" i="48"/>
  <c r="O22" i="34"/>
  <c r="O22" i="35"/>
  <c r="O22" i="36"/>
  <c r="O22" i="37"/>
  <c r="O22" i="49"/>
  <c r="O492" i="38"/>
  <c r="O491" i="38"/>
  <c r="O492" i="2"/>
  <c r="O491" i="2"/>
  <c r="O492" i="26"/>
  <c r="O491" i="26"/>
  <c r="O492" i="27"/>
  <c r="O491" i="27"/>
  <c r="O492" i="30"/>
  <c r="O491" i="30"/>
  <c r="O492" i="28"/>
  <c r="O491" i="28"/>
  <c r="O492" i="31"/>
  <c r="O491" i="31"/>
  <c r="O492" i="33"/>
  <c r="O491" i="33"/>
  <c r="O492" i="48"/>
  <c r="O491" i="48"/>
  <c r="O492" i="34"/>
  <c r="O491" i="34"/>
  <c r="O492" i="35"/>
  <c r="O491" i="35"/>
  <c r="O492" i="36"/>
  <c r="O491" i="36"/>
  <c r="O492" i="37"/>
  <c r="O491" i="37"/>
  <c r="O492" i="49"/>
  <c r="O491" i="49"/>
  <c r="O458" i="38"/>
  <c r="O458" i="2"/>
  <c r="O458" i="26"/>
  <c r="O458" i="27"/>
  <c r="O458" i="30"/>
  <c r="O458" i="28"/>
  <c r="O458" i="31"/>
  <c r="O458" i="33"/>
  <c r="O458" i="48"/>
  <c r="O458" i="34"/>
  <c r="O458" i="35"/>
  <c r="O458" i="36"/>
  <c r="O458" i="37"/>
  <c r="O458" i="49"/>
  <c r="N431" i="38"/>
  <c r="M431" i="38"/>
  <c r="L431" i="38"/>
  <c r="K431" i="38"/>
  <c r="J431" i="38"/>
  <c r="I431" i="38"/>
  <c r="H431" i="38"/>
  <c r="G431" i="38"/>
  <c r="F431" i="38"/>
  <c r="E431" i="38"/>
  <c r="D431" i="38"/>
  <c r="N431" i="2"/>
  <c r="M431" i="2"/>
  <c r="L431" i="2"/>
  <c r="K431" i="2"/>
  <c r="J431" i="2"/>
  <c r="I431" i="2"/>
  <c r="H431" i="2"/>
  <c r="G431" i="2"/>
  <c r="F431" i="2"/>
  <c r="E431" i="2"/>
  <c r="D431" i="2"/>
  <c r="N431" i="26"/>
  <c r="M431" i="26"/>
  <c r="L431" i="26"/>
  <c r="K431" i="26"/>
  <c r="J431" i="26"/>
  <c r="I431" i="26"/>
  <c r="H431" i="26"/>
  <c r="G431" i="26"/>
  <c r="F431" i="26"/>
  <c r="E431" i="26"/>
  <c r="D431" i="26"/>
  <c r="N431" i="27"/>
  <c r="M431" i="27"/>
  <c r="L431" i="27"/>
  <c r="K431" i="27"/>
  <c r="J431" i="27"/>
  <c r="I431" i="27"/>
  <c r="H431" i="27"/>
  <c r="G431" i="27"/>
  <c r="F431" i="27"/>
  <c r="E431" i="27"/>
  <c r="D431" i="27"/>
  <c r="N431" i="30"/>
  <c r="M431" i="30"/>
  <c r="L431" i="30"/>
  <c r="K431" i="30"/>
  <c r="J431" i="30"/>
  <c r="I431" i="30"/>
  <c r="H431" i="30"/>
  <c r="G431" i="30"/>
  <c r="F431" i="30"/>
  <c r="E431" i="30"/>
  <c r="D431" i="30"/>
  <c r="N431" i="28"/>
  <c r="M431" i="28"/>
  <c r="L431" i="28"/>
  <c r="K431" i="28"/>
  <c r="J431" i="28"/>
  <c r="I431" i="28"/>
  <c r="H431" i="28"/>
  <c r="G431" i="28"/>
  <c r="F431" i="28"/>
  <c r="E431" i="28"/>
  <c r="D431" i="28"/>
  <c r="N431" i="31"/>
  <c r="M431" i="31"/>
  <c r="L431" i="31"/>
  <c r="K431" i="31"/>
  <c r="J431" i="31"/>
  <c r="I431" i="31"/>
  <c r="H431" i="31"/>
  <c r="G431" i="31"/>
  <c r="F431" i="31"/>
  <c r="E431" i="31"/>
  <c r="D431" i="31"/>
  <c r="N431" i="33"/>
  <c r="M431" i="33"/>
  <c r="L431" i="33"/>
  <c r="K431" i="33"/>
  <c r="J431" i="33"/>
  <c r="I431" i="33"/>
  <c r="H431" i="33"/>
  <c r="G431" i="33"/>
  <c r="F431" i="33"/>
  <c r="E431" i="33"/>
  <c r="D431" i="33"/>
  <c r="N431" i="48"/>
  <c r="M431" i="48"/>
  <c r="L431" i="48"/>
  <c r="K431" i="48"/>
  <c r="J431" i="48"/>
  <c r="I431" i="48"/>
  <c r="H431" i="48"/>
  <c r="G431" i="48"/>
  <c r="F431" i="48"/>
  <c r="E431" i="48"/>
  <c r="D431" i="48"/>
  <c r="N431" i="34"/>
  <c r="M431" i="34"/>
  <c r="L431" i="34"/>
  <c r="K431" i="34"/>
  <c r="J431" i="34"/>
  <c r="I431" i="34"/>
  <c r="H431" i="34"/>
  <c r="G431" i="34"/>
  <c r="F431" i="34"/>
  <c r="E431" i="34"/>
  <c r="D431" i="34"/>
  <c r="N431" i="35"/>
  <c r="M431" i="35"/>
  <c r="L431" i="35"/>
  <c r="K431" i="35"/>
  <c r="J431" i="35"/>
  <c r="I431" i="35"/>
  <c r="H431" i="35"/>
  <c r="G431" i="35"/>
  <c r="F431" i="35"/>
  <c r="E431" i="35"/>
  <c r="D431" i="35"/>
  <c r="N431" i="36"/>
  <c r="M431" i="36"/>
  <c r="L431" i="36"/>
  <c r="K431" i="36"/>
  <c r="J431" i="36"/>
  <c r="I431" i="36"/>
  <c r="H431" i="36"/>
  <c r="G431" i="36"/>
  <c r="F431" i="36"/>
  <c r="E431" i="36"/>
  <c r="D431" i="36"/>
  <c r="N431" i="37"/>
  <c r="M431" i="37"/>
  <c r="L431" i="37"/>
  <c r="K431" i="37"/>
  <c r="J431" i="37"/>
  <c r="I431" i="37"/>
  <c r="H431" i="37"/>
  <c r="G431" i="37"/>
  <c r="F431" i="37"/>
  <c r="E431" i="37"/>
  <c r="D431" i="37"/>
  <c r="N431" i="49"/>
  <c r="M431" i="49"/>
  <c r="L431" i="49"/>
  <c r="K431" i="49"/>
  <c r="J431" i="49"/>
  <c r="I431" i="49"/>
  <c r="H431" i="49"/>
  <c r="G431" i="49"/>
  <c r="F431" i="49"/>
  <c r="E431" i="49"/>
  <c r="D431" i="49"/>
  <c r="C431" i="38"/>
  <c r="C431" i="2"/>
  <c r="C431" i="26"/>
  <c r="C431" i="27"/>
  <c r="C431" i="30"/>
  <c r="C431" i="28"/>
  <c r="C431" i="31"/>
  <c r="C431" i="33"/>
  <c r="C431" i="48"/>
  <c r="C431" i="34"/>
  <c r="C431" i="35"/>
  <c r="C431" i="36"/>
  <c r="C431" i="37"/>
  <c r="C431" i="49"/>
  <c r="O432" i="38"/>
  <c r="O432" i="2"/>
  <c r="O432" i="26"/>
  <c r="O432" i="27"/>
  <c r="O432" i="30"/>
  <c r="O432" i="28"/>
  <c r="O432" i="31"/>
  <c r="O432" i="33"/>
  <c r="O432" i="48"/>
  <c r="O432" i="34"/>
  <c r="O432" i="35"/>
  <c r="O432" i="36"/>
  <c r="O432" i="37"/>
  <c r="O432" i="49"/>
  <c r="N362" i="38"/>
  <c r="M362" i="38"/>
  <c r="L362" i="38"/>
  <c r="K362" i="38"/>
  <c r="J362" i="38"/>
  <c r="I362" i="38"/>
  <c r="H362" i="38"/>
  <c r="G362" i="38"/>
  <c r="F362" i="38"/>
  <c r="E362" i="38"/>
  <c r="D362" i="38"/>
  <c r="N362" i="2"/>
  <c r="M362" i="2"/>
  <c r="L362" i="2"/>
  <c r="K362" i="2"/>
  <c r="J362" i="2"/>
  <c r="I362" i="2"/>
  <c r="H362" i="2"/>
  <c r="G362" i="2"/>
  <c r="F362" i="2"/>
  <c r="E362" i="2"/>
  <c r="D362" i="2"/>
  <c r="N362" i="26"/>
  <c r="M362" i="26"/>
  <c r="L362" i="26"/>
  <c r="K362" i="26"/>
  <c r="J362" i="26"/>
  <c r="I362" i="26"/>
  <c r="H362" i="26"/>
  <c r="G362" i="26"/>
  <c r="F362" i="26"/>
  <c r="E362" i="26"/>
  <c r="D362" i="26"/>
  <c r="N362" i="27"/>
  <c r="M362" i="27"/>
  <c r="L362" i="27"/>
  <c r="K362" i="27"/>
  <c r="J362" i="27"/>
  <c r="I362" i="27"/>
  <c r="H362" i="27"/>
  <c r="G362" i="27"/>
  <c r="F362" i="27"/>
  <c r="E362" i="27"/>
  <c r="D362" i="27"/>
  <c r="N362" i="30"/>
  <c r="M362" i="30"/>
  <c r="L362" i="30"/>
  <c r="K362" i="30"/>
  <c r="J362" i="30"/>
  <c r="I362" i="30"/>
  <c r="H362" i="30"/>
  <c r="G362" i="30"/>
  <c r="F362" i="30"/>
  <c r="E362" i="30"/>
  <c r="D362" i="30"/>
  <c r="N362" i="28"/>
  <c r="M362" i="28"/>
  <c r="L362" i="28"/>
  <c r="K362" i="28"/>
  <c r="J362" i="28"/>
  <c r="I362" i="28"/>
  <c r="H362" i="28"/>
  <c r="G362" i="28"/>
  <c r="F362" i="28"/>
  <c r="E362" i="28"/>
  <c r="D362" i="28"/>
  <c r="N362" i="31"/>
  <c r="M362" i="31"/>
  <c r="L362" i="31"/>
  <c r="K362" i="31"/>
  <c r="J362" i="31"/>
  <c r="I362" i="31"/>
  <c r="H362" i="31"/>
  <c r="G362" i="31"/>
  <c r="F362" i="31"/>
  <c r="E362" i="31"/>
  <c r="D362" i="31"/>
  <c r="N362" i="33"/>
  <c r="M362" i="33"/>
  <c r="L362" i="33"/>
  <c r="K362" i="33"/>
  <c r="J362" i="33"/>
  <c r="I362" i="33"/>
  <c r="H362" i="33"/>
  <c r="G362" i="33"/>
  <c r="F362" i="33"/>
  <c r="E362" i="33"/>
  <c r="D362" i="33"/>
  <c r="N362" i="48"/>
  <c r="M362" i="48"/>
  <c r="L362" i="48"/>
  <c r="K362" i="48"/>
  <c r="J362" i="48"/>
  <c r="I362" i="48"/>
  <c r="H362" i="48"/>
  <c r="G362" i="48"/>
  <c r="F362" i="48"/>
  <c r="E362" i="48"/>
  <c r="D362" i="48"/>
  <c r="N362" i="34"/>
  <c r="M362" i="34"/>
  <c r="L362" i="34"/>
  <c r="K362" i="34"/>
  <c r="J362" i="34"/>
  <c r="I362" i="34"/>
  <c r="H362" i="34"/>
  <c r="G362" i="34"/>
  <c r="F362" i="34"/>
  <c r="E362" i="34"/>
  <c r="D362" i="34"/>
  <c r="N362" i="35"/>
  <c r="M362" i="35"/>
  <c r="L362" i="35"/>
  <c r="K362" i="35"/>
  <c r="J362" i="35"/>
  <c r="I362" i="35"/>
  <c r="H362" i="35"/>
  <c r="G362" i="35"/>
  <c r="F362" i="35"/>
  <c r="E362" i="35"/>
  <c r="D362" i="35"/>
  <c r="N362" i="36"/>
  <c r="M362" i="36"/>
  <c r="L362" i="36"/>
  <c r="K362" i="36"/>
  <c r="J362" i="36"/>
  <c r="I362" i="36"/>
  <c r="H362" i="36"/>
  <c r="G362" i="36"/>
  <c r="F362" i="36"/>
  <c r="E362" i="36"/>
  <c r="D362" i="36"/>
  <c r="N362" i="37"/>
  <c r="M362" i="37"/>
  <c r="L362" i="37"/>
  <c r="K362" i="37"/>
  <c r="J362" i="37"/>
  <c r="I362" i="37"/>
  <c r="H362" i="37"/>
  <c r="G362" i="37"/>
  <c r="F362" i="37"/>
  <c r="E362" i="37"/>
  <c r="D362" i="37"/>
  <c r="N362" i="49"/>
  <c r="M362" i="49"/>
  <c r="L362" i="49"/>
  <c r="K362" i="49"/>
  <c r="J362" i="49"/>
  <c r="I362" i="49"/>
  <c r="H362" i="49"/>
  <c r="G362" i="49"/>
  <c r="F362" i="49"/>
  <c r="E362" i="49"/>
  <c r="D362" i="49"/>
  <c r="C362" i="38"/>
  <c r="C362" i="2"/>
  <c r="C362" i="26"/>
  <c r="C362" i="27"/>
  <c r="C362" i="30"/>
  <c r="C362" i="28"/>
  <c r="C362" i="31"/>
  <c r="C362" i="33"/>
  <c r="C362" i="48"/>
  <c r="C362" i="34"/>
  <c r="C362" i="35"/>
  <c r="C362" i="36"/>
  <c r="C362" i="37"/>
  <c r="C362" i="49"/>
  <c r="O416" i="38"/>
  <c r="O416" i="2"/>
  <c r="O416" i="26"/>
  <c r="O416" i="27"/>
  <c r="O416" i="30"/>
  <c r="O416" i="28"/>
  <c r="O416" i="31"/>
  <c r="O416" i="33"/>
  <c r="O416" i="48"/>
  <c r="O416" i="34"/>
  <c r="O416" i="35"/>
  <c r="O416" i="36"/>
  <c r="O416" i="37"/>
  <c r="O416" i="49"/>
  <c r="O349" i="38"/>
  <c r="O349" i="2"/>
  <c r="O349" i="26"/>
  <c r="O349" i="27"/>
  <c r="O349" i="30"/>
  <c r="O349" i="28"/>
  <c r="O349" i="31"/>
  <c r="O349" i="33"/>
  <c r="O349" i="48"/>
  <c r="O349" i="34"/>
  <c r="O349" i="35"/>
  <c r="O349" i="36"/>
  <c r="O349" i="37"/>
  <c r="O349" i="49"/>
  <c r="O332" i="38"/>
  <c r="O332" i="2"/>
  <c r="O332" i="26"/>
  <c r="O332" i="27"/>
  <c r="O332" i="30"/>
  <c r="O332" i="28"/>
  <c r="O332" i="31"/>
  <c r="O332" i="33"/>
  <c r="O332" i="48"/>
  <c r="O332" i="34"/>
  <c r="O332" i="35"/>
  <c r="O332" i="36"/>
  <c r="O332" i="37"/>
  <c r="O332" i="49"/>
  <c r="N323" i="38"/>
  <c r="M323" i="38"/>
  <c r="L323" i="38"/>
  <c r="K323" i="38"/>
  <c r="J323" i="38"/>
  <c r="I323" i="38"/>
  <c r="H323" i="38"/>
  <c r="G323" i="38"/>
  <c r="F323" i="38"/>
  <c r="E323" i="38"/>
  <c r="D323" i="38"/>
  <c r="N323" i="2"/>
  <c r="M323" i="2"/>
  <c r="L323" i="2"/>
  <c r="K323" i="2"/>
  <c r="J323" i="2"/>
  <c r="I323" i="2"/>
  <c r="H323" i="2"/>
  <c r="G323" i="2"/>
  <c r="F323" i="2"/>
  <c r="E323" i="2"/>
  <c r="D323" i="2"/>
  <c r="N323" i="26"/>
  <c r="M323" i="26"/>
  <c r="L323" i="26"/>
  <c r="K323" i="26"/>
  <c r="J323" i="26"/>
  <c r="I323" i="26"/>
  <c r="H323" i="26"/>
  <c r="G323" i="26"/>
  <c r="F323" i="26"/>
  <c r="E323" i="26"/>
  <c r="D323" i="26"/>
  <c r="N323" i="27"/>
  <c r="M323" i="27"/>
  <c r="L323" i="27"/>
  <c r="K323" i="27"/>
  <c r="J323" i="27"/>
  <c r="I323" i="27"/>
  <c r="H323" i="27"/>
  <c r="G323" i="27"/>
  <c r="F323" i="27"/>
  <c r="E323" i="27"/>
  <c r="D323" i="27"/>
  <c r="N323" i="30"/>
  <c r="M323" i="30"/>
  <c r="L323" i="30"/>
  <c r="K323" i="30"/>
  <c r="J323" i="30"/>
  <c r="I323" i="30"/>
  <c r="H323" i="30"/>
  <c r="G323" i="30"/>
  <c r="F323" i="30"/>
  <c r="E323" i="30"/>
  <c r="D323" i="30"/>
  <c r="N323" i="28"/>
  <c r="M323" i="28"/>
  <c r="L323" i="28"/>
  <c r="K323" i="28"/>
  <c r="J323" i="28"/>
  <c r="I323" i="28"/>
  <c r="H323" i="28"/>
  <c r="G323" i="28"/>
  <c r="F323" i="28"/>
  <c r="E323" i="28"/>
  <c r="D323" i="28"/>
  <c r="N323" i="31"/>
  <c r="M323" i="31"/>
  <c r="L323" i="31"/>
  <c r="K323" i="31"/>
  <c r="J323" i="31"/>
  <c r="I323" i="31"/>
  <c r="H323" i="31"/>
  <c r="G323" i="31"/>
  <c r="F323" i="31"/>
  <c r="E323" i="31"/>
  <c r="D323" i="31"/>
  <c r="N323" i="33"/>
  <c r="M323" i="33"/>
  <c r="L323" i="33"/>
  <c r="K323" i="33"/>
  <c r="J323" i="33"/>
  <c r="I323" i="33"/>
  <c r="H323" i="33"/>
  <c r="G323" i="33"/>
  <c r="F323" i="33"/>
  <c r="E323" i="33"/>
  <c r="D323" i="33"/>
  <c r="N323" i="48"/>
  <c r="M323" i="48"/>
  <c r="L323" i="48"/>
  <c r="K323" i="48"/>
  <c r="J323" i="48"/>
  <c r="I323" i="48"/>
  <c r="H323" i="48"/>
  <c r="G323" i="48"/>
  <c r="F323" i="48"/>
  <c r="E323" i="48"/>
  <c r="D323" i="48"/>
  <c r="N323" i="34"/>
  <c r="M323" i="34"/>
  <c r="L323" i="34"/>
  <c r="K323" i="34"/>
  <c r="J323" i="34"/>
  <c r="I323" i="34"/>
  <c r="H323" i="34"/>
  <c r="G323" i="34"/>
  <c r="F323" i="34"/>
  <c r="E323" i="34"/>
  <c r="D323" i="34"/>
  <c r="N323" i="35"/>
  <c r="M323" i="35"/>
  <c r="L323" i="35"/>
  <c r="K323" i="35"/>
  <c r="J323" i="35"/>
  <c r="I323" i="35"/>
  <c r="H323" i="35"/>
  <c r="G323" i="35"/>
  <c r="F323" i="35"/>
  <c r="E323" i="35"/>
  <c r="D323" i="35"/>
  <c r="N323" i="36"/>
  <c r="M323" i="36"/>
  <c r="L323" i="36"/>
  <c r="K323" i="36"/>
  <c r="J323" i="36"/>
  <c r="I323" i="36"/>
  <c r="H323" i="36"/>
  <c r="G323" i="36"/>
  <c r="F323" i="36"/>
  <c r="E323" i="36"/>
  <c r="D323" i="36"/>
  <c r="N323" i="37"/>
  <c r="M323" i="37"/>
  <c r="L323" i="37"/>
  <c r="K323" i="37"/>
  <c r="J323" i="37"/>
  <c r="I323" i="37"/>
  <c r="H323" i="37"/>
  <c r="G323" i="37"/>
  <c r="F323" i="37"/>
  <c r="E323" i="37"/>
  <c r="D323" i="37"/>
  <c r="N323" i="49"/>
  <c r="M323" i="49"/>
  <c r="L323" i="49"/>
  <c r="K323" i="49"/>
  <c r="J323" i="49"/>
  <c r="I323" i="49"/>
  <c r="H323" i="49"/>
  <c r="G323" i="49"/>
  <c r="F323" i="49"/>
  <c r="E323" i="49"/>
  <c r="D323" i="49"/>
  <c r="C323" i="38"/>
  <c r="C323" i="2"/>
  <c r="C323" i="26"/>
  <c r="C323" i="27"/>
  <c r="C323" i="30"/>
  <c r="C323" i="28"/>
  <c r="C323" i="31"/>
  <c r="C323" i="33"/>
  <c r="C323" i="48"/>
  <c r="C323" i="34"/>
  <c r="C323" i="35"/>
  <c r="C323" i="36"/>
  <c r="C323" i="37"/>
  <c r="C323" i="49"/>
  <c r="O326" i="38"/>
  <c r="O325" i="38"/>
  <c r="O326" i="2"/>
  <c r="O325" i="2"/>
  <c r="O326" i="26"/>
  <c r="O325" i="26"/>
  <c r="O326" i="27"/>
  <c r="O325" i="27"/>
  <c r="O326" i="30"/>
  <c r="O325" i="30"/>
  <c r="O326" i="28"/>
  <c r="O325" i="28"/>
  <c r="O326" i="31"/>
  <c r="O325" i="31"/>
  <c r="O326" i="33"/>
  <c r="O325" i="33"/>
  <c r="O326" i="48"/>
  <c r="O325" i="48"/>
  <c r="O326" i="34"/>
  <c r="O325" i="34"/>
  <c r="O326" i="35"/>
  <c r="O325" i="35"/>
  <c r="O326" i="36"/>
  <c r="O325" i="36"/>
  <c r="O326" i="37"/>
  <c r="O325" i="37"/>
  <c r="O326" i="49"/>
  <c r="O325" i="49"/>
  <c r="O93" i="38"/>
  <c r="O93" i="2"/>
  <c r="O93" i="26"/>
  <c r="O93" i="27"/>
  <c r="O93" i="30"/>
  <c r="O93" i="28"/>
  <c r="O93" i="31"/>
  <c r="O93" i="33"/>
  <c r="O93" i="48"/>
  <c r="O93" i="34"/>
  <c r="O93" i="35"/>
  <c r="O93" i="36"/>
  <c r="O93" i="37"/>
  <c r="O93" i="49"/>
  <c r="O200" i="38"/>
  <c r="O200" i="2"/>
  <c r="O200" i="26"/>
  <c r="O200" i="27"/>
  <c r="O200" i="30"/>
  <c r="O200" i="28"/>
  <c r="O200" i="31"/>
  <c r="O200" i="33"/>
  <c r="O200" i="48"/>
  <c r="O200" i="34"/>
  <c r="O200" i="35"/>
  <c r="O200" i="36"/>
  <c r="O200" i="37"/>
  <c r="O200" i="49"/>
  <c r="O306" i="38"/>
  <c r="O305" i="38"/>
  <c r="O306" i="2"/>
  <c r="O305" i="2"/>
  <c r="O306" i="26"/>
  <c r="O305" i="26"/>
  <c r="O306" i="27"/>
  <c r="O305" i="27"/>
  <c r="O306" i="30"/>
  <c r="O305" i="30"/>
  <c r="O306" i="28"/>
  <c r="O305" i="28"/>
  <c r="O306" i="31"/>
  <c r="O305" i="31"/>
  <c r="O306" i="33"/>
  <c r="O305" i="33"/>
  <c r="O306" i="48"/>
  <c r="O305" i="48"/>
  <c r="O306" i="34"/>
  <c r="O305" i="34"/>
  <c r="O306" i="35"/>
  <c r="O305" i="35"/>
  <c r="O306" i="36"/>
  <c r="O305" i="36"/>
  <c r="O306" i="37"/>
  <c r="O305" i="37"/>
  <c r="O306" i="49"/>
  <c r="O305" i="49"/>
  <c r="N304" i="38"/>
  <c r="M304" i="38"/>
  <c r="L304" i="38"/>
  <c r="K304" i="38"/>
  <c r="J304" i="38"/>
  <c r="I304" i="38"/>
  <c r="H304" i="38"/>
  <c r="G304" i="38"/>
  <c r="F304" i="38"/>
  <c r="E304" i="38"/>
  <c r="D304" i="38"/>
  <c r="N304" i="2"/>
  <c r="M304" i="2"/>
  <c r="L304" i="2"/>
  <c r="K304" i="2"/>
  <c r="J304" i="2"/>
  <c r="I304" i="2"/>
  <c r="H304" i="2"/>
  <c r="G304" i="2"/>
  <c r="F304" i="2"/>
  <c r="E304" i="2"/>
  <c r="D304" i="2"/>
  <c r="N304" i="26"/>
  <c r="M304" i="26"/>
  <c r="L304" i="26"/>
  <c r="K304" i="26"/>
  <c r="J304" i="26"/>
  <c r="I304" i="26"/>
  <c r="H304" i="26"/>
  <c r="G304" i="26"/>
  <c r="F304" i="26"/>
  <c r="E304" i="26"/>
  <c r="D304" i="26"/>
  <c r="N304" i="27"/>
  <c r="M304" i="27"/>
  <c r="L304" i="27"/>
  <c r="K304" i="27"/>
  <c r="J304" i="27"/>
  <c r="I304" i="27"/>
  <c r="H304" i="27"/>
  <c r="G304" i="27"/>
  <c r="F304" i="27"/>
  <c r="E304" i="27"/>
  <c r="D304" i="27"/>
  <c r="N304" i="30"/>
  <c r="M304" i="30"/>
  <c r="L304" i="30"/>
  <c r="K304" i="30"/>
  <c r="J304" i="30"/>
  <c r="I304" i="30"/>
  <c r="H304" i="30"/>
  <c r="G304" i="30"/>
  <c r="F304" i="30"/>
  <c r="E304" i="30"/>
  <c r="D304" i="30"/>
  <c r="N304" i="28"/>
  <c r="M304" i="28"/>
  <c r="L304" i="28"/>
  <c r="K304" i="28"/>
  <c r="J304" i="28"/>
  <c r="I304" i="28"/>
  <c r="H304" i="28"/>
  <c r="G304" i="28"/>
  <c r="F304" i="28"/>
  <c r="E304" i="28"/>
  <c r="D304" i="28"/>
  <c r="N304" i="31"/>
  <c r="M304" i="31"/>
  <c r="L304" i="31"/>
  <c r="K304" i="31"/>
  <c r="J304" i="31"/>
  <c r="I304" i="31"/>
  <c r="H304" i="31"/>
  <c r="G304" i="31"/>
  <c r="F304" i="31"/>
  <c r="E304" i="31"/>
  <c r="D304" i="31"/>
  <c r="N304" i="33"/>
  <c r="M304" i="33"/>
  <c r="L304" i="33"/>
  <c r="K304" i="33"/>
  <c r="J304" i="33"/>
  <c r="I304" i="33"/>
  <c r="H304" i="33"/>
  <c r="G304" i="33"/>
  <c r="F304" i="33"/>
  <c r="E304" i="33"/>
  <c r="D304" i="33"/>
  <c r="N304" i="48"/>
  <c r="M304" i="48"/>
  <c r="L304" i="48"/>
  <c r="K304" i="48"/>
  <c r="J304" i="48"/>
  <c r="I304" i="48"/>
  <c r="H304" i="48"/>
  <c r="G304" i="48"/>
  <c r="F304" i="48"/>
  <c r="E304" i="48"/>
  <c r="D304" i="48"/>
  <c r="N304" i="34"/>
  <c r="M304" i="34"/>
  <c r="L304" i="34"/>
  <c r="K304" i="34"/>
  <c r="J304" i="34"/>
  <c r="I304" i="34"/>
  <c r="H304" i="34"/>
  <c r="G304" i="34"/>
  <c r="F304" i="34"/>
  <c r="E304" i="34"/>
  <c r="D304" i="34"/>
  <c r="N304" i="35"/>
  <c r="M304" i="35"/>
  <c r="L304" i="35"/>
  <c r="K304" i="35"/>
  <c r="J304" i="35"/>
  <c r="I304" i="35"/>
  <c r="H304" i="35"/>
  <c r="G304" i="35"/>
  <c r="F304" i="35"/>
  <c r="E304" i="35"/>
  <c r="D304" i="35"/>
  <c r="N304" i="36"/>
  <c r="M304" i="36"/>
  <c r="L304" i="36"/>
  <c r="K304" i="36"/>
  <c r="J304" i="36"/>
  <c r="I304" i="36"/>
  <c r="H304" i="36"/>
  <c r="G304" i="36"/>
  <c r="F304" i="36"/>
  <c r="E304" i="36"/>
  <c r="D304" i="36"/>
  <c r="N304" i="37"/>
  <c r="M304" i="37"/>
  <c r="L304" i="37"/>
  <c r="K304" i="37"/>
  <c r="J304" i="37"/>
  <c r="I304" i="37"/>
  <c r="H304" i="37"/>
  <c r="G304" i="37"/>
  <c r="F304" i="37"/>
  <c r="E304" i="37"/>
  <c r="D304" i="37"/>
  <c r="N304" i="49"/>
  <c r="M304" i="49"/>
  <c r="L304" i="49"/>
  <c r="K304" i="49"/>
  <c r="J304" i="49"/>
  <c r="I304" i="49"/>
  <c r="H304" i="49"/>
  <c r="G304" i="49"/>
  <c r="F304" i="49"/>
  <c r="E304" i="49"/>
  <c r="D304" i="49"/>
  <c r="O49" i="38"/>
  <c r="O48" i="38"/>
  <c r="O49" i="2"/>
  <c r="O48" i="2"/>
  <c r="O49" i="26"/>
  <c r="O48" i="26"/>
  <c r="O49" i="27"/>
  <c r="O48" i="27"/>
  <c r="O49" i="30"/>
  <c r="O48" i="30"/>
  <c r="O49" i="28"/>
  <c r="O48" i="28"/>
  <c r="O49" i="31"/>
  <c r="O48" i="31"/>
  <c r="O49" i="33"/>
  <c r="O48" i="33"/>
  <c r="O49" i="48"/>
  <c r="O48" i="48"/>
  <c r="O49" i="34"/>
  <c r="O48" i="34"/>
  <c r="O49" i="35"/>
  <c r="O48" i="35"/>
  <c r="O49" i="36"/>
  <c r="O48" i="36"/>
  <c r="O49" i="37"/>
  <c r="O48" i="37"/>
  <c r="O49" i="49"/>
  <c r="O48" i="49"/>
  <c r="N41" i="38"/>
  <c r="M41" i="38"/>
  <c r="L41" i="38"/>
  <c r="K41" i="38"/>
  <c r="J41" i="38"/>
  <c r="I41" i="38"/>
  <c r="H41" i="38"/>
  <c r="G41" i="38"/>
  <c r="F41" i="38"/>
  <c r="E41" i="38"/>
  <c r="D41" i="38"/>
  <c r="N41" i="2"/>
  <c r="M41" i="2"/>
  <c r="L41" i="2"/>
  <c r="K41" i="2"/>
  <c r="J41" i="2"/>
  <c r="I41" i="2"/>
  <c r="H41" i="2"/>
  <c r="G41" i="2"/>
  <c r="F41" i="2"/>
  <c r="E41" i="2"/>
  <c r="D41" i="2"/>
  <c r="N41" i="26"/>
  <c r="M41" i="26"/>
  <c r="L41" i="26"/>
  <c r="K41" i="26"/>
  <c r="J41" i="26"/>
  <c r="I41" i="26"/>
  <c r="H41" i="26"/>
  <c r="G41" i="26"/>
  <c r="F41" i="26"/>
  <c r="E41" i="26"/>
  <c r="D41" i="26"/>
  <c r="N41" i="27"/>
  <c r="M41" i="27"/>
  <c r="L41" i="27"/>
  <c r="K41" i="27"/>
  <c r="J41" i="27"/>
  <c r="I41" i="27"/>
  <c r="H41" i="27"/>
  <c r="G41" i="27"/>
  <c r="F41" i="27"/>
  <c r="E41" i="27"/>
  <c r="D41" i="27"/>
  <c r="N41" i="30"/>
  <c r="M41" i="30"/>
  <c r="L41" i="30"/>
  <c r="K41" i="30"/>
  <c r="J41" i="30"/>
  <c r="I41" i="30"/>
  <c r="H41" i="30"/>
  <c r="G41" i="30"/>
  <c r="F41" i="30"/>
  <c r="E41" i="30"/>
  <c r="D41" i="30"/>
  <c r="N41" i="28"/>
  <c r="M41" i="28"/>
  <c r="L41" i="28"/>
  <c r="K41" i="28"/>
  <c r="J41" i="28"/>
  <c r="I41" i="28"/>
  <c r="H41" i="28"/>
  <c r="G41" i="28"/>
  <c r="F41" i="28"/>
  <c r="E41" i="28"/>
  <c r="D41" i="28"/>
  <c r="N41" i="31"/>
  <c r="M41" i="31"/>
  <c r="L41" i="31"/>
  <c r="K41" i="31"/>
  <c r="J41" i="31"/>
  <c r="I41" i="31"/>
  <c r="H41" i="31"/>
  <c r="G41" i="31"/>
  <c r="F41" i="31"/>
  <c r="E41" i="31"/>
  <c r="D41" i="31"/>
  <c r="N41" i="33"/>
  <c r="M41" i="33"/>
  <c r="L41" i="33"/>
  <c r="K41" i="33"/>
  <c r="J41" i="33"/>
  <c r="I41" i="33"/>
  <c r="H41" i="33"/>
  <c r="G41" i="33"/>
  <c r="F41" i="33"/>
  <c r="E41" i="33"/>
  <c r="D41" i="33"/>
  <c r="N41" i="48"/>
  <c r="M41" i="48"/>
  <c r="L41" i="48"/>
  <c r="K41" i="48"/>
  <c r="J41" i="48"/>
  <c r="I41" i="48"/>
  <c r="H41" i="48"/>
  <c r="G41" i="48"/>
  <c r="F41" i="48"/>
  <c r="E41" i="48"/>
  <c r="D41" i="48"/>
  <c r="N41" i="34"/>
  <c r="M41" i="34"/>
  <c r="L41" i="34"/>
  <c r="K41" i="34"/>
  <c r="J41" i="34"/>
  <c r="I41" i="34"/>
  <c r="H41" i="34"/>
  <c r="G41" i="34"/>
  <c r="F41" i="34"/>
  <c r="E41" i="34"/>
  <c r="D41" i="34"/>
  <c r="N41" i="35"/>
  <c r="M41" i="35"/>
  <c r="L41" i="35"/>
  <c r="K41" i="35"/>
  <c r="J41" i="35"/>
  <c r="I41" i="35"/>
  <c r="H41" i="35"/>
  <c r="G41" i="35"/>
  <c r="F41" i="35"/>
  <c r="E41" i="35"/>
  <c r="D41" i="35"/>
  <c r="N41" i="36"/>
  <c r="M41" i="36"/>
  <c r="L41" i="36"/>
  <c r="K41" i="36"/>
  <c r="J41" i="36"/>
  <c r="I41" i="36"/>
  <c r="H41" i="36"/>
  <c r="G41" i="36"/>
  <c r="F41" i="36"/>
  <c r="E41" i="36"/>
  <c r="D41" i="36"/>
  <c r="N41" i="37"/>
  <c r="M41" i="37"/>
  <c r="L41" i="37"/>
  <c r="K41" i="37"/>
  <c r="J41" i="37"/>
  <c r="I41" i="37"/>
  <c r="H41" i="37"/>
  <c r="G41" i="37"/>
  <c r="F41" i="37"/>
  <c r="E41" i="37"/>
  <c r="D41" i="37"/>
  <c r="N41" i="49"/>
  <c r="M41" i="49"/>
  <c r="L41" i="49"/>
  <c r="K41" i="49"/>
  <c r="J41" i="49"/>
  <c r="I41" i="49"/>
  <c r="H41" i="49"/>
  <c r="G41" i="49"/>
  <c r="F41" i="49"/>
  <c r="E41" i="49"/>
  <c r="D41" i="49"/>
  <c r="C41" i="38"/>
  <c r="C41" i="2"/>
  <c r="C41" i="26"/>
  <c r="C41" i="27"/>
  <c r="C41" i="30"/>
  <c r="C41" i="28"/>
  <c r="C41" i="31"/>
  <c r="C41" i="33"/>
  <c r="C41" i="48"/>
  <c r="C41" i="34"/>
  <c r="C41" i="35"/>
  <c r="C41" i="36"/>
  <c r="C41" i="37"/>
  <c r="C41" i="49"/>
  <c r="O14" i="38"/>
  <c r="O14" i="2"/>
  <c r="O14" i="26"/>
  <c r="O14" i="27"/>
  <c r="O14" i="30"/>
  <c r="O14" i="28"/>
  <c r="O14" i="31"/>
  <c r="O14" i="33"/>
  <c r="O14" i="48"/>
  <c r="O14" i="34"/>
  <c r="O14" i="35"/>
  <c r="O14" i="36"/>
  <c r="O14" i="37"/>
  <c r="O14" i="49"/>
  <c r="N13" i="38"/>
  <c r="M13" i="38"/>
  <c r="L13" i="38"/>
  <c r="K13" i="38"/>
  <c r="J13" i="38"/>
  <c r="I13" i="38"/>
  <c r="H13" i="38"/>
  <c r="G13" i="38"/>
  <c r="F13" i="38"/>
  <c r="E13" i="38"/>
  <c r="D13" i="38"/>
  <c r="N13" i="2"/>
  <c r="M13" i="2"/>
  <c r="L13" i="2"/>
  <c r="K13" i="2"/>
  <c r="J13" i="2"/>
  <c r="I13" i="2"/>
  <c r="H13" i="2"/>
  <c r="G13" i="2"/>
  <c r="F13" i="2"/>
  <c r="E13" i="2"/>
  <c r="D13" i="2"/>
  <c r="N13" i="26"/>
  <c r="M13" i="26"/>
  <c r="L13" i="26"/>
  <c r="K13" i="26"/>
  <c r="J13" i="26"/>
  <c r="I13" i="26"/>
  <c r="H13" i="26"/>
  <c r="G13" i="26"/>
  <c r="F13" i="26"/>
  <c r="E13" i="26"/>
  <c r="D13" i="26"/>
  <c r="N13" i="27"/>
  <c r="M13" i="27"/>
  <c r="L13" i="27"/>
  <c r="K13" i="27"/>
  <c r="J13" i="27"/>
  <c r="I13" i="27"/>
  <c r="H13" i="27"/>
  <c r="G13" i="27"/>
  <c r="F13" i="27"/>
  <c r="E13" i="27"/>
  <c r="D13" i="27"/>
  <c r="N13" i="30"/>
  <c r="M13" i="30"/>
  <c r="L13" i="30"/>
  <c r="K13" i="30"/>
  <c r="J13" i="30"/>
  <c r="I13" i="30"/>
  <c r="H13" i="30"/>
  <c r="G13" i="30"/>
  <c r="F13" i="30"/>
  <c r="E13" i="30"/>
  <c r="D13" i="30"/>
  <c r="N13" i="28"/>
  <c r="M13" i="28"/>
  <c r="L13" i="28"/>
  <c r="K13" i="28"/>
  <c r="J13" i="28"/>
  <c r="I13" i="28"/>
  <c r="H13" i="28"/>
  <c r="G13" i="28"/>
  <c r="F13" i="28"/>
  <c r="E13" i="28"/>
  <c r="D13" i="28"/>
  <c r="N13" i="31"/>
  <c r="M13" i="31"/>
  <c r="L13" i="31"/>
  <c r="K13" i="31"/>
  <c r="J13" i="31"/>
  <c r="I13" i="31"/>
  <c r="H13" i="31"/>
  <c r="G13" i="31"/>
  <c r="F13" i="31"/>
  <c r="E13" i="31"/>
  <c r="D13" i="31"/>
  <c r="N13" i="33"/>
  <c r="M13" i="33"/>
  <c r="L13" i="33"/>
  <c r="K13" i="33"/>
  <c r="J13" i="33"/>
  <c r="I13" i="33"/>
  <c r="H13" i="33"/>
  <c r="G13" i="33"/>
  <c r="F13" i="33"/>
  <c r="E13" i="33"/>
  <c r="D13" i="33"/>
  <c r="N13" i="48"/>
  <c r="M13" i="48"/>
  <c r="L13" i="48"/>
  <c r="K13" i="48"/>
  <c r="J13" i="48"/>
  <c r="I13" i="48"/>
  <c r="H13" i="48"/>
  <c r="G13" i="48"/>
  <c r="F13" i="48"/>
  <c r="E13" i="48"/>
  <c r="D13" i="48"/>
  <c r="N13" i="34"/>
  <c r="M13" i="34"/>
  <c r="L13" i="34"/>
  <c r="K13" i="34"/>
  <c r="J13" i="34"/>
  <c r="I13" i="34"/>
  <c r="H13" i="34"/>
  <c r="G13" i="34"/>
  <c r="F13" i="34"/>
  <c r="E13" i="34"/>
  <c r="D13" i="34"/>
  <c r="N13" i="35"/>
  <c r="M13" i="35"/>
  <c r="L13" i="35"/>
  <c r="K13" i="35"/>
  <c r="J13" i="35"/>
  <c r="I13" i="35"/>
  <c r="H13" i="35"/>
  <c r="G13" i="35"/>
  <c r="F13" i="35"/>
  <c r="E13" i="35"/>
  <c r="D13" i="35"/>
  <c r="N13" i="36"/>
  <c r="M13" i="36"/>
  <c r="L13" i="36"/>
  <c r="K13" i="36"/>
  <c r="J13" i="36"/>
  <c r="I13" i="36"/>
  <c r="H13" i="36"/>
  <c r="G13" i="36"/>
  <c r="F13" i="36"/>
  <c r="E13" i="36"/>
  <c r="D13" i="36"/>
  <c r="N13" i="37"/>
  <c r="M13" i="37"/>
  <c r="L13" i="37"/>
  <c r="K13" i="37"/>
  <c r="J13" i="37"/>
  <c r="I13" i="37"/>
  <c r="H13" i="37"/>
  <c r="G13" i="37"/>
  <c r="F13" i="37"/>
  <c r="E13" i="37"/>
  <c r="D13" i="37"/>
  <c r="N13" i="49"/>
  <c r="M13" i="49"/>
  <c r="L13" i="49"/>
  <c r="K13" i="49"/>
  <c r="J13" i="49"/>
  <c r="I13" i="49"/>
  <c r="H13" i="49"/>
  <c r="G13" i="49"/>
  <c r="F13" i="49"/>
  <c r="E13" i="49"/>
  <c r="D13" i="49"/>
  <c r="C13" i="38"/>
  <c r="C13" i="2"/>
  <c r="C13" i="26"/>
  <c r="C13" i="30"/>
  <c r="C13" i="28"/>
  <c r="C13" i="31"/>
  <c r="C13" i="33"/>
  <c r="C13" i="48"/>
  <c r="C13" i="34"/>
  <c r="C13" i="35"/>
  <c r="C13" i="36"/>
  <c r="C13" i="37"/>
  <c r="C13" i="49"/>
  <c r="O490" i="38"/>
  <c r="O488" i="38"/>
  <c r="O486" i="38"/>
  <c r="O484" i="38"/>
  <c r="O482" i="38"/>
  <c r="O480" i="38"/>
  <c r="O479" i="38"/>
  <c r="O477" i="38"/>
  <c r="O476" i="38"/>
  <c r="O475" i="38"/>
  <c r="O473" i="38"/>
  <c r="O472" i="38"/>
  <c r="O470" i="38"/>
  <c r="O469" i="38"/>
  <c r="O468" i="38"/>
  <c r="O467" i="38"/>
  <c r="O466" i="38"/>
  <c r="O464" i="38"/>
  <c r="O455" i="38"/>
  <c r="O454" i="38"/>
  <c r="O453" i="38"/>
  <c r="O452" i="38"/>
  <c r="O451" i="38"/>
  <c r="O450" i="38"/>
  <c r="O448" i="38"/>
  <c r="O447" i="38"/>
  <c r="O446" i="38"/>
  <c r="O445" i="38"/>
  <c r="O444" i="38"/>
  <c r="O443" i="38"/>
  <c r="O442" i="38"/>
  <c r="O440" i="38"/>
  <c r="O434" i="38"/>
  <c r="O430" i="38"/>
  <c r="O427" i="38"/>
  <c r="O426" i="38"/>
  <c r="O425" i="38"/>
  <c r="O424" i="38"/>
  <c r="O423" i="38"/>
  <c r="O422" i="38"/>
  <c r="O421" i="38"/>
  <c r="O414" i="38"/>
  <c r="O410" i="38"/>
  <c r="O409" i="38"/>
  <c r="O408" i="38"/>
  <c r="O407" i="38"/>
  <c r="O406" i="38"/>
  <c r="O405" i="38"/>
  <c r="O404" i="38"/>
  <c r="O403" i="38"/>
  <c r="O402" i="38"/>
  <c r="O401" i="38"/>
  <c r="O400" i="38"/>
  <c r="O399" i="38"/>
  <c r="O398" i="38"/>
  <c r="O397" i="38"/>
  <c r="O396" i="38"/>
  <c r="O395" i="38"/>
  <c r="O394" i="38"/>
  <c r="O393" i="38"/>
  <c r="O392" i="38"/>
  <c r="O391" i="38"/>
  <c r="O390" i="38"/>
  <c r="O389" i="38"/>
  <c r="O386" i="38"/>
  <c r="O385" i="38"/>
  <c r="O383" i="38"/>
  <c r="O382" i="38"/>
  <c r="O379" i="38"/>
  <c r="O378" i="38"/>
  <c r="O376" i="38"/>
  <c r="O375" i="38"/>
  <c r="O373" i="38"/>
  <c r="O372" i="38"/>
  <c r="O371" i="38"/>
  <c r="O370" i="38"/>
  <c r="O369" i="38"/>
  <c r="O368" i="38"/>
  <c r="O367" i="38"/>
  <c r="O363" i="38"/>
  <c r="O361" i="38"/>
  <c r="O360" i="38"/>
  <c r="O358" i="38"/>
  <c r="O356" i="38"/>
  <c r="O355" i="38"/>
  <c r="O354" i="38"/>
  <c r="O353" i="38"/>
  <c r="O350" i="38"/>
  <c r="O348" i="38"/>
  <c r="O345" i="38"/>
  <c r="O344" i="38"/>
  <c r="O341" i="38"/>
  <c r="O338" i="38"/>
  <c r="O335" i="38"/>
  <c r="O334" i="38"/>
  <c r="O331" i="38"/>
  <c r="O330" i="38"/>
  <c r="O329" i="38"/>
  <c r="O324" i="38"/>
  <c r="O319" i="38"/>
  <c r="O318" i="38"/>
  <c r="O317" i="38"/>
  <c r="O316" i="38"/>
  <c r="O315" i="38"/>
  <c r="O314" i="38"/>
  <c r="O303" i="38"/>
  <c r="O302" i="38"/>
  <c r="O300" i="38"/>
  <c r="O299" i="38"/>
  <c r="O297" i="38"/>
  <c r="O296" i="38"/>
  <c r="O295" i="38"/>
  <c r="O294" i="38"/>
  <c r="O290" i="38"/>
  <c r="O289" i="38"/>
  <c r="O287" i="38"/>
  <c r="O284" i="38"/>
  <c r="O283" i="38"/>
  <c r="O282" i="38"/>
  <c r="O277" i="38"/>
  <c r="O276" i="38"/>
  <c r="O275" i="38"/>
  <c r="O273" i="38"/>
  <c r="O272" i="38"/>
  <c r="O271" i="38"/>
  <c r="O270" i="38"/>
  <c r="O269" i="38"/>
  <c r="O268" i="38"/>
  <c r="O266" i="38"/>
  <c r="O265" i="38"/>
  <c r="O264" i="38"/>
  <c r="O262" i="38"/>
  <c r="O261" i="38"/>
  <c r="O260" i="38"/>
  <c r="O259" i="38"/>
  <c r="O258" i="38"/>
  <c r="O257" i="38"/>
  <c r="O256" i="38"/>
  <c r="O254" i="38"/>
  <c r="O253" i="38"/>
  <c r="O252" i="38"/>
  <c r="O251" i="38"/>
  <c r="O250" i="38"/>
  <c r="O249" i="38"/>
  <c r="O248" i="38"/>
  <c r="O246" i="38"/>
  <c r="O245" i="38"/>
  <c r="O244" i="38"/>
  <c r="O242" i="38"/>
  <c r="O240" i="38"/>
  <c r="O238" i="38"/>
  <c r="O236" i="38"/>
  <c r="O234" i="38"/>
  <c r="O233" i="38"/>
  <c r="O232" i="38"/>
  <c r="O230" i="38"/>
  <c r="O229" i="38"/>
  <c r="O228" i="38"/>
  <c r="O226" i="38"/>
  <c r="O224" i="38"/>
  <c r="O223" i="38"/>
  <c r="O222" i="38"/>
  <c r="O220" i="38"/>
  <c r="O219" i="38"/>
  <c r="O217" i="38"/>
  <c r="O216" i="38"/>
  <c r="O215" i="38"/>
  <c r="O213" i="38"/>
  <c r="O208" i="38"/>
  <c r="O203" i="38"/>
  <c r="O202" i="38"/>
  <c r="O201" i="38"/>
  <c r="O199" i="38"/>
  <c r="O198" i="38"/>
  <c r="O196" i="38"/>
  <c r="O194" i="38"/>
  <c r="O193" i="38"/>
  <c r="O191" i="38"/>
  <c r="O190" i="38"/>
  <c r="O189" i="38"/>
  <c r="O188" i="38"/>
  <c r="O186" i="38"/>
  <c r="O185" i="38"/>
  <c r="O184" i="38"/>
  <c r="O183" i="38"/>
  <c r="O181" i="38"/>
  <c r="O180" i="38"/>
  <c r="O179" i="38"/>
  <c r="O178" i="38"/>
  <c r="O177" i="38"/>
  <c r="O176" i="38"/>
  <c r="O173" i="38"/>
  <c r="O172" i="38"/>
  <c r="O170" i="38"/>
  <c r="O169" i="38"/>
  <c r="O168" i="38"/>
  <c r="O167" i="38"/>
  <c r="O166" i="38"/>
  <c r="O164" i="38"/>
  <c r="O163" i="38"/>
  <c r="O162" i="38"/>
  <c r="O161" i="38"/>
  <c r="O160" i="38"/>
  <c r="O159" i="38"/>
  <c r="O158" i="38"/>
  <c r="O157" i="38"/>
  <c r="O156" i="38"/>
  <c r="O155" i="38"/>
  <c r="O153" i="38"/>
  <c r="O152" i="38"/>
  <c r="O151" i="38"/>
  <c r="O149" i="38"/>
  <c r="O148" i="38"/>
  <c r="O147" i="38"/>
  <c r="O146" i="38"/>
  <c r="O145" i="38"/>
  <c r="O144" i="38"/>
  <c r="O143" i="38"/>
  <c r="O142" i="38"/>
  <c r="O141" i="38"/>
  <c r="O140" i="38"/>
  <c r="O139" i="38"/>
  <c r="O137" i="38"/>
  <c r="O136" i="38"/>
  <c r="O135" i="38"/>
  <c r="O134" i="38"/>
  <c r="O133" i="38"/>
  <c r="O131" i="38"/>
  <c r="O130" i="38"/>
  <c r="O128" i="38"/>
  <c r="O127" i="38"/>
  <c r="O126" i="38"/>
  <c r="O125" i="38"/>
  <c r="O124" i="38"/>
  <c r="O123" i="38"/>
  <c r="O122" i="38"/>
  <c r="O119" i="38"/>
  <c r="O118" i="38"/>
  <c r="O117" i="38"/>
  <c r="O116" i="38"/>
  <c r="O115" i="38"/>
  <c r="O114" i="38"/>
  <c r="O113" i="38"/>
  <c r="O109" i="38"/>
  <c r="O108" i="38"/>
  <c r="O107" i="38"/>
  <c r="O106" i="38"/>
  <c r="O105" i="38"/>
  <c r="O103" i="38"/>
  <c r="O102" i="38"/>
  <c r="O101" i="38"/>
  <c r="O100" i="38"/>
  <c r="O97" i="38"/>
  <c r="O96" i="38"/>
  <c r="O94" i="38"/>
  <c r="O92" i="38"/>
  <c r="O91" i="38"/>
  <c r="O90" i="38"/>
  <c r="O89" i="38"/>
  <c r="O88" i="38"/>
  <c r="O87" i="38"/>
  <c r="O86" i="38"/>
  <c r="O85" i="38"/>
  <c r="O84" i="38"/>
  <c r="O82" i="38"/>
  <c r="O81" i="38"/>
  <c r="O79" i="38"/>
  <c r="O78" i="38"/>
  <c r="O77" i="38"/>
  <c r="O76" i="38"/>
  <c r="O490" i="2"/>
  <c r="O488" i="2"/>
  <c r="O486" i="2"/>
  <c r="O484" i="2"/>
  <c r="O482" i="2"/>
  <c r="O480" i="2"/>
  <c r="O479" i="2"/>
  <c r="O477" i="2"/>
  <c r="O476" i="2"/>
  <c r="O475" i="2"/>
  <c r="O473" i="2"/>
  <c r="O472" i="2"/>
  <c r="O470" i="2"/>
  <c r="O469" i="2"/>
  <c r="O468" i="2"/>
  <c r="O467" i="2"/>
  <c r="O466" i="2"/>
  <c r="O464" i="2"/>
  <c r="O455" i="2"/>
  <c r="O454" i="2"/>
  <c r="O453" i="2"/>
  <c r="O452" i="2"/>
  <c r="O451" i="2"/>
  <c r="O450" i="2"/>
  <c r="O448" i="2"/>
  <c r="O447" i="2"/>
  <c r="O446" i="2"/>
  <c r="O445" i="2"/>
  <c r="O444" i="2"/>
  <c r="O443" i="2"/>
  <c r="O442" i="2"/>
  <c r="O440" i="2"/>
  <c r="O434" i="2"/>
  <c r="O430" i="2"/>
  <c r="O427" i="2"/>
  <c r="O426" i="2"/>
  <c r="O425" i="2"/>
  <c r="O424" i="2"/>
  <c r="O423" i="2"/>
  <c r="O422" i="2"/>
  <c r="O421" i="2"/>
  <c r="O414" i="2"/>
  <c r="O410" i="2"/>
  <c r="O409" i="2"/>
  <c r="O408" i="2"/>
  <c r="O407" i="2"/>
  <c r="O406" i="2"/>
  <c r="O405" i="2"/>
  <c r="O404" i="2"/>
  <c r="O403" i="2"/>
  <c r="O402" i="2"/>
  <c r="O401" i="2"/>
  <c r="O400" i="2"/>
  <c r="O399" i="2"/>
  <c r="O398" i="2"/>
  <c r="O397" i="2"/>
  <c r="O396" i="2"/>
  <c r="O395" i="2"/>
  <c r="O394" i="2"/>
  <c r="O393" i="2"/>
  <c r="O392" i="2"/>
  <c r="O391" i="2"/>
  <c r="O390" i="2"/>
  <c r="O389" i="2"/>
  <c r="O386" i="2"/>
  <c r="O385" i="2"/>
  <c r="O383" i="2"/>
  <c r="O382" i="2"/>
  <c r="O379" i="2"/>
  <c r="O378" i="2"/>
  <c r="O376" i="2"/>
  <c r="O375" i="2"/>
  <c r="O373" i="2"/>
  <c r="O372" i="2"/>
  <c r="O371" i="2"/>
  <c r="O370" i="2"/>
  <c r="O369" i="2"/>
  <c r="O368" i="2"/>
  <c r="O367" i="2"/>
  <c r="O363" i="2"/>
  <c r="O361" i="2"/>
  <c r="O360" i="2"/>
  <c r="O358" i="2"/>
  <c r="O356" i="2"/>
  <c r="O355" i="2"/>
  <c r="O354" i="2"/>
  <c r="O353" i="2"/>
  <c r="O350" i="2"/>
  <c r="O348" i="2"/>
  <c r="O345" i="2"/>
  <c r="O344" i="2"/>
  <c r="O341" i="2"/>
  <c r="O338" i="2"/>
  <c r="O335" i="2"/>
  <c r="O334" i="2"/>
  <c r="O331" i="2"/>
  <c r="O330" i="2"/>
  <c r="O329" i="2"/>
  <c r="O324" i="2"/>
  <c r="O319" i="2"/>
  <c r="O318" i="2"/>
  <c r="O317" i="2"/>
  <c r="O316" i="2"/>
  <c r="O315" i="2"/>
  <c r="O314" i="2"/>
  <c r="O303" i="2"/>
  <c r="O302" i="2"/>
  <c r="O300" i="2"/>
  <c r="O299" i="2"/>
  <c r="O297" i="2"/>
  <c r="O296" i="2"/>
  <c r="O295" i="2"/>
  <c r="O294" i="2"/>
  <c r="O290" i="2"/>
  <c r="O289" i="2"/>
  <c r="O287" i="2"/>
  <c r="O284" i="2"/>
  <c r="O283" i="2"/>
  <c r="O282" i="2"/>
  <c r="O277" i="2"/>
  <c r="O276" i="2"/>
  <c r="O275" i="2"/>
  <c r="O273" i="2"/>
  <c r="O272" i="2"/>
  <c r="O271" i="2"/>
  <c r="O270" i="2"/>
  <c r="O269" i="2"/>
  <c r="O268" i="2"/>
  <c r="O266" i="2"/>
  <c r="O265" i="2"/>
  <c r="O264" i="2"/>
  <c r="O262" i="2"/>
  <c r="O261" i="2"/>
  <c r="O260" i="2"/>
  <c r="O259" i="2"/>
  <c r="O258" i="2"/>
  <c r="O257" i="2"/>
  <c r="O256" i="2"/>
  <c r="O254" i="2"/>
  <c r="O253" i="2"/>
  <c r="O252" i="2"/>
  <c r="O251" i="2"/>
  <c r="O250" i="2"/>
  <c r="O249" i="2"/>
  <c r="O248" i="2"/>
  <c r="O246" i="2"/>
  <c r="O245" i="2"/>
  <c r="O244" i="2"/>
  <c r="O242" i="2"/>
  <c r="O240" i="2"/>
  <c r="O238" i="2"/>
  <c r="O236" i="2"/>
  <c r="O234" i="2"/>
  <c r="O233" i="2"/>
  <c r="O232" i="2"/>
  <c r="O230" i="2"/>
  <c r="O229" i="2"/>
  <c r="O228" i="2"/>
  <c r="O226" i="2"/>
  <c r="O224" i="2"/>
  <c r="O223" i="2"/>
  <c r="O222" i="2"/>
  <c r="O220" i="2"/>
  <c r="O219" i="2"/>
  <c r="O217" i="2"/>
  <c r="O216" i="2"/>
  <c r="O215" i="2"/>
  <c r="O213" i="2"/>
  <c r="O208" i="2"/>
  <c r="O203" i="2"/>
  <c r="O202" i="2"/>
  <c r="O201" i="2"/>
  <c r="O199" i="2"/>
  <c r="O198" i="2"/>
  <c r="O196" i="2"/>
  <c r="O194" i="2"/>
  <c r="O193" i="2"/>
  <c r="O191" i="2"/>
  <c r="O190" i="2"/>
  <c r="O189" i="2"/>
  <c r="O188" i="2"/>
  <c r="O186" i="2"/>
  <c r="O185" i="2"/>
  <c r="O184" i="2"/>
  <c r="O183" i="2"/>
  <c r="O181" i="2"/>
  <c r="O180" i="2"/>
  <c r="O179" i="2"/>
  <c r="O178" i="2"/>
  <c r="O177" i="2"/>
  <c r="O176" i="2"/>
  <c r="O173" i="2"/>
  <c r="O172" i="2"/>
  <c r="O170" i="2"/>
  <c r="O169" i="2"/>
  <c r="O168" i="2"/>
  <c r="O167" i="2"/>
  <c r="O166" i="2"/>
  <c r="O164" i="2"/>
  <c r="O163" i="2"/>
  <c r="O162" i="2"/>
  <c r="O161" i="2"/>
  <c r="O160" i="2"/>
  <c r="O159" i="2"/>
  <c r="O158" i="2"/>
  <c r="O157" i="2"/>
  <c r="O156" i="2"/>
  <c r="O155" i="2"/>
  <c r="O153" i="2"/>
  <c r="O152" i="2"/>
  <c r="O151" i="2"/>
  <c r="O149" i="2"/>
  <c r="O148" i="2"/>
  <c r="O147" i="2"/>
  <c r="O146" i="2"/>
  <c r="O145" i="2"/>
  <c r="O144" i="2"/>
  <c r="O143" i="2"/>
  <c r="O142" i="2"/>
  <c r="O141" i="2"/>
  <c r="O140" i="2"/>
  <c r="O139" i="2"/>
  <c r="O137" i="2"/>
  <c r="O136" i="2"/>
  <c r="O135" i="2"/>
  <c r="O134" i="2"/>
  <c r="O133" i="2"/>
  <c r="O131" i="2"/>
  <c r="O130" i="2"/>
  <c r="O128" i="2"/>
  <c r="O127" i="2"/>
  <c r="O126" i="2"/>
  <c r="O125" i="2"/>
  <c r="O124" i="2"/>
  <c r="O123" i="2"/>
  <c r="O122" i="2"/>
  <c r="O119" i="2"/>
  <c r="O118" i="2"/>
  <c r="O117" i="2"/>
  <c r="O116" i="2"/>
  <c r="O115" i="2"/>
  <c r="O114" i="2"/>
  <c r="O113" i="2"/>
  <c r="O109" i="2"/>
  <c r="O108" i="2"/>
  <c r="O107" i="2"/>
  <c r="O106" i="2"/>
  <c r="O105" i="2"/>
  <c r="O103" i="2"/>
  <c r="O102" i="2"/>
  <c r="O101" i="2"/>
  <c r="O100" i="2"/>
  <c r="O97" i="2"/>
  <c r="O96" i="2"/>
  <c r="O94" i="2"/>
  <c r="O92" i="2"/>
  <c r="O91" i="2"/>
  <c r="O90" i="2"/>
  <c r="O89" i="2"/>
  <c r="O88" i="2"/>
  <c r="O87" i="2"/>
  <c r="O86" i="2"/>
  <c r="O85" i="2"/>
  <c r="O84" i="2"/>
  <c r="O82" i="2"/>
  <c r="O81" i="2"/>
  <c r="O79" i="2"/>
  <c r="O78" i="2"/>
  <c r="O77" i="2"/>
  <c r="O76" i="2"/>
  <c r="O490" i="26"/>
  <c r="O488" i="26"/>
  <c r="O486" i="26"/>
  <c r="O484" i="26"/>
  <c r="O482" i="26"/>
  <c r="O480" i="26"/>
  <c r="O479" i="26"/>
  <c r="O477" i="26"/>
  <c r="O476" i="26"/>
  <c r="O475" i="26"/>
  <c r="O473" i="26"/>
  <c r="O472" i="26"/>
  <c r="O470" i="26"/>
  <c r="O469" i="26"/>
  <c r="O468" i="26"/>
  <c r="O467" i="26"/>
  <c r="O466" i="26"/>
  <c r="O464" i="26"/>
  <c r="O455" i="26"/>
  <c r="O454" i="26"/>
  <c r="O453" i="26"/>
  <c r="O452" i="26"/>
  <c r="O451" i="26"/>
  <c r="O450" i="26"/>
  <c r="O448" i="26"/>
  <c r="O447" i="26"/>
  <c r="O446" i="26"/>
  <c r="O445" i="26"/>
  <c r="O444" i="26"/>
  <c r="O443" i="26"/>
  <c r="O442" i="26"/>
  <c r="O440" i="26"/>
  <c r="O434" i="26"/>
  <c r="O430" i="26"/>
  <c r="O427" i="26"/>
  <c r="O426" i="26"/>
  <c r="O425" i="26"/>
  <c r="O424" i="26"/>
  <c r="O423" i="26"/>
  <c r="O422" i="26"/>
  <c r="O421" i="26"/>
  <c r="O414" i="26"/>
  <c r="O410" i="26"/>
  <c r="O409" i="26"/>
  <c r="O408" i="26"/>
  <c r="O407" i="26"/>
  <c r="O406" i="26"/>
  <c r="O405" i="26"/>
  <c r="O404" i="26"/>
  <c r="O403" i="26"/>
  <c r="O402" i="26"/>
  <c r="O401" i="26"/>
  <c r="O400" i="26"/>
  <c r="O399" i="26"/>
  <c r="O398" i="26"/>
  <c r="O397" i="26"/>
  <c r="O396" i="26"/>
  <c r="O395" i="26"/>
  <c r="O394" i="26"/>
  <c r="O393" i="26"/>
  <c r="O392" i="26"/>
  <c r="O391" i="26"/>
  <c r="O390" i="26"/>
  <c r="O389" i="26"/>
  <c r="O386" i="26"/>
  <c r="O385" i="26"/>
  <c r="O383" i="26"/>
  <c r="O382" i="26"/>
  <c r="O379" i="26"/>
  <c r="O378" i="26"/>
  <c r="O376" i="26"/>
  <c r="O375" i="26"/>
  <c r="O373" i="26"/>
  <c r="O372" i="26"/>
  <c r="O371" i="26"/>
  <c r="O370" i="26"/>
  <c r="O369" i="26"/>
  <c r="O368" i="26"/>
  <c r="O367" i="26"/>
  <c r="O363" i="26"/>
  <c r="O361" i="26"/>
  <c r="O360" i="26"/>
  <c r="O358" i="26"/>
  <c r="O356" i="26"/>
  <c r="O355" i="26"/>
  <c r="O354" i="26"/>
  <c r="O353" i="26"/>
  <c r="O350" i="26"/>
  <c r="O348" i="26"/>
  <c r="O345" i="26"/>
  <c r="O344" i="26"/>
  <c r="O341" i="26"/>
  <c r="O338" i="26"/>
  <c r="O335" i="26"/>
  <c r="O334" i="26"/>
  <c r="O331" i="26"/>
  <c r="O330" i="26"/>
  <c r="O329" i="26"/>
  <c r="O324" i="26"/>
  <c r="O319" i="26"/>
  <c r="O318" i="26"/>
  <c r="O317" i="26"/>
  <c r="O316" i="26"/>
  <c r="O315" i="26"/>
  <c r="O314" i="26"/>
  <c r="O303" i="26"/>
  <c r="O302" i="26"/>
  <c r="O300" i="26"/>
  <c r="O299" i="26"/>
  <c r="O297" i="26"/>
  <c r="O296" i="26"/>
  <c r="O295" i="26"/>
  <c r="O294" i="26"/>
  <c r="O290" i="26"/>
  <c r="O289" i="26"/>
  <c r="O287" i="26"/>
  <c r="O284" i="26"/>
  <c r="O283" i="26"/>
  <c r="O282" i="26"/>
  <c r="O277" i="26"/>
  <c r="O276" i="26"/>
  <c r="O275" i="26"/>
  <c r="O273" i="26"/>
  <c r="O272" i="26"/>
  <c r="O271" i="26"/>
  <c r="O270" i="26"/>
  <c r="O269" i="26"/>
  <c r="O268" i="26"/>
  <c r="O266" i="26"/>
  <c r="O265" i="26"/>
  <c r="O264" i="26"/>
  <c r="O262" i="26"/>
  <c r="O261" i="26"/>
  <c r="O260" i="26"/>
  <c r="O259" i="26"/>
  <c r="O258" i="26"/>
  <c r="O257" i="26"/>
  <c r="O256" i="26"/>
  <c r="O254" i="26"/>
  <c r="O253" i="26"/>
  <c r="O252" i="26"/>
  <c r="O251" i="26"/>
  <c r="O250" i="26"/>
  <c r="O249" i="26"/>
  <c r="O248" i="26"/>
  <c r="O246" i="26"/>
  <c r="O245" i="26"/>
  <c r="O244" i="26"/>
  <c r="O242" i="26"/>
  <c r="O240" i="26"/>
  <c r="O238" i="26"/>
  <c r="O236" i="26"/>
  <c r="O234" i="26"/>
  <c r="O233" i="26"/>
  <c r="O232" i="26"/>
  <c r="O230" i="26"/>
  <c r="O229" i="26"/>
  <c r="O228" i="26"/>
  <c r="O226" i="26"/>
  <c r="O224" i="26"/>
  <c r="O223" i="26"/>
  <c r="O222" i="26"/>
  <c r="O220" i="26"/>
  <c r="O219" i="26"/>
  <c r="O217" i="26"/>
  <c r="O216" i="26"/>
  <c r="O215" i="26"/>
  <c r="O213" i="26"/>
  <c r="O208" i="26"/>
  <c r="O203" i="26"/>
  <c r="O202" i="26"/>
  <c r="O201" i="26"/>
  <c r="O199" i="26"/>
  <c r="O198" i="26"/>
  <c r="O196" i="26"/>
  <c r="O194" i="26"/>
  <c r="O193" i="26"/>
  <c r="O191" i="26"/>
  <c r="O190" i="26"/>
  <c r="O189" i="26"/>
  <c r="O188" i="26"/>
  <c r="O186" i="26"/>
  <c r="O185" i="26"/>
  <c r="O184" i="26"/>
  <c r="O183" i="26"/>
  <c r="O181" i="26"/>
  <c r="O180" i="26"/>
  <c r="O179" i="26"/>
  <c r="O178" i="26"/>
  <c r="O177" i="26"/>
  <c r="O176" i="26"/>
  <c r="O173" i="26"/>
  <c r="O172" i="26"/>
  <c r="O170" i="26"/>
  <c r="O169" i="26"/>
  <c r="O168" i="26"/>
  <c r="O167" i="26"/>
  <c r="O166" i="26"/>
  <c r="O164" i="26"/>
  <c r="O163" i="26"/>
  <c r="O162" i="26"/>
  <c r="O161" i="26"/>
  <c r="O160" i="26"/>
  <c r="O159" i="26"/>
  <c r="O158" i="26"/>
  <c r="O157" i="26"/>
  <c r="O156" i="26"/>
  <c r="O155" i="26"/>
  <c r="O153" i="26"/>
  <c r="O152" i="26"/>
  <c r="O151" i="26"/>
  <c r="O149" i="26"/>
  <c r="O148" i="26"/>
  <c r="O147" i="26"/>
  <c r="O146" i="26"/>
  <c r="O145" i="26"/>
  <c r="O144" i="26"/>
  <c r="O143" i="26"/>
  <c r="O142" i="26"/>
  <c r="O141" i="26"/>
  <c r="O140" i="26"/>
  <c r="O139" i="26"/>
  <c r="O137" i="26"/>
  <c r="O136" i="26"/>
  <c r="O135" i="26"/>
  <c r="O134" i="26"/>
  <c r="O133" i="26"/>
  <c r="O131" i="26"/>
  <c r="O130" i="26"/>
  <c r="O128" i="26"/>
  <c r="O127" i="26"/>
  <c r="O126" i="26"/>
  <c r="O125" i="26"/>
  <c r="O124" i="26"/>
  <c r="O123" i="26"/>
  <c r="O122" i="26"/>
  <c r="O119" i="26"/>
  <c r="O118" i="26"/>
  <c r="O117" i="26"/>
  <c r="O116" i="26"/>
  <c r="O115" i="26"/>
  <c r="O114" i="26"/>
  <c r="O113" i="26"/>
  <c r="O109" i="26"/>
  <c r="O108" i="26"/>
  <c r="O107" i="26"/>
  <c r="O106" i="26"/>
  <c r="O105" i="26"/>
  <c r="O103" i="26"/>
  <c r="O102" i="26"/>
  <c r="O101" i="26"/>
  <c r="O100" i="26"/>
  <c r="O97" i="26"/>
  <c r="O96" i="26"/>
  <c r="O94" i="26"/>
  <c r="O92" i="26"/>
  <c r="O91" i="26"/>
  <c r="O90" i="26"/>
  <c r="O89" i="26"/>
  <c r="O88" i="26"/>
  <c r="O87" i="26"/>
  <c r="O86" i="26"/>
  <c r="O85" i="26"/>
  <c r="O84" i="26"/>
  <c r="O82" i="26"/>
  <c r="O81" i="26"/>
  <c r="O79" i="26"/>
  <c r="O78" i="26"/>
  <c r="O77" i="26"/>
  <c r="O76" i="26"/>
  <c r="O490" i="27"/>
  <c r="O488" i="27"/>
  <c r="O486" i="27"/>
  <c r="O484" i="27"/>
  <c r="O482" i="27"/>
  <c r="O480" i="27"/>
  <c r="O479" i="27"/>
  <c r="O477" i="27"/>
  <c r="O476" i="27"/>
  <c r="O475" i="27"/>
  <c r="O473" i="27"/>
  <c r="O472" i="27"/>
  <c r="O470" i="27"/>
  <c r="O469" i="27"/>
  <c r="O468" i="27"/>
  <c r="O467" i="27"/>
  <c r="O466" i="27"/>
  <c r="O464" i="27"/>
  <c r="O455" i="27"/>
  <c r="O454" i="27"/>
  <c r="O453" i="27"/>
  <c r="O452" i="27"/>
  <c r="O451" i="27"/>
  <c r="O450" i="27"/>
  <c r="O448" i="27"/>
  <c r="O447" i="27"/>
  <c r="O446" i="27"/>
  <c r="O445" i="27"/>
  <c r="O444" i="27"/>
  <c r="O443" i="27"/>
  <c r="O442" i="27"/>
  <c r="O440" i="27"/>
  <c r="O434" i="27"/>
  <c r="O430" i="27"/>
  <c r="O427" i="27"/>
  <c r="O426" i="27"/>
  <c r="O425" i="27"/>
  <c r="O424" i="27"/>
  <c r="O423" i="27"/>
  <c r="O422" i="27"/>
  <c r="O421" i="27"/>
  <c r="O414" i="27"/>
  <c r="O410" i="27"/>
  <c r="O409" i="27"/>
  <c r="O408" i="27"/>
  <c r="O407" i="27"/>
  <c r="O406" i="27"/>
  <c r="O405" i="27"/>
  <c r="O404" i="27"/>
  <c r="O403" i="27"/>
  <c r="O402" i="27"/>
  <c r="O401" i="27"/>
  <c r="O400" i="27"/>
  <c r="O399" i="27"/>
  <c r="O398" i="27"/>
  <c r="O397" i="27"/>
  <c r="O396" i="27"/>
  <c r="O395" i="27"/>
  <c r="O394" i="27"/>
  <c r="O393" i="27"/>
  <c r="O392" i="27"/>
  <c r="O391" i="27"/>
  <c r="O390" i="27"/>
  <c r="O389" i="27"/>
  <c r="O386" i="27"/>
  <c r="O385" i="27"/>
  <c r="O383" i="27"/>
  <c r="O382" i="27"/>
  <c r="O379" i="27"/>
  <c r="O378" i="27"/>
  <c r="O376" i="27"/>
  <c r="O375" i="27"/>
  <c r="O373" i="27"/>
  <c r="O372" i="27"/>
  <c r="O371" i="27"/>
  <c r="O370" i="27"/>
  <c r="O369" i="27"/>
  <c r="O368" i="27"/>
  <c r="O367" i="27"/>
  <c r="O363" i="27"/>
  <c r="O361" i="27"/>
  <c r="O360" i="27"/>
  <c r="O358" i="27"/>
  <c r="O356" i="27"/>
  <c r="O355" i="27"/>
  <c r="O354" i="27"/>
  <c r="O353" i="27"/>
  <c r="O350" i="27"/>
  <c r="O348" i="27"/>
  <c r="O345" i="27"/>
  <c r="O344" i="27"/>
  <c r="O341" i="27"/>
  <c r="O338" i="27"/>
  <c r="O335" i="27"/>
  <c r="O334" i="27"/>
  <c r="O331" i="27"/>
  <c r="O330" i="27"/>
  <c r="O329" i="27"/>
  <c r="O324" i="27"/>
  <c r="O319" i="27"/>
  <c r="O318" i="27"/>
  <c r="O317" i="27"/>
  <c r="O316" i="27"/>
  <c r="O315" i="27"/>
  <c r="O314" i="27"/>
  <c r="O303" i="27"/>
  <c r="O302" i="27"/>
  <c r="O300" i="27"/>
  <c r="O299" i="27"/>
  <c r="O297" i="27"/>
  <c r="O296" i="27"/>
  <c r="O295" i="27"/>
  <c r="O294" i="27"/>
  <c r="O290" i="27"/>
  <c r="O289" i="27"/>
  <c r="O287" i="27"/>
  <c r="O284" i="27"/>
  <c r="O283" i="27"/>
  <c r="O282" i="27"/>
  <c r="O277" i="27"/>
  <c r="O276" i="27"/>
  <c r="O275" i="27"/>
  <c r="O273" i="27"/>
  <c r="O272" i="27"/>
  <c r="O271" i="27"/>
  <c r="O270" i="27"/>
  <c r="O269" i="27"/>
  <c r="O268" i="27"/>
  <c r="O266" i="27"/>
  <c r="O265" i="27"/>
  <c r="O264" i="27"/>
  <c r="O262" i="27"/>
  <c r="O261" i="27"/>
  <c r="O260" i="27"/>
  <c r="O259" i="27"/>
  <c r="O258" i="27"/>
  <c r="O254" i="27"/>
  <c r="O253" i="27"/>
  <c r="O252" i="27"/>
  <c r="O251" i="27"/>
  <c r="O250" i="27"/>
  <c r="O249" i="27"/>
  <c r="O248" i="27"/>
  <c r="O246" i="27"/>
  <c r="O245" i="27"/>
  <c r="O244" i="27"/>
  <c r="O242" i="27"/>
  <c r="O240" i="27"/>
  <c r="O238" i="27"/>
  <c r="O236" i="27"/>
  <c r="O234" i="27"/>
  <c r="O233" i="27"/>
  <c r="O232" i="27"/>
  <c r="O230" i="27"/>
  <c r="O229" i="27"/>
  <c r="O228" i="27"/>
  <c r="O226" i="27"/>
  <c r="O224" i="27"/>
  <c r="O223" i="27"/>
  <c r="O222" i="27"/>
  <c r="O220" i="27"/>
  <c r="O219" i="27"/>
  <c r="O217" i="27"/>
  <c r="O216" i="27"/>
  <c r="O215" i="27"/>
  <c r="O213" i="27"/>
  <c r="O208" i="27"/>
  <c r="O203" i="27"/>
  <c r="O202" i="27"/>
  <c r="O201" i="27"/>
  <c r="O199" i="27"/>
  <c r="O198" i="27"/>
  <c r="O196" i="27"/>
  <c r="O194" i="27"/>
  <c r="O193" i="27"/>
  <c r="O191" i="27"/>
  <c r="O190" i="27"/>
  <c r="O189" i="27"/>
  <c r="O188" i="27"/>
  <c r="O186" i="27"/>
  <c r="O185" i="27"/>
  <c r="O184" i="27"/>
  <c r="O183" i="27"/>
  <c r="O181" i="27"/>
  <c r="O180" i="27"/>
  <c r="O179" i="27"/>
  <c r="O178" i="27"/>
  <c r="O177" i="27"/>
  <c r="O176" i="27"/>
  <c r="O173" i="27"/>
  <c r="O172" i="27"/>
  <c r="O170" i="27"/>
  <c r="O169" i="27"/>
  <c r="O168" i="27"/>
  <c r="O167" i="27"/>
  <c r="O166" i="27"/>
  <c r="O164" i="27"/>
  <c r="O163" i="27"/>
  <c r="O162" i="27"/>
  <c r="O161" i="27"/>
  <c r="O160" i="27"/>
  <c r="O159" i="27"/>
  <c r="O158" i="27"/>
  <c r="O157" i="27"/>
  <c r="O156" i="27"/>
  <c r="O155" i="27"/>
  <c r="O153" i="27"/>
  <c r="O152" i="27"/>
  <c r="O151" i="27"/>
  <c r="O149" i="27"/>
  <c r="O148" i="27"/>
  <c r="O147" i="27"/>
  <c r="O146" i="27"/>
  <c r="O145" i="27"/>
  <c r="O144" i="27"/>
  <c r="O143" i="27"/>
  <c r="O142" i="27"/>
  <c r="O141" i="27"/>
  <c r="O140" i="27"/>
  <c r="O139" i="27"/>
  <c r="O137" i="27"/>
  <c r="O136" i="27"/>
  <c r="O135" i="27"/>
  <c r="O134" i="27"/>
  <c r="O133" i="27"/>
  <c r="O131" i="27"/>
  <c r="O130" i="27"/>
  <c r="O128" i="27"/>
  <c r="O127" i="27"/>
  <c r="O126" i="27"/>
  <c r="O125" i="27"/>
  <c r="O124" i="27"/>
  <c r="O123" i="27"/>
  <c r="O122" i="27"/>
  <c r="O119" i="27"/>
  <c r="O118" i="27"/>
  <c r="O117" i="27"/>
  <c r="O116" i="27"/>
  <c r="O115" i="27"/>
  <c r="O114" i="27"/>
  <c r="O113" i="27"/>
  <c r="O109" i="27"/>
  <c r="O108" i="27"/>
  <c r="O107" i="27"/>
  <c r="O106" i="27"/>
  <c r="O105" i="27"/>
  <c r="O103" i="27"/>
  <c r="O102" i="27"/>
  <c r="O101" i="27"/>
  <c r="O100" i="27"/>
  <c r="O97" i="27"/>
  <c r="O96" i="27"/>
  <c r="O94" i="27"/>
  <c r="O92" i="27"/>
  <c r="O91" i="27"/>
  <c r="O90" i="27"/>
  <c r="O89" i="27"/>
  <c r="O88" i="27"/>
  <c r="O87" i="27"/>
  <c r="O86" i="27"/>
  <c r="O85" i="27"/>
  <c r="O84" i="27"/>
  <c r="O82" i="27"/>
  <c r="O81" i="27"/>
  <c r="O79" i="27"/>
  <c r="O78" i="27"/>
  <c r="O77" i="27"/>
  <c r="O76" i="27"/>
  <c r="O490" i="30"/>
  <c r="O488" i="30"/>
  <c r="O486" i="30"/>
  <c r="O484" i="30"/>
  <c r="O482" i="30"/>
  <c r="O480" i="30"/>
  <c r="O479" i="30"/>
  <c r="O477" i="30"/>
  <c r="O476" i="30"/>
  <c r="O475" i="30"/>
  <c r="O473" i="30"/>
  <c r="O472" i="30"/>
  <c r="O470" i="30"/>
  <c r="O469" i="30"/>
  <c r="O468" i="30"/>
  <c r="O467" i="30"/>
  <c r="O466" i="30"/>
  <c r="O464" i="30"/>
  <c r="O455" i="30"/>
  <c r="O454" i="30"/>
  <c r="O453" i="30"/>
  <c r="O452" i="30"/>
  <c r="O451" i="30"/>
  <c r="O450" i="30"/>
  <c r="O448" i="30"/>
  <c r="O447" i="30"/>
  <c r="O446" i="30"/>
  <c r="O445" i="30"/>
  <c r="O444" i="30"/>
  <c r="O443" i="30"/>
  <c r="O442" i="30"/>
  <c r="O440" i="30"/>
  <c r="O434" i="30"/>
  <c r="O430" i="30"/>
  <c r="O427" i="30"/>
  <c r="O426" i="30"/>
  <c r="O425" i="30"/>
  <c r="O424" i="30"/>
  <c r="O423" i="30"/>
  <c r="O422" i="30"/>
  <c r="O421" i="30"/>
  <c r="O414" i="30"/>
  <c r="O410" i="30"/>
  <c r="O409" i="30"/>
  <c r="O408" i="30"/>
  <c r="O407" i="30"/>
  <c r="O406" i="30"/>
  <c r="O405" i="30"/>
  <c r="O404" i="30"/>
  <c r="O403" i="30"/>
  <c r="O402" i="30"/>
  <c r="O401" i="30"/>
  <c r="O400" i="30"/>
  <c r="O399" i="30"/>
  <c r="O398" i="30"/>
  <c r="O397" i="30"/>
  <c r="O396" i="30"/>
  <c r="O395" i="30"/>
  <c r="O394" i="30"/>
  <c r="O393" i="30"/>
  <c r="O392" i="30"/>
  <c r="O391" i="30"/>
  <c r="O390" i="30"/>
  <c r="O389" i="30"/>
  <c r="O386" i="30"/>
  <c r="O385" i="30"/>
  <c r="O383" i="30"/>
  <c r="O382" i="30"/>
  <c r="O379" i="30"/>
  <c r="O378" i="30"/>
  <c r="O376" i="30"/>
  <c r="O375" i="30"/>
  <c r="O373" i="30"/>
  <c r="O372" i="30"/>
  <c r="O371" i="30"/>
  <c r="O370" i="30"/>
  <c r="O369" i="30"/>
  <c r="O368" i="30"/>
  <c r="O367" i="30"/>
  <c r="O363" i="30"/>
  <c r="O361" i="30"/>
  <c r="O360" i="30"/>
  <c r="O358" i="30"/>
  <c r="O356" i="30"/>
  <c r="O355" i="30"/>
  <c r="O354" i="30"/>
  <c r="O353" i="30"/>
  <c r="O350" i="30"/>
  <c r="O348" i="30"/>
  <c r="O345" i="30"/>
  <c r="O344" i="30"/>
  <c r="O341" i="30"/>
  <c r="O338" i="30"/>
  <c r="O335" i="30"/>
  <c r="O334" i="30"/>
  <c r="O331" i="30"/>
  <c r="O330" i="30"/>
  <c r="O329" i="30"/>
  <c r="O324" i="30"/>
  <c r="O319" i="30"/>
  <c r="O318" i="30"/>
  <c r="O317" i="30"/>
  <c r="O316" i="30"/>
  <c r="O315" i="30"/>
  <c r="O314" i="30"/>
  <c r="O303" i="30"/>
  <c r="O302" i="30"/>
  <c r="O300" i="30"/>
  <c r="O299" i="30"/>
  <c r="O297" i="30"/>
  <c r="O296" i="30"/>
  <c r="O295" i="30"/>
  <c r="O294" i="30"/>
  <c r="O290" i="30"/>
  <c r="O289" i="30"/>
  <c r="O287" i="30"/>
  <c r="O284" i="30"/>
  <c r="O283" i="30"/>
  <c r="O282" i="30"/>
  <c r="O277" i="30"/>
  <c r="O276" i="30"/>
  <c r="O275" i="30"/>
  <c r="O273" i="30"/>
  <c r="O272" i="30"/>
  <c r="O271" i="30"/>
  <c r="O270" i="30"/>
  <c r="O269" i="30"/>
  <c r="O268" i="30"/>
  <c r="O266" i="30"/>
  <c r="O265" i="30"/>
  <c r="O264" i="30"/>
  <c r="O262" i="30"/>
  <c r="O261" i="30"/>
  <c r="O260" i="30"/>
  <c r="O259" i="30"/>
  <c r="O258" i="30"/>
  <c r="O257" i="30"/>
  <c r="O256" i="30"/>
  <c r="O254" i="30"/>
  <c r="O253" i="30"/>
  <c r="O252" i="30"/>
  <c r="O251" i="30"/>
  <c r="O250" i="30"/>
  <c r="O249" i="30"/>
  <c r="O248" i="30"/>
  <c r="O246" i="30"/>
  <c r="O245" i="30"/>
  <c r="O244" i="30"/>
  <c r="O242" i="30"/>
  <c r="O240" i="30"/>
  <c r="O238" i="30"/>
  <c r="O236" i="30"/>
  <c r="O234" i="30"/>
  <c r="O233" i="30"/>
  <c r="O232" i="30"/>
  <c r="O230" i="30"/>
  <c r="O229" i="30"/>
  <c r="O228" i="30"/>
  <c r="O226" i="30"/>
  <c r="O224" i="30"/>
  <c r="O223" i="30"/>
  <c r="O222" i="30"/>
  <c r="O220" i="30"/>
  <c r="O219" i="30"/>
  <c r="O217" i="30"/>
  <c r="O216" i="30"/>
  <c r="O215" i="30"/>
  <c r="O213" i="30"/>
  <c r="O208" i="30"/>
  <c r="O203" i="30"/>
  <c r="O202" i="30"/>
  <c r="O201" i="30"/>
  <c r="O199" i="30"/>
  <c r="O198" i="30"/>
  <c r="O196" i="30"/>
  <c r="O194" i="30"/>
  <c r="O193" i="30"/>
  <c r="O191" i="30"/>
  <c r="O190" i="30"/>
  <c r="O189" i="30"/>
  <c r="O188" i="30"/>
  <c r="O186" i="30"/>
  <c r="O185" i="30"/>
  <c r="O184" i="30"/>
  <c r="O183" i="30"/>
  <c r="O181" i="30"/>
  <c r="O180" i="30"/>
  <c r="O179" i="30"/>
  <c r="O178" i="30"/>
  <c r="O176" i="30"/>
  <c r="O173" i="30"/>
  <c r="O172" i="30"/>
  <c r="O170" i="30"/>
  <c r="O169" i="30"/>
  <c r="O168" i="30"/>
  <c r="O167" i="30"/>
  <c r="O166" i="30"/>
  <c r="O164" i="30"/>
  <c r="O163" i="30"/>
  <c r="O162" i="30"/>
  <c r="O161" i="30"/>
  <c r="O160" i="30"/>
  <c r="O159" i="30"/>
  <c r="O158" i="30"/>
  <c r="O157" i="30"/>
  <c r="O156" i="30"/>
  <c r="O155" i="30"/>
  <c r="O153" i="30"/>
  <c r="O152" i="30"/>
  <c r="O151" i="30"/>
  <c r="O149" i="30"/>
  <c r="O148" i="30"/>
  <c r="O147" i="30"/>
  <c r="O146" i="30"/>
  <c r="O145" i="30"/>
  <c r="O144" i="30"/>
  <c r="O143" i="30"/>
  <c r="O142" i="30"/>
  <c r="O141" i="30"/>
  <c r="O140" i="30"/>
  <c r="O139" i="30"/>
  <c r="O137" i="30"/>
  <c r="O136" i="30"/>
  <c r="O135" i="30"/>
  <c r="O134" i="30"/>
  <c r="O133" i="30"/>
  <c r="O131" i="30"/>
  <c r="O130" i="30"/>
  <c r="O128" i="30"/>
  <c r="O127" i="30"/>
  <c r="O126" i="30"/>
  <c r="O125" i="30"/>
  <c r="O124" i="30"/>
  <c r="O123" i="30"/>
  <c r="O122" i="30"/>
  <c r="O119" i="30"/>
  <c r="O118" i="30"/>
  <c r="O117" i="30"/>
  <c r="O116" i="30"/>
  <c r="O115" i="30"/>
  <c r="O114" i="30"/>
  <c r="O113" i="30"/>
  <c r="O109" i="30"/>
  <c r="O108" i="30"/>
  <c r="O107" i="30"/>
  <c r="O106" i="30"/>
  <c r="O105" i="30"/>
  <c r="O103" i="30"/>
  <c r="O102" i="30"/>
  <c r="O101" i="30"/>
  <c r="O100" i="30"/>
  <c r="O97" i="30"/>
  <c r="O96" i="30"/>
  <c r="O94" i="30"/>
  <c r="O92" i="30"/>
  <c r="O91" i="30"/>
  <c r="O90" i="30"/>
  <c r="O89" i="30"/>
  <c r="O88" i="30"/>
  <c r="O87" i="30"/>
  <c r="O86" i="30"/>
  <c r="O85" i="30"/>
  <c r="O84" i="30"/>
  <c r="O82" i="30"/>
  <c r="O81" i="30"/>
  <c r="O79" i="30"/>
  <c r="O78" i="30"/>
  <c r="O77" i="30"/>
  <c r="O76" i="30"/>
  <c r="O490" i="28"/>
  <c r="O488" i="28"/>
  <c r="O486" i="28"/>
  <c r="O484" i="28"/>
  <c r="O482" i="28"/>
  <c r="O480" i="28"/>
  <c r="O479" i="28"/>
  <c r="O477" i="28"/>
  <c r="O476" i="28"/>
  <c r="O475" i="28"/>
  <c r="O473" i="28"/>
  <c r="O472" i="28"/>
  <c r="O470" i="28"/>
  <c r="O469" i="28"/>
  <c r="O468" i="28"/>
  <c r="O467" i="28"/>
  <c r="O466" i="28"/>
  <c r="O464" i="28"/>
  <c r="O455" i="28"/>
  <c r="O454" i="28"/>
  <c r="O453" i="28"/>
  <c r="O452" i="28"/>
  <c r="O451" i="28"/>
  <c r="O450" i="28"/>
  <c r="O448" i="28"/>
  <c r="O447" i="28"/>
  <c r="O446" i="28"/>
  <c r="O445" i="28"/>
  <c r="O444" i="28"/>
  <c r="O443" i="28"/>
  <c r="O442" i="28"/>
  <c r="O440" i="28"/>
  <c r="O434" i="28"/>
  <c r="O430" i="28"/>
  <c r="O427" i="28"/>
  <c r="O426" i="28"/>
  <c r="O425" i="28"/>
  <c r="O424" i="28"/>
  <c r="O423" i="28"/>
  <c r="O422" i="28"/>
  <c r="O421" i="28"/>
  <c r="O414" i="28"/>
  <c r="O410" i="28"/>
  <c r="O409" i="28"/>
  <c r="O408" i="28"/>
  <c r="O407" i="28"/>
  <c r="O406" i="28"/>
  <c r="O405" i="28"/>
  <c r="O404" i="28"/>
  <c r="O403" i="28"/>
  <c r="O402" i="28"/>
  <c r="O401" i="28"/>
  <c r="O400" i="28"/>
  <c r="O399" i="28"/>
  <c r="O398" i="28"/>
  <c r="O397" i="28"/>
  <c r="O396" i="28"/>
  <c r="O395" i="28"/>
  <c r="O394" i="28"/>
  <c r="O393" i="28"/>
  <c r="O392" i="28"/>
  <c r="O391" i="28"/>
  <c r="O390" i="28"/>
  <c r="O389" i="28"/>
  <c r="O386" i="28"/>
  <c r="O385" i="28"/>
  <c r="O383" i="28"/>
  <c r="O382" i="28"/>
  <c r="O379" i="28"/>
  <c r="O378" i="28"/>
  <c r="O376" i="28"/>
  <c r="O375" i="28"/>
  <c r="O373" i="28"/>
  <c r="O372" i="28"/>
  <c r="O371" i="28"/>
  <c r="O370" i="28"/>
  <c r="O369" i="28"/>
  <c r="O368" i="28"/>
  <c r="O367" i="28"/>
  <c r="O363" i="28"/>
  <c r="O361" i="28"/>
  <c r="O360" i="28"/>
  <c r="O358" i="28"/>
  <c r="O356" i="28"/>
  <c r="O355" i="28"/>
  <c r="O354" i="28"/>
  <c r="O353" i="28"/>
  <c r="O350" i="28"/>
  <c r="O348" i="28"/>
  <c r="O345" i="28"/>
  <c r="O344" i="28"/>
  <c r="O341" i="28"/>
  <c r="O338" i="28"/>
  <c r="O335" i="28"/>
  <c r="O334" i="28"/>
  <c r="O331" i="28"/>
  <c r="O330" i="28"/>
  <c r="O329" i="28"/>
  <c r="O324" i="28"/>
  <c r="O319" i="28"/>
  <c r="O318" i="28"/>
  <c r="O317" i="28"/>
  <c r="O316" i="28"/>
  <c r="O315" i="28"/>
  <c r="O314" i="28"/>
  <c r="O303" i="28"/>
  <c r="O302" i="28"/>
  <c r="O300" i="28"/>
  <c r="O299" i="28"/>
  <c r="O297" i="28"/>
  <c r="O296" i="28"/>
  <c r="O295" i="28"/>
  <c r="O294" i="28"/>
  <c r="O290" i="28"/>
  <c r="O289" i="28"/>
  <c r="O287" i="28"/>
  <c r="O284" i="28"/>
  <c r="O283" i="28"/>
  <c r="O282" i="28"/>
  <c r="O277" i="28"/>
  <c r="O276" i="28"/>
  <c r="O275" i="28"/>
  <c r="O273" i="28"/>
  <c r="O272" i="28"/>
  <c r="O271" i="28"/>
  <c r="O270" i="28"/>
  <c r="O269" i="28"/>
  <c r="O268" i="28"/>
  <c r="O266" i="28"/>
  <c r="O265" i="28"/>
  <c r="O264" i="28"/>
  <c r="O262" i="28"/>
  <c r="O261" i="28"/>
  <c r="O260" i="28"/>
  <c r="O259" i="28"/>
  <c r="O258" i="28"/>
  <c r="O257" i="28"/>
  <c r="O256" i="28"/>
  <c r="O254" i="28"/>
  <c r="O253" i="28"/>
  <c r="O252" i="28"/>
  <c r="O251" i="28"/>
  <c r="O250" i="28"/>
  <c r="O249" i="28"/>
  <c r="O248" i="28"/>
  <c r="O246" i="28"/>
  <c r="O245" i="28"/>
  <c r="O244" i="28"/>
  <c r="O242" i="28"/>
  <c r="O240" i="28"/>
  <c r="O238" i="28"/>
  <c r="O236" i="28"/>
  <c r="O234" i="28"/>
  <c r="O233" i="28"/>
  <c r="O232" i="28"/>
  <c r="O230" i="28"/>
  <c r="O229" i="28"/>
  <c r="O228" i="28"/>
  <c r="O226" i="28"/>
  <c r="O224" i="28"/>
  <c r="O223" i="28"/>
  <c r="O222" i="28"/>
  <c r="O220" i="28"/>
  <c r="O219" i="28"/>
  <c r="O217" i="28"/>
  <c r="O216" i="28"/>
  <c r="O215" i="28"/>
  <c r="O213" i="28"/>
  <c r="O208" i="28"/>
  <c r="O203" i="28"/>
  <c r="O202" i="28"/>
  <c r="O201" i="28"/>
  <c r="O199" i="28"/>
  <c r="O198" i="28"/>
  <c r="O196" i="28"/>
  <c r="O194" i="28"/>
  <c r="O193" i="28"/>
  <c r="O191" i="28"/>
  <c r="O190" i="28"/>
  <c r="O189" i="28"/>
  <c r="O188" i="28"/>
  <c r="O186" i="28"/>
  <c r="O185" i="28"/>
  <c r="O184" i="28"/>
  <c r="O183" i="28"/>
  <c r="O181" i="28"/>
  <c r="O180" i="28"/>
  <c r="O179" i="28"/>
  <c r="O178" i="28"/>
  <c r="O177" i="28"/>
  <c r="O176" i="28"/>
  <c r="O173" i="28"/>
  <c r="O172" i="28"/>
  <c r="O170" i="28"/>
  <c r="O169" i="28"/>
  <c r="O168" i="28"/>
  <c r="O167" i="28"/>
  <c r="O166" i="28"/>
  <c r="O164" i="28"/>
  <c r="O163" i="28"/>
  <c r="O162" i="28"/>
  <c r="O161" i="28"/>
  <c r="O160" i="28"/>
  <c r="O159" i="28"/>
  <c r="O158" i="28"/>
  <c r="O157" i="28"/>
  <c r="O156" i="28"/>
  <c r="O155" i="28"/>
  <c r="O153" i="28"/>
  <c r="O152" i="28"/>
  <c r="O151" i="28"/>
  <c r="O149" i="28"/>
  <c r="O148" i="28"/>
  <c r="O147" i="28"/>
  <c r="O146" i="28"/>
  <c r="O145" i="28"/>
  <c r="O144" i="28"/>
  <c r="O143" i="28"/>
  <c r="O142" i="28"/>
  <c r="O141" i="28"/>
  <c r="O140" i="28"/>
  <c r="O139" i="28"/>
  <c r="O137" i="28"/>
  <c r="O136" i="28"/>
  <c r="O135" i="28"/>
  <c r="O134" i="28"/>
  <c r="O133" i="28"/>
  <c r="O131" i="28"/>
  <c r="O130" i="28"/>
  <c r="O128" i="28"/>
  <c r="O127" i="28"/>
  <c r="O126" i="28"/>
  <c r="O125" i="28"/>
  <c r="O124" i="28"/>
  <c r="O123" i="28"/>
  <c r="O122" i="28"/>
  <c r="O119" i="28"/>
  <c r="O118" i="28"/>
  <c r="O117" i="28"/>
  <c r="O116" i="28"/>
  <c r="O115" i="28"/>
  <c r="O114" i="28"/>
  <c r="O113" i="28"/>
  <c r="O109" i="28"/>
  <c r="O108" i="28"/>
  <c r="O107" i="28"/>
  <c r="O106" i="28"/>
  <c r="O105" i="28"/>
  <c r="O103" i="28"/>
  <c r="O102" i="28"/>
  <c r="O101" i="28"/>
  <c r="O100" i="28"/>
  <c r="O97" i="28"/>
  <c r="O96" i="28"/>
  <c r="O94" i="28"/>
  <c r="O92" i="28"/>
  <c r="O91" i="28"/>
  <c r="O90" i="28"/>
  <c r="O89" i="28"/>
  <c r="O88" i="28"/>
  <c r="O87" i="28"/>
  <c r="O86" i="28"/>
  <c r="O85" i="28"/>
  <c r="O84" i="28"/>
  <c r="O82" i="28"/>
  <c r="O81" i="28"/>
  <c r="O79" i="28"/>
  <c r="O78" i="28"/>
  <c r="O77" i="28"/>
  <c r="O76" i="28"/>
  <c r="O490" i="31"/>
  <c r="O488" i="31"/>
  <c r="O486" i="31"/>
  <c r="O484" i="31"/>
  <c r="O482" i="31"/>
  <c r="O480" i="31"/>
  <c r="O479" i="31"/>
  <c r="O477" i="31"/>
  <c r="O476" i="31"/>
  <c r="O475" i="31"/>
  <c r="O473" i="31"/>
  <c r="O472" i="31"/>
  <c r="O470" i="31"/>
  <c r="O469" i="31"/>
  <c r="O468" i="31"/>
  <c r="O467" i="31"/>
  <c r="O466" i="31"/>
  <c r="O464" i="31"/>
  <c r="O455" i="31"/>
  <c r="O454" i="31"/>
  <c r="O453" i="31"/>
  <c r="O452" i="31"/>
  <c r="O451" i="31"/>
  <c r="O450" i="31"/>
  <c r="O448" i="31"/>
  <c r="O447" i="31"/>
  <c r="O446" i="31"/>
  <c r="O445" i="31"/>
  <c r="O444" i="31"/>
  <c r="O443" i="31"/>
  <c r="O442" i="31"/>
  <c r="O440" i="31"/>
  <c r="O434" i="31"/>
  <c r="O430" i="31"/>
  <c r="O427" i="31"/>
  <c r="O426" i="31"/>
  <c r="O425" i="31"/>
  <c r="O424" i="31"/>
  <c r="O423" i="31"/>
  <c r="O422" i="31"/>
  <c r="O421" i="31"/>
  <c r="O414" i="31"/>
  <c r="O410" i="31"/>
  <c r="O409" i="31"/>
  <c r="O408" i="31"/>
  <c r="O407" i="31"/>
  <c r="O406" i="31"/>
  <c r="O405" i="31"/>
  <c r="O404" i="31"/>
  <c r="O403" i="31"/>
  <c r="O402" i="31"/>
  <c r="O401" i="31"/>
  <c r="O400" i="31"/>
  <c r="O399" i="31"/>
  <c r="O398" i="31"/>
  <c r="O397" i="31"/>
  <c r="O396" i="31"/>
  <c r="O395" i="31"/>
  <c r="O394" i="31"/>
  <c r="O393" i="31"/>
  <c r="O392" i="31"/>
  <c r="O391" i="31"/>
  <c r="O390" i="31"/>
  <c r="O389" i="31"/>
  <c r="O386" i="31"/>
  <c r="O385" i="31"/>
  <c r="O383" i="31"/>
  <c r="O382" i="31"/>
  <c r="O379" i="31"/>
  <c r="O378" i="31"/>
  <c r="O376" i="31"/>
  <c r="O375" i="31"/>
  <c r="O373" i="31"/>
  <c r="O372" i="31"/>
  <c r="O371" i="31"/>
  <c r="O370" i="31"/>
  <c r="O369" i="31"/>
  <c r="O368" i="31"/>
  <c r="O367" i="31"/>
  <c r="O363" i="31"/>
  <c r="O361" i="31"/>
  <c r="O360" i="31"/>
  <c r="O358" i="31"/>
  <c r="O356" i="31"/>
  <c r="O355" i="31"/>
  <c r="O354" i="31"/>
  <c r="O353" i="31"/>
  <c r="O350" i="31"/>
  <c r="O348" i="31"/>
  <c r="O345" i="31"/>
  <c r="O344" i="31"/>
  <c r="O341" i="31"/>
  <c r="O338" i="31"/>
  <c r="O335" i="31"/>
  <c r="O334" i="31"/>
  <c r="O331" i="31"/>
  <c r="O330" i="31"/>
  <c r="O329" i="31"/>
  <c r="O324" i="31"/>
  <c r="O319" i="31"/>
  <c r="O318" i="31"/>
  <c r="O317" i="31"/>
  <c r="O316" i="31"/>
  <c r="O315" i="31"/>
  <c r="O314" i="31"/>
  <c r="O303" i="31"/>
  <c r="O302" i="31"/>
  <c r="O300" i="31"/>
  <c r="O299" i="31"/>
  <c r="O297" i="31"/>
  <c r="O296" i="31"/>
  <c r="O295" i="31"/>
  <c r="O294" i="31"/>
  <c r="O290" i="31"/>
  <c r="O289" i="31"/>
  <c r="O287" i="31"/>
  <c r="O284" i="31"/>
  <c r="O283" i="31"/>
  <c r="O282" i="31"/>
  <c r="O277" i="31"/>
  <c r="O276" i="31"/>
  <c r="O275" i="31"/>
  <c r="O273" i="31"/>
  <c r="O272" i="31"/>
  <c r="O271" i="31"/>
  <c r="O270" i="31"/>
  <c r="O269" i="31"/>
  <c r="O268" i="31"/>
  <c r="O266" i="31"/>
  <c r="O265" i="31"/>
  <c r="O264" i="31"/>
  <c r="O262" i="31"/>
  <c r="O261" i="31"/>
  <c r="O260" i="31"/>
  <c r="O259" i="31"/>
  <c r="O258" i="31"/>
  <c r="O257" i="31"/>
  <c r="O256" i="31"/>
  <c r="O254" i="31"/>
  <c r="O253" i="31"/>
  <c r="O252" i="31"/>
  <c r="O251" i="31"/>
  <c r="O250" i="31"/>
  <c r="O249" i="31"/>
  <c r="O248" i="31"/>
  <c r="O246" i="31"/>
  <c r="O245" i="31"/>
  <c r="O244" i="31"/>
  <c r="O242" i="31"/>
  <c r="O240" i="31"/>
  <c r="O238" i="31"/>
  <c r="O236" i="31"/>
  <c r="O234" i="31"/>
  <c r="O233" i="31"/>
  <c r="O232" i="31"/>
  <c r="O230" i="31"/>
  <c r="O229" i="31"/>
  <c r="O228" i="31"/>
  <c r="O226" i="31"/>
  <c r="O224" i="31"/>
  <c r="O223" i="31"/>
  <c r="O222" i="31"/>
  <c r="O220" i="31"/>
  <c r="O219" i="31"/>
  <c r="O217" i="31"/>
  <c r="O216" i="31"/>
  <c r="O215" i="31"/>
  <c r="O213" i="31"/>
  <c r="O208" i="31"/>
  <c r="O203" i="31"/>
  <c r="O202" i="31"/>
  <c r="O201" i="31"/>
  <c r="O199" i="31"/>
  <c r="O198" i="31"/>
  <c r="O196" i="31"/>
  <c r="O194" i="31"/>
  <c r="O193" i="31"/>
  <c r="O191" i="31"/>
  <c r="O190" i="31"/>
  <c r="O189" i="31"/>
  <c r="O188" i="31"/>
  <c r="O186" i="31"/>
  <c r="O185" i="31"/>
  <c r="O184" i="31"/>
  <c r="O183" i="31"/>
  <c r="O181" i="31"/>
  <c r="O180" i="31"/>
  <c r="O179" i="31"/>
  <c r="O178" i="31"/>
  <c r="O177" i="31"/>
  <c r="O176" i="31"/>
  <c r="O173" i="31"/>
  <c r="O172" i="31"/>
  <c r="O170" i="31"/>
  <c r="O169" i="31"/>
  <c r="O168" i="31"/>
  <c r="O167" i="31"/>
  <c r="O166" i="31"/>
  <c r="O164" i="31"/>
  <c r="O163" i="31"/>
  <c r="O162" i="31"/>
  <c r="O161" i="31"/>
  <c r="O160" i="31"/>
  <c r="O159" i="31"/>
  <c r="O158" i="31"/>
  <c r="O157" i="31"/>
  <c r="O156" i="31"/>
  <c r="O155" i="31"/>
  <c r="O153" i="31"/>
  <c r="O152" i="31"/>
  <c r="O151" i="31"/>
  <c r="O149" i="31"/>
  <c r="O148" i="31"/>
  <c r="O147" i="31"/>
  <c r="O146" i="31"/>
  <c r="O145" i="31"/>
  <c r="O144" i="31"/>
  <c r="O143" i="31"/>
  <c r="O142" i="31"/>
  <c r="O141" i="31"/>
  <c r="O140" i="31"/>
  <c r="O139" i="31"/>
  <c r="O137" i="31"/>
  <c r="O136" i="31"/>
  <c r="O135" i="31"/>
  <c r="O134" i="31"/>
  <c r="O133" i="31"/>
  <c r="O131" i="31"/>
  <c r="O130" i="31"/>
  <c r="O128" i="31"/>
  <c r="O127" i="31"/>
  <c r="O126" i="31"/>
  <c r="O125" i="31"/>
  <c r="O124" i="31"/>
  <c r="O123" i="31"/>
  <c r="O122" i="31"/>
  <c r="O119" i="31"/>
  <c r="O118" i="31"/>
  <c r="O117" i="31"/>
  <c r="O116" i="31"/>
  <c r="O115" i="31"/>
  <c r="O114" i="31"/>
  <c r="O113" i="31"/>
  <c r="O109" i="31"/>
  <c r="O108" i="31"/>
  <c r="O107" i="31"/>
  <c r="O106" i="31"/>
  <c r="O105" i="31"/>
  <c r="O103" i="31"/>
  <c r="O102" i="31"/>
  <c r="O101" i="31"/>
  <c r="O100" i="31"/>
  <c r="O97" i="31"/>
  <c r="O96" i="31"/>
  <c r="O94" i="31"/>
  <c r="O92" i="31"/>
  <c r="O91" i="31"/>
  <c r="O90" i="31"/>
  <c r="O89" i="31"/>
  <c r="O88" i="31"/>
  <c r="O87" i="31"/>
  <c r="O86" i="31"/>
  <c r="O85" i="31"/>
  <c r="O84" i="31"/>
  <c r="O82" i="31"/>
  <c r="O81" i="31"/>
  <c r="O79" i="31"/>
  <c r="O78" i="31"/>
  <c r="O77" i="31"/>
  <c r="O76" i="31"/>
  <c r="O490" i="33"/>
  <c r="O488" i="33"/>
  <c r="O486" i="33"/>
  <c r="O484" i="33"/>
  <c r="O482" i="33"/>
  <c r="O480" i="33"/>
  <c r="O479" i="33"/>
  <c r="O477" i="33"/>
  <c r="O476" i="33"/>
  <c r="O475" i="33"/>
  <c r="O473" i="33"/>
  <c r="O472" i="33"/>
  <c r="O470" i="33"/>
  <c r="O469" i="33"/>
  <c r="O468" i="33"/>
  <c r="O467" i="33"/>
  <c r="O466" i="33"/>
  <c r="O464" i="33"/>
  <c r="O455" i="33"/>
  <c r="O454" i="33"/>
  <c r="O453" i="33"/>
  <c r="O452" i="33"/>
  <c r="O451" i="33"/>
  <c r="O450" i="33"/>
  <c r="O448" i="33"/>
  <c r="O447" i="33"/>
  <c r="O446" i="33"/>
  <c r="O445" i="33"/>
  <c r="O444" i="33"/>
  <c r="O443" i="33"/>
  <c r="O442" i="33"/>
  <c r="O440" i="33"/>
  <c r="O434" i="33"/>
  <c r="O430" i="33"/>
  <c r="O427" i="33"/>
  <c r="O426" i="33"/>
  <c r="O425" i="33"/>
  <c r="O424" i="33"/>
  <c r="O423" i="33"/>
  <c r="O422" i="33"/>
  <c r="O421" i="33"/>
  <c r="O414" i="33"/>
  <c r="O410" i="33"/>
  <c r="O409" i="33"/>
  <c r="O408" i="33"/>
  <c r="O407" i="33"/>
  <c r="O406" i="33"/>
  <c r="O405" i="33"/>
  <c r="O404" i="33"/>
  <c r="O403" i="33"/>
  <c r="O402" i="33"/>
  <c r="O401" i="33"/>
  <c r="O400" i="33"/>
  <c r="O399" i="33"/>
  <c r="O398" i="33"/>
  <c r="O397" i="33"/>
  <c r="O396" i="33"/>
  <c r="O395" i="33"/>
  <c r="O394" i="33"/>
  <c r="O393" i="33"/>
  <c r="O392" i="33"/>
  <c r="O391" i="33"/>
  <c r="O390" i="33"/>
  <c r="O389" i="33"/>
  <c r="O386" i="33"/>
  <c r="O385" i="33"/>
  <c r="O383" i="33"/>
  <c r="O382" i="33"/>
  <c r="O379" i="33"/>
  <c r="O378" i="33"/>
  <c r="O376" i="33"/>
  <c r="O375" i="33"/>
  <c r="O373" i="33"/>
  <c r="O372" i="33"/>
  <c r="O371" i="33"/>
  <c r="O370" i="33"/>
  <c r="O369" i="33"/>
  <c r="O368" i="33"/>
  <c r="O367" i="33"/>
  <c r="O363" i="33"/>
  <c r="O361" i="33"/>
  <c r="O360" i="33"/>
  <c r="O358" i="33"/>
  <c r="O356" i="33"/>
  <c r="O355" i="33"/>
  <c r="O354" i="33"/>
  <c r="O353" i="33"/>
  <c r="O350" i="33"/>
  <c r="O348" i="33"/>
  <c r="O345" i="33"/>
  <c r="O344" i="33"/>
  <c r="O341" i="33"/>
  <c r="O338" i="33"/>
  <c r="O335" i="33"/>
  <c r="O334" i="33"/>
  <c r="O331" i="33"/>
  <c r="O330" i="33"/>
  <c r="O329" i="33"/>
  <c r="O324" i="33"/>
  <c r="O319" i="33"/>
  <c r="O318" i="33"/>
  <c r="O317" i="33"/>
  <c r="O316" i="33"/>
  <c r="O315" i="33"/>
  <c r="O314" i="33"/>
  <c r="O303" i="33"/>
  <c r="O302" i="33"/>
  <c r="O300" i="33"/>
  <c r="O299" i="33"/>
  <c r="O297" i="33"/>
  <c r="O296" i="33"/>
  <c r="O295" i="33"/>
  <c r="O294" i="33"/>
  <c r="O290" i="33"/>
  <c r="O289" i="33"/>
  <c r="O287" i="33"/>
  <c r="O284" i="33"/>
  <c r="O283" i="33"/>
  <c r="O282" i="33"/>
  <c r="O277" i="33"/>
  <c r="O276" i="33"/>
  <c r="O275" i="33"/>
  <c r="O273" i="33"/>
  <c r="O272" i="33"/>
  <c r="O271" i="33"/>
  <c r="O270" i="33"/>
  <c r="O269" i="33"/>
  <c r="O268" i="33"/>
  <c r="O266" i="33"/>
  <c r="O265" i="33"/>
  <c r="O264" i="33"/>
  <c r="O262" i="33"/>
  <c r="O261" i="33"/>
  <c r="O260" i="33"/>
  <c r="O259" i="33"/>
  <c r="O258" i="33"/>
  <c r="O257" i="33"/>
  <c r="O256" i="33"/>
  <c r="O254" i="33"/>
  <c r="O253" i="33"/>
  <c r="O252" i="33"/>
  <c r="O251" i="33"/>
  <c r="O250" i="33"/>
  <c r="O249" i="33"/>
  <c r="O248" i="33"/>
  <c r="O246" i="33"/>
  <c r="O245" i="33"/>
  <c r="O244" i="33"/>
  <c r="O242" i="33"/>
  <c r="O240" i="33"/>
  <c r="O238" i="33"/>
  <c r="O236" i="33"/>
  <c r="O234" i="33"/>
  <c r="O233" i="33"/>
  <c r="O232" i="33"/>
  <c r="O230" i="33"/>
  <c r="O229" i="33"/>
  <c r="O228" i="33"/>
  <c r="O226" i="33"/>
  <c r="O224" i="33"/>
  <c r="O223" i="33"/>
  <c r="O222" i="33"/>
  <c r="O220" i="33"/>
  <c r="O219" i="33"/>
  <c r="O217" i="33"/>
  <c r="O216" i="33"/>
  <c r="O215" i="33"/>
  <c r="O213" i="33"/>
  <c r="O208" i="33"/>
  <c r="O203" i="33"/>
  <c r="O202" i="33"/>
  <c r="O201" i="33"/>
  <c r="O199" i="33"/>
  <c r="O198" i="33"/>
  <c r="O196" i="33"/>
  <c r="O194" i="33"/>
  <c r="O193" i="33"/>
  <c r="O191" i="33"/>
  <c r="O190" i="33"/>
  <c r="O189" i="33"/>
  <c r="O188" i="33"/>
  <c r="O186" i="33"/>
  <c r="O185" i="33"/>
  <c r="O184" i="33"/>
  <c r="O183" i="33"/>
  <c r="O181" i="33"/>
  <c r="O180" i="33"/>
  <c r="O179" i="33"/>
  <c r="O178" i="33"/>
  <c r="O177" i="33"/>
  <c r="O176" i="33"/>
  <c r="O173" i="33"/>
  <c r="O172" i="33"/>
  <c r="O170" i="33"/>
  <c r="O169" i="33"/>
  <c r="O168" i="33"/>
  <c r="O167" i="33"/>
  <c r="O166" i="33"/>
  <c r="O164" i="33"/>
  <c r="O163" i="33"/>
  <c r="O162" i="33"/>
  <c r="O161" i="33"/>
  <c r="O160" i="33"/>
  <c r="O159" i="33"/>
  <c r="O158" i="33"/>
  <c r="O157" i="33"/>
  <c r="O156" i="33"/>
  <c r="O155" i="33"/>
  <c r="O153" i="33"/>
  <c r="O152" i="33"/>
  <c r="O151" i="33"/>
  <c r="O149" i="33"/>
  <c r="O148" i="33"/>
  <c r="O147" i="33"/>
  <c r="O146" i="33"/>
  <c r="O145" i="33"/>
  <c r="O144" i="33"/>
  <c r="O143" i="33"/>
  <c r="O142" i="33"/>
  <c r="O141" i="33"/>
  <c r="O140" i="33"/>
  <c r="O139" i="33"/>
  <c r="O137" i="33"/>
  <c r="O136" i="33"/>
  <c r="O135" i="33"/>
  <c r="O134" i="33"/>
  <c r="O133" i="33"/>
  <c r="O131" i="33"/>
  <c r="O130" i="33"/>
  <c r="O128" i="33"/>
  <c r="O127" i="33"/>
  <c r="O126" i="33"/>
  <c r="O125" i="33"/>
  <c r="O124" i="33"/>
  <c r="O123" i="33"/>
  <c r="O122" i="33"/>
  <c r="O119" i="33"/>
  <c r="O118" i="33"/>
  <c r="O117" i="33"/>
  <c r="O116" i="33"/>
  <c r="O115" i="33"/>
  <c r="O114" i="33"/>
  <c r="O113" i="33"/>
  <c r="O109" i="33"/>
  <c r="O108" i="33"/>
  <c r="O107" i="33"/>
  <c r="O106" i="33"/>
  <c r="O105" i="33"/>
  <c r="O103" i="33"/>
  <c r="O102" i="33"/>
  <c r="O101" i="33"/>
  <c r="O100" i="33"/>
  <c r="O97" i="33"/>
  <c r="O96" i="33"/>
  <c r="O94" i="33"/>
  <c r="O92" i="33"/>
  <c r="O91" i="33"/>
  <c r="O90" i="33"/>
  <c r="O89" i="33"/>
  <c r="O88" i="33"/>
  <c r="O87" i="33"/>
  <c r="O86" i="33"/>
  <c r="O85" i="33"/>
  <c r="O84" i="33"/>
  <c r="O82" i="33"/>
  <c r="O81" i="33"/>
  <c r="O79" i="33"/>
  <c r="O78" i="33"/>
  <c r="O77" i="33"/>
  <c r="O76" i="33"/>
  <c r="O490" i="48"/>
  <c r="O488" i="48"/>
  <c r="O486" i="48"/>
  <c r="O484" i="48"/>
  <c r="O482" i="48"/>
  <c r="O480" i="48"/>
  <c r="O479" i="48"/>
  <c r="O477" i="48"/>
  <c r="O476" i="48"/>
  <c r="O475" i="48"/>
  <c r="O473" i="48"/>
  <c r="O472" i="48"/>
  <c r="O470" i="48"/>
  <c r="O469" i="48"/>
  <c r="O468" i="48"/>
  <c r="O467" i="48"/>
  <c r="O466" i="48"/>
  <c r="O464" i="48"/>
  <c r="O455" i="48"/>
  <c r="O454" i="48"/>
  <c r="O453" i="48"/>
  <c r="O452" i="48"/>
  <c r="O451" i="48"/>
  <c r="O450" i="48"/>
  <c r="O448" i="48"/>
  <c r="O447" i="48"/>
  <c r="O446" i="48"/>
  <c r="O445" i="48"/>
  <c r="O444" i="48"/>
  <c r="O443" i="48"/>
  <c r="O442" i="48"/>
  <c r="O440" i="48"/>
  <c r="O434" i="48"/>
  <c r="O430" i="48"/>
  <c r="O427" i="48"/>
  <c r="O426" i="48"/>
  <c r="O425" i="48"/>
  <c r="O424" i="48"/>
  <c r="O423" i="48"/>
  <c r="O422" i="48"/>
  <c r="O421" i="48"/>
  <c r="O414" i="48"/>
  <c r="O410" i="48"/>
  <c r="O409" i="48"/>
  <c r="O408" i="48"/>
  <c r="O407" i="48"/>
  <c r="O406" i="48"/>
  <c r="O405" i="48"/>
  <c r="O404" i="48"/>
  <c r="O403" i="48"/>
  <c r="O402" i="48"/>
  <c r="O401" i="48"/>
  <c r="O400" i="48"/>
  <c r="O399" i="48"/>
  <c r="O398" i="48"/>
  <c r="O397" i="48"/>
  <c r="O396" i="48"/>
  <c r="O395" i="48"/>
  <c r="O394" i="48"/>
  <c r="O393" i="48"/>
  <c r="O392" i="48"/>
  <c r="O391" i="48"/>
  <c r="O390" i="48"/>
  <c r="O389" i="48"/>
  <c r="O386" i="48"/>
  <c r="O385" i="48"/>
  <c r="O383" i="48"/>
  <c r="O382" i="48"/>
  <c r="O379" i="48"/>
  <c r="O378" i="48"/>
  <c r="O376" i="48"/>
  <c r="O375" i="48"/>
  <c r="O373" i="48"/>
  <c r="O372" i="48"/>
  <c r="O371" i="48"/>
  <c r="O370" i="48"/>
  <c r="O369" i="48"/>
  <c r="O368" i="48"/>
  <c r="O367" i="48"/>
  <c r="O363" i="48"/>
  <c r="O361" i="48"/>
  <c r="O360" i="48"/>
  <c r="O358" i="48"/>
  <c r="O356" i="48"/>
  <c r="O355" i="48"/>
  <c r="O354" i="48"/>
  <c r="O353" i="48"/>
  <c r="O350" i="48"/>
  <c r="O348" i="48"/>
  <c r="O345" i="48"/>
  <c r="O344" i="48"/>
  <c r="O341" i="48"/>
  <c r="O338" i="48"/>
  <c r="O335" i="48"/>
  <c r="O334" i="48"/>
  <c r="O331" i="48"/>
  <c r="O330" i="48"/>
  <c r="O329" i="48"/>
  <c r="O324" i="48"/>
  <c r="O319" i="48"/>
  <c r="O318" i="48"/>
  <c r="O317" i="48"/>
  <c r="O316" i="48"/>
  <c r="O315" i="48"/>
  <c r="O314" i="48"/>
  <c r="O303" i="48"/>
  <c r="O302" i="48"/>
  <c r="O300" i="48"/>
  <c r="O299" i="48"/>
  <c r="O297" i="48"/>
  <c r="O296" i="48"/>
  <c r="O295" i="48"/>
  <c r="O294" i="48"/>
  <c r="O290" i="48"/>
  <c r="O289" i="48"/>
  <c r="O287" i="48"/>
  <c r="O284" i="48"/>
  <c r="O283" i="48"/>
  <c r="O282" i="48"/>
  <c r="O277" i="48"/>
  <c r="O276" i="48"/>
  <c r="O275" i="48"/>
  <c r="O273" i="48"/>
  <c r="O272" i="48"/>
  <c r="O271" i="48"/>
  <c r="O270" i="48"/>
  <c r="O269" i="48"/>
  <c r="O268" i="48"/>
  <c r="O266" i="48"/>
  <c r="O265" i="48"/>
  <c r="O264" i="48"/>
  <c r="O262" i="48"/>
  <c r="O261" i="48"/>
  <c r="O260" i="48"/>
  <c r="O259" i="48"/>
  <c r="O258" i="48"/>
  <c r="O257" i="48"/>
  <c r="O256" i="48"/>
  <c r="O254" i="48"/>
  <c r="O253" i="48"/>
  <c r="O252" i="48"/>
  <c r="O251" i="48"/>
  <c r="O250" i="48"/>
  <c r="O249" i="48"/>
  <c r="O248" i="48"/>
  <c r="O246" i="48"/>
  <c r="O245" i="48"/>
  <c r="O244" i="48"/>
  <c r="O242" i="48"/>
  <c r="O240" i="48"/>
  <c r="O238" i="48"/>
  <c r="O236" i="48"/>
  <c r="O234" i="48"/>
  <c r="O233" i="48"/>
  <c r="O232" i="48"/>
  <c r="O230" i="48"/>
  <c r="O229" i="48"/>
  <c r="O228" i="48"/>
  <c r="O226" i="48"/>
  <c r="O224" i="48"/>
  <c r="O223" i="48"/>
  <c r="O222" i="48"/>
  <c r="O220" i="48"/>
  <c r="O217" i="48"/>
  <c r="O216" i="48"/>
  <c r="O215" i="48"/>
  <c r="O213" i="48"/>
  <c r="O208" i="48"/>
  <c r="O203" i="48"/>
  <c r="O202" i="48"/>
  <c r="O201" i="48"/>
  <c r="O199" i="48"/>
  <c r="O198" i="48"/>
  <c r="O196" i="48"/>
  <c r="O194" i="48"/>
  <c r="O193" i="48"/>
  <c r="O191" i="48"/>
  <c r="O190" i="48"/>
  <c r="O189" i="48"/>
  <c r="O188" i="48"/>
  <c r="O186" i="48"/>
  <c r="O185" i="48"/>
  <c r="O184" i="48"/>
  <c r="O183" i="48"/>
  <c r="O181" i="48"/>
  <c r="O180" i="48"/>
  <c r="O179" i="48"/>
  <c r="O178" i="48"/>
  <c r="O177" i="48"/>
  <c r="O176" i="48"/>
  <c r="O173" i="48"/>
  <c r="O172" i="48"/>
  <c r="O170" i="48"/>
  <c r="O169" i="48"/>
  <c r="O168" i="48"/>
  <c r="O167" i="48"/>
  <c r="O166" i="48"/>
  <c r="O164" i="48"/>
  <c r="O163" i="48"/>
  <c r="O162" i="48"/>
  <c r="O161" i="48"/>
  <c r="O160" i="48"/>
  <c r="O159" i="48"/>
  <c r="O158" i="48"/>
  <c r="O157" i="48"/>
  <c r="O156" i="48"/>
  <c r="O155" i="48"/>
  <c r="O153" i="48"/>
  <c r="O152" i="48"/>
  <c r="O151" i="48"/>
  <c r="O149" i="48"/>
  <c r="O148" i="48"/>
  <c r="O147" i="48"/>
  <c r="O146" i="48"/>
  <c r="O145" i="48"/>
  <c r="O144" i="48"/>
  <c r="O143" i="48"/>
  <c r="O142" i="48"/>
  <c r="O141" i="48"/>
  <c r="O140" i="48"/>
  <c r="O139" i="48"/>
  <c r="O137" i="48"/>
  <c r="O136" i="48"/>
  <c r="O135" i="48"/>
  <c r="O134" i="48"/>
  <c r="O133" i="48"/>
  <c r="O131" i="48"/>
  <c r="O130" i="48"/>
  <c r="O128" i="48"/>
  <c r="O127" i="48"/>
  <c r="O126" i="48"/>
  <c r="O125" i="48"/>
  <c r="O124" i="48"/>
  <c r="O123" i="48"/>
  <c r="O122" i="48"/>
  <c r="O119" i="48"/>
  <c r="O118" i="48"/>
  <c r="O117" i="48"/>
  <c r="O116" i="48"/>
  <c r="O115" i="48"/>
  <c r="O114" i="48"/>
  <c r="O113" i="48"/>
  <c r="O109" i="48"/>
  <c r="O108" i="48"/>
  <c r="O107" i="48"/>
  <c r="O106" i="48"/>
  <c r="O105" i="48"/>
  <c r="O103" i="48"/>
  <c r="O102" i="48"/>
  <c r="O101" i="48"/>
  <c r="O100" i="48"/>
  <c r="O97" i="48"/>
  <c r="O96" i="48"/>
  <c r="O94" i="48"/>
  <c r="O92" i="48"/>
  <c r="O91" i="48"/>
  <c r="O90" i="48"/>
  <c r="O89" i="48"/>
  <c r="O88" i="48"/>
  <c r="O87" i="48"/>
  <c r="O86" i="48"/>
  <c r="O85" i="48"/>
  <c r="O84" i="48"/>
  <c r="O82" i="48"/>
  <c r="O81" i="48"/>
  <c r="O79" i="48"/>
  <c r="O78" i="48"/>
  <c r="O77" i="48"/>
  <c r="O76" i="48"/>
  <c r="O490" i="34"/>
  <c r="O488" i="34"/>
  <c r="O486" i="34"/>
  <c r="O484" i="34"/>
  <c r="O482" i="34"/>
  <c r="O480" i="34"/>
  <c r="O479" i="34"/>
  <c r="O477" i="34"/>
  <c r="O476" i="34"/>
  <c r="O475" i="34"/>
  <c r="O473" i="34"/>
  <c r="O472" i="34"/>
  <c r="O470" i="34"/>
  <c r="O469" i="34"/>
  <c r="O468" i="34"/>
  <c r="O467" i="34"/>
  <c r="O466" i="34"/>
  <c r="O464" i="34"/>
  <c r="O455" i="34"/>
  <c r="O454" i="34"/>
  <c r="O453" i="34"/>
  <c r="O452" i="34"/>
  <c r="O451" i="34"/>
  <c r="O450" i="34"/>
  <c r="O448" i="34"/>
  <c r="O447" i="34"/>
  <c r="O446" i="34"/>
  <c r="O445" i="34"/>
  <c r="O444" i="34"/>
  <c r="O443" i="34"/>
  <c r="O442" i="34"/>
  <c r="O440" i="34"/>
  <c r="O434" i="34"/>
  <c r="O430" i="34"/>
  <c r="O427" i="34"/>
  <c r="O426" i="34"/>
  <c r="O425" i="34"/>
  <c r="O424" i="34"/>
  <c r="O423" i="34"/>
  <c r="O422" i="34"/>
  <c r="O421" i="34"/>
  <c r="O414" i="34"/>
  <c r="O410" i="34"/>
  <c r="O409" i="34"/>
  <c r="O408" i="34"/>
  <c r="O407" i="34"/>
  <c r="O406" i="34"/>
  <c r="O405" i="34"/>
  <c r="O404" i="34"/>
  <c r="O403" i="34"/>
  <c r="O402" i="34"/>
  <c r="O401" i="34"/>
  <c r="O400" i="34"/>
  <c r="O399" i="34"/>
  <c r="O398" i="34"/>
  <c r="O397" i="34"/>
  <c r="O396" i="34"/>
  <c r="O395" i="34"/>
  <c r="O394" i="34"/>
  <c r="O393" i="34"/>
  <c r="O392" i="34"/>
  <c r="O391" i="34"/>
  <c r="O390" i="34"/>
  <c r="O389" i="34"/>
  <c r="O386" i="34"/>
  <c r="O385" i="34"/>
  <c r="O383" i="34"/>
  <c r="O382" i="34"/>
  <c r="O379" i="34"/>
  <c r="O378" i="34"/>
  <c r="O376" i="34"/>
  <c r="O375" i="34"/>
  <c r="O373" i="34"/>
  <c r="O372" i="34"/>
  <c r="O371" i="34"/>
  <c r="O370" i="34"/>
  <c r="O369" i="34"/>
  <c r="O368" i="34"/>
  <c r="O367" i="34"/>
  <c r="O363" i="34"/>
  <c r="O361" i="34"/>
  <c r="O360" i="34"/>
  <c r="O358" i="34"/>
  <c r="O356" i="34"/>
  <c r="O355" i="34"/>
  <c r="O354" i="34"/>
  <c r="O353" i="34"/>
  <c r="O350" i="34"/>
  <c r="O348" i="34"/>
  <c r="O345" i="34"/>
  <c r="O344" i="34"/>
  <c r="O341" i="34"/>
  <c r="O338" i="34"/>
  <c r="O335" i="34"/>
  <c r="O334" i="34"/>
  <c r="O331" i="34"/>
  <c r="O330" i="34"/>
  <c r="O329" i="34"/>
  <c r="O324" i="34"/>
  <c r="O319" i="34"/>
  <c r="O318" i="34"/>
  <c r="O317" i="34"/>
  <c r="O316" i="34"/>
  <c r="O315" i="34"/>
  <c r="O314" i="34"/>
  <c r="O303" i="34"/>
  <c r="O302" i="34"/>
  <c r="O300" i="34"/>
  <c r="O299" i="34"/>
  <c r="O297" i="34"/>
  <c r="O296" i="34"/>
  <c r="O295" i="34"/>
  <c r="O294" i="34"/>
  <c r="O290" i="34"/>
  <c r="O289" i="34"/>
  <c r="O287" i="34"/>
  <c r="O284" i="34"/>
  <c r="O283" i="34"/>
  <c r="O282" i="34"/>
  <c r="O277" i="34"/>
  <c r="O276" i="34"/>
  <c r="O275" i="34"/>
  <c r="O273" i="34"/>
  <c r="O272" i="34"/>
  <c r="O271" i="34"/>
  <c r="O270" i="34"/>
  <c r="O269" i="34"/>
  <c r="O268" i="34"/>
  <c r="O266" i="34"/>
  <c r="O265" i="34"/>
  <c r="O264" i="34"/>
  <c r="O262" i="34"/>
  <c r="O261" i="34"/>
  <c r="O260" i="34"/>
  <c r="O259" i="34"/>
  <c r="O258" i="34"/>
  <c r="O257" i="34"/>
  <c r="O256" i="34"/>
  <c r="O254" i="34"/>
  <c r="O253" i="34"/>
  <c r="O252" i="34"/>
  <c r="O251" i="34"/>
  <c r="O250" i="34"/>
  <c r="O249" i="34"/>
  <c r="O248" i="34"/>
  <c r="O246" i="34"/>
  <c r="O245" i="34"/>
  <c r="O244" i="34"/>
  <c r="O242" i="34"/>
  <c r="O240" i="34"/>
  <c r="O238" i="34"/>
  <c r="O236" i="34"/>
  <c r="O234" i="34"/>
  <c r="O233" i="34"/>
  <c r="O232" i="34"/>
  <c r="O230" i="34"/>
  <c r="O229" i="34"/>
  <c r="O228" i="34"/>
  <c r="O226" i="34"/>
  <c r="O220" i="34"/>
  <c r="O219" i="34"/>
  <c r="O217" i="34"/>
  <c r="O216" i="34"/>
  <c r="O215" i="34"/>
  <c r="O213" i="34"/>
  <c r="O208" i="34"/>
  <c r="O203" i="34"/>
  <c r="O202" i="34"/>
  <c r="O201" i="34"/>
  <c r="O199" i="34"/>
  <c r="O198" i="34"/>
  <c r="O196" i="34"/>
  <c r="O194" i="34"/>
  <c r="O193" i="34"/>
  <c r="O191" i="34"/>
  <c r="O190" i="34"/>
  <c r="O189" i="34"/>
  <c r="O188" i="34"/>
  <c r="O186" i="34"/>
  <c r="O185" i="34"/>
  <c r="O184" i="34"/>
  <c r="O183" i="34"/>
  <c r="O181" i="34"/>
  <c r="O180" i="34"/>
  <c r="O179" i="34"/>
  <c r="O178" i="34"/>
  <c r="O177" i="34"/>
  <c r="O176" i="34"/>
  <c r="O173" i="34"/>
  <c r="O172" i="34"/>
  <c r="O170" i="34"/>
  <c r="O169" i="34"/>
  <c r="O168" i="34"/>
  <c r="O167" i="34"/>
  <c r="O166" i="34"/>
  <c r="O164" i="34"/>
  <c r="O163" i="34"/>
  <c r="O162" i="34"/>
  <c r="O161" i="34"/>
  <c r="O160" i="34"/>
  <c r="O159" i="34"/>
  <c r="O158" i="34"/>
  <c r="O157" i="34"/>
  <c r="O156" i="34"/>
  <c r="O155" i="34"/>
  <c r="O153" i="34"/>
  <c r="O152" i="34"/>
  <c r="O151" i="34"/>
  <c r="O149" i="34"/>
  <c r="O148" i="34"/>
  <c r="O147" i="34"/>
  <c r="O146" i="34"/>
  <c r="O145" i="34"/>
  <c r="O144" i="34"/>
  <c r="O143" i="34"/>
  <c r="O142" i="34"/>
  <c r="O141" i="34"/>
  <c r="O140" i="34"/>
  <c r="O139" i="34"/>
  <c r="O137" i="34"/>
  <c r="O136" i="34"/>
  <c r="O135" i="34"/>
  <c r="O134" i="34"/>
  <c r="O133" i="34"/>
  <c r="O131" i="34"/>
  <c r="O130" i="34"/>
  <c r="O128" i="34"/>
  <c r="O127" i="34"/>
  <c r="O126" i="34"/>
  <c r="O125" i="34"/>
  <c r="O124" i="34"/>
  <c r="O123" i="34"/>
  <c r="O122" i="34"/>
  <c r="O119" i="34"/>
  <c r="O118" i="34"/>
  <c r="O117" i="34"/>
  <c r="O116" i="34"/>
  <c r="O115" i="34"/>
  <c r="O114" i="34"/>
  <c r="O113" i="34"/>
  <c r="O109" i="34"/>
  <c r="O108" i="34"/>
  <c r="O107" i="34"/>
  <c r="O106" i="34"/>
  <c r="O105" i="34"/>
  <c r="O103" i="34"/>
  <c r="O102" i="34"/>
  <c r="O101" i="34"/>
  <c r="O100" i="34"/>
  <c r="O97" i="34"/>
  <c r="O96" i="34"/>
  <c r="O94" i="34"/>
  <c r="O92" i="34"/>
  <c r="O91" i="34"/>
  <c r="O90" i="34"/>
  <c r="O89" i="34"/>
  <c r="O88" i="34"/>
  <c r="O87" i="34"/>
  <c r="O86" i="34"/>
  <c r="O85" i="34"/>
  <c r="O84" i="34"/>
  <c r="O82" i="34"/>
  <c r="O81" i="34"/>
  <c r="O79" i="34"/>
  <c r="O78" i="34"/>
  <c r="O77" i="34"/>
  <c r="O76" i="34"/>
  <c r="O490" i="35"/>
  <c r="O488" i="35"/>
  <c r="O486" i="35"/>
  <c r="O484" i="35"/>
  <c r="O482" i="35"/>
  <c r="O480" i="35"/>
  <c r="O479" i="35"/>
  <c r="O477" i="35"/>
  <c r="O476" i="35"/>
  <c r="O475" i="35"/>
  <c r="O473" i="35"/>
  <c r="O472" i="35"/>
  <c r="O470" i="35"/>
  <c r="O469" i="35"/>
  <c r="O468" i="35"/>
  <c r="O467" i="35"/>
  <c r="O466" i="35"/>
  <c r="O464" i="35"/>
  <c r="O455" i="35"/>
  <c r="O454" i="35"/>
  <c r="O453" i="35"/>
  <c r="O452" i="35"/>
  <c r="O451" i="35"/>
  <c r="O450" i="35"/>
  <c r="O448" i="35"/>
  <c r="O447" i="35"/>
  <c r="O446" i="35"/>
  <c r="O445" i="35"/>
  <c r="O444" i="35"/>
  <c r="O443" i="35"/>
  <c r="O442" i="35"/>
  <c r="O440" i="35"/>
  <c r="O434" i="35"/>
  <c r="O430" i="35"/>
  <c r="O427" i="35"/>
  <c r="O426" i="35"/>
  <c r="O425" i="35"/>
  <c r="O424" i="35"/>
  <c r="O423" i="35"/>
  <c r="O422" i="35"/>
  <c r="O421" i="35"/>
  <c r="O414" i="35"/>
  <c r="O410" i="35"/>
  <c r="O409" i="35"/>
  <c r="O408" i="35"/>
  <c r="O407" i="35"/>
  <c r="O406" i="35"/>
  <c r="O405" i="35"/>
  <c r="O404" i="35"/>
  <c r="O403" i="35"/>
  <c r="O402" i="35"/>
  <c r="O401" i="35"/>
  <c r="O400" i="35"/>
  <c r="O399" i="35"/>
  <c r="O398" i="35"/>
  <c r="O397" i="35"/>
  <c r="O396" i="35"/>
  <c r="O395" i="35"/>
  <c r="O394" i="35"/>
  <c r="O393" i="35"/>
  <c r="O392" i="35"/>
  <c r="O391" i="35"/>
  <c r="O390" i="35"/>
  <c r="O389" i="35"/>
  <c r="O386" i="35"/>
  <c r="O385" i="35"/>
  <c r="O383" i="35"/>
  <c r="O382" i="35"/>
  <c r="O379" i="35"/>
  <c r="O378" i="35"/>
  <c r="O376" i="35"/>
  <c r="O375" i="35"/>
  <c r="O373" i="35"/>
  <c r="O372" i="35"/>
  <c r="O371" i="35"/>
  <c r="O370" i="35"/>
  <c r="O369" i="35"/>
  <c r="O368" i="35"/>
  <c r="O367" i="35"/>
  <c r="O363" i="35"/>
  <c r="O361" i="35"/>
  <c r="O360" i="35"/>
  <c r="O358" i="35"/>
  <c r="O356" i="35"/>
  <c r="O355" i="35"/>
  <c r="O354" i="35"/>
  <c r="O353" i="35"/>
  <c r="O350" i="35"/>
  <c r="O348" i="35"/>
  <c r="O345" i="35"/>
  <c r="O344" i="35"/>
  <c r="O341" i="35"/>
  <c r="O338" i="35"/>
  <c r="O335" i="35"/>
  <c r="O334" i="35"/>
  <c r="O331" i="35"/>
  <c r="O330" i="35"/>
  <c r="O329" i="35"/>
  <c r="O324" i="35"/>
  <c r="O319" i="35"/>
  <c r="O318" i="35"/>
  <c r="O317" i="35"/>
  <c r="O316" i="35"/>
  <c r="O315" i="35"/>
  <c r="O314" i="35"/>
  <c r="O303" i="35"/>
  <c r="O302" i="35"/>
  <c r="O300" i="35"/>
  <c r="O299" i="35"/>
  <c r="O297" i="35"/>
  <c r="O296" i="35"/>
  <c r="O295" i="35"/>
  <c r="O294" i="35"/>
  <c r="O290" i="35"/>
  <c r="O289" i="35"/>
  <c r="O287" i="35"/>
  <c r="O284" i="35"/>
  <c r="O283" i="35"/>
  <c r="O282" i="35"/>
  <c r="O277" i="35"/>
  <c r="O276" i="35"/>
  <c r="O275" i="35"/>
  <c r="O273" i="35"/>
  <c r="O272" i="35"/>
  <c r="O271" i="35"/>
  <c r="O270" i="35"/>
  <c r="O269" i="35"/>
  <c r="O268" i="35"/>
  <c r="O266" i="35"/>
  <c r="O265" i="35"/>
  <c r="O264" i="35"/>
  <c r="O262" i="35"/>
  <c r="O261" i="35"/>
  <c r="O260" i="35"/>
  <c r="O259" i="35"/>
  <c r="O258" i="35"/>
  <c r="O257" i="35"/>
  <c r="O256" i="35"/>
  <c r="O254" i="35"/>
  <c r="O253" i="35"/>
  <c r="O252" i="35"/>
  <c r="O251" i="35"/>
  <c r="O250" i="35"/>
  <c r="O249" i="35"/>
  <c r="O248" i="35"/>
  <c r="O246" i="35"/>
  <c r="O245" i="35"/>
  <c r="O244" i="35"/>
  <c r="O242" i="35"/>
  <c r="O240" i="35"/>
  <c r="O238" i="35"/>
  <c r="O236" i="35"/>
  <c r="O234" i="35"/>
  <c r="O233" i="35"/>
  <c r="O232" i="35"/>
  <c r="O230" i="35"/>
  <c r="O229" i="35"/>
  <c r="O228" i="35"/>
  <c r="O226" i="35"/>
  <c r="O224" i="35"/>
  <c r="O223" i="35"/>
  <c r="O222" i="35"/>
  <c r="O220" i="35"/>
  <c r="O219" i="35"/>
  <c r="O217" i="35"/>
  <c r="O216" i="35"/>
  <c r="O215" i="35"/>
  <c r="O213" i="35"/>
  <c r="O208" i="35"/>
  <c r="O203" i="35"/>
  <c r="O202" i="35"/>
  <c r="O201" i="35"/>
  <c r="O199" i="35"/>
  <c r="O198" i="35"/>
  <c r="O196" i="35"/>
  <c r="O194" i="35"/>
  <c r="O193" i="35"/>
  <c r="O191" i="35"/>
  <c r="O190" i="35"/>
  <c r="O189" i="35"/>
  <c r="O188" i="35"/>
  <c r="O186" i="35"/>
  <c r="O185" i="35"/>
  <c r="O184" i="35"/>
  <c r="O183" i="35"/>
  <c r="O181" i="35"/>
  <c r="O180" i="35"/>
  <c r="O179" i="35"/>
  <c r="O178" i="35"/>
  <c r="O177" i="35"/>
  <c r="O176" i="35"/>
  <c r="O173" i="35"/>
  <c r="O172" i="35"/>
  <c r="O170" i="35"/>
  <c r="O169" i="35"/>
  <c r="O168" i="35"/>
  <c r="O167" i="35"/>
  <c r="O166" i="35"/>
  <c r="O164" i="35"/>
  <c r="O163" i="35"/>
  <c r="O162" i="35"/>
  <c r="O161" i="35"/>
  <c r="O160" i="35"/>
  <c r="O159" i="35"/>
  <c r="O158" i="35"/>
  <c r="O157" i="35"/>
  <c r="O156" i="35"/>
  <c r="O155" i="35"/>
  <c r="O153" i="35"/>
  <c r="O152" i="35"/>
  <c r="O151" i="35"/>
  <c r="O149" i="35"/>
  <c r="O148" i="35"/>
  <c r="O147" i="35"/>
  <c r="O146" i="35"/>
  <c r="O145" i="35"/>
  <c r="O144" i="35"/>
  <c r="O143" i="35"/>
  <c r="O142" i="35"/>
  <c r="O141" i="35"/>
  <c r="O140" i="35"/>
  <c r="O139" i="35"/>
  <c r="O137" i="35"/>
  <c r="O136" i="35"/>
  <c r="O135" i="35"/>
  <c r="O134" i="35"/>
  <c r="O133" i="35"/>
  <c r="O131" i="35"/>
  <c r="O130" i="35"/>
  <c r="O128" i="35"/>
  <c r="O127" i="35"/>
  <c r="O126" i="35"/>
  <c r="O125" i="35"/>
  <c r="O124" i="35"/>
  <c r="O123" i="35"/>
  <c r="O122" i="35"/>
  <c r="O119" i="35"/>
  <c r="O118" i="35"/>
  <c r="O117" i="35"/>
  <c r="O116" i="35"/>
  <c r="O115" i="35"/>
  <c r="O114" i="35"/>
  <c r="O113" i="35"/>
  <c r="O109" i="35"/>
  <c r="O108" i="35"/>
  <c r="O107" i="35"/>
  <c r="O106" i="35"/>
  <c r="O105" i="35"/>
  <c r="O103" i="35"/>
  <c r="O102" i="35"/>
  <c r="O101" i="35"/>
  <c r="O100" i="35"/>
  <c r="O97" i="35"/>
  <c r="O96" i="35"/>
  <c r="O94" i="35"/>
  <c r="O92" i="35"/>
  <c r="O91" i="35"/>
  <c r="O90" i="35"/>
  <c r="O89" i="35"/>
  <c r="O88" i="35"/>
  <c r="O87" i="35"/>
  <c r="O86" i="35"/>
  <c r="O85" i="35"/>
  <c r="O84" i="35"/>
  <c r="O82" i="35"/>
  <c r="O81" i="35"/>
  <c r="O79" i="35"/>
  <c r="O78" i="35"/>
  <c r="O77" i="35"/>
  <c r="O76" i="35"/>
  <c r="O490" i="36"/>
  <c r="O488" i="36"/>
  <c r="O486" i="36"/>
  <c r="O484" i="36"/>
  <c r="O482" i="36"/>
  <c r="O480" i="36"/>
  <c r="O479" i="36"/>
  <c r="O477" i="36"/>
  <c r="O476" i="36"/>
  <c r="O475" i="36"/>
  <c r="O473" i="36"/>
  <c r="O472" i="36"/>
  <c r="O470" i="36"/>
  <c r="O469" i="36"/>
  <c r="O468" i="36"/>
  <c r="O467" i="36"/>
  <c r="O466" i="36"/>
  <c r="O464" i="36"/>
  <c r="O455" i="36"/>
  <c r="O454" i="36"/>
  <c r="O453" i="36"/>
  <c r="O452" i="36"/>
  <c r="O451" i="36"/>
  <c r="O450" i="36"/>
  <c r="O448" i="36"/>
  <c r="O447" i="36"/>
  <c r="O446" i="36"/>
  <c r="O445" i="36"/>
  <c r="O444" i="36"/>
  <c r="O443" i="36"/>
  <c r="O442" i="36"/>
  <c r="O440" i="36"/>
  <c r="O434" i="36"/>
  <c r="O430" i="36"/>
  <c r="O427" i="36"/>
  <c r="O426" i="36"/>
  <c r="O425" i="36"/>
  <c r="O424" i="36"/>
  <c r="O423" i="36"/>
  <c r="O422" i="36"/>
  <c r="O421" i="36"/>
  <c r="O414" i="36"/>
  <c r="O410" i="36"/>
  <c r="O409" i="36"/>
  <c r="O408" i="36"/>
  <c r="O407" i="36"/>
  <c r="O406" i="36"/>
  <c r="O405" i="36"/>
  <c r="O404" i="36"/>
  <c r="O403" i="36"/>
  <c r="O402" i="36"/>
  <c r="O401" i="36"/>
  <c r="O400" i="36"/>
  <c r="O399" i="36"/>
  <c r="O398" i="36"/>
  <c r="O397" i="36"/>
  <c r="O396" i="36"/>
  <c r="O395" i="36"/>
  <c r="O394" i="36"/>
  <c r="O393" i="36"/>
  <c r="O392" i="36"/>
  <c r="O391" i="36"/>
  <c r="O390" i="36"/>
  <c r="O389" i="36"/>
  <c r="O386" i="36"/>
  <c r="O385" i="36"/>
  <c r="O383" i="36"/>
  <c r="O382" i="36"/>
  <c r="O379" i="36"/>
  <c r="O378" i="36"/>
  <c r="O376" i="36"/>
  <c r="O375" i="36"/>
  <c r="O373" i="36"/>
  <c r="O372" i="36"/>
  <c r="O371" i="36"/>
  <c r="O370" i="36"/>
  <c r="O369" i="36"/>
  <c r="O368" i="36"/>
  <c r="O367" i="36"/>
  <c r="O363" i="36"/>
  <c r="O361" i="36"/>
  <c r="O360" i="36"/>
  <c r="O358" i="36"/>
  <c r="O356" i="36"/>
  <c r="O355" i="36"/>
  <c r="O354" i="36"/>
  <c r="O353" i="36"/>
  <c r="O350" i="36"/>
  <c r="O348" i="36"/>
  <c r="O345" i="36"/>
  <c r="O344" i="36"/>
  <c r="O341" i="36"/>
  <c r="O338" i="36"/>
  <c r="O335" i="36"/>
  <c r="O334" i="36"/>
  <c r="O331" i="36"/>
  <c r="O330" i="36"/>
  <c r="O329" i="36"/>
  <c r="O324" i="36"/>
  <c r="O319" i="36"/>
  <c r="O318" i="36"/>
  <c r="O317" i="36"/>
  <c r="O316" i="36"/>
  <c r="O315" i="36"/>
  <c r="O314" i="36"/>
  <c r="O303" i="36"/>
  <c r="O302" i="36"/>
  <c r="O300" i="36"/>
  <c r="O299" i="36"/>
  <c r="O297" i="36"/>
  <c r="O296" i="36"/>
  <c r="O295" i="36"/>
  <c r="O294" i="36"/>
  <c r="O290" i="36"/>
  <c r="O289" i="36"/>
  <c r="O287" i="36"/>
  <c r="O284" i="36"/>
  <c r="O283" i="36"/>
  <c r="O282" i="36"/>
  <c r="O277" i="36"/>
  <c r="O276" i="36"/>
  <c r="O275" i="36"/>
  <c r="O273" i="36"/>
  <c r="O272" i="36"/>
  <c r="O271" i="36"/>
  <c r="O270" i="36"/>
  <c r="O269" i="36"/>
  <c r="O268" i="36"/>
  <c r="O266" i="36"/>
  <c r="O265" i="36"/>
  <c r="O264" i="36"/>
  <c r="O262" i="36"/>
  <c r="O261" i="36"/>
  <c r="O260" i="36"/>
  <c r="O259" i="36"/>
  <c r="O258" i="36"/>
  <c r="O257" i="36"/>
  <c r="O256" i="36"/>
  <c r="O254" i="36"/>
  <c r="O253" i="36"/>
  <c r="O252" i="36"/>
  <c r="O251" i="36"/>
  <c r="O250" i="36"/>
  <c r="O249" i="36"/>
  <c r="O248" i="36"/>
  <c r="O246" i="36"/>
  <c r="O245" i="36"/>
  <c r="O244" i="36"/>
  <c r="O242" i="36"/>
  <c r="O240" i="36"/>
  <c r="O238" i="36"/>
  <c r="O236" i="36"/>
  <c r="O234" i="36"/>
  <c r="O233" i="36"/>
  <c r="O232" i="36"/>
  <c r="O230" i="36"/>
  <c r="O229" i="36"/>
  <c r="O228" i="36"/>
  <c r="O226" i="36"/>
  <c r="O224" i="36"/>
  <c r="O223" i="36"/>
  <c r="O222" i="36"/>
  <c r="O220" i="36"/>
  <c r="O219" i="36"/>
  <c r="O217" i="36"/>
  <c r="O216" i="36"/>
  <c r="O215" i="36"/>
  <c r="O213" i="36"/>
  <c r="O208" i="36"/>
  <c r="O203" i="36"/>
  <c r="O202" i="36"/>
  <c r="O201" i="36"/>
  <c r="O199" i="36"/>
  <c r="O198" i="36"/>
  <c r="O196" i="36"/>
  <c r="O194" i="36"/>
  <c r="O193" i="36"/>
  <c r="O191" i="36"/>
  <c r="O190" i="36"/>
  <c r="O189" i="36"/>
  <c r="O188" i="36"/>
  <c r="O186" i="36"/>
  <c r="O185" i="36"/>
  <c r="O184" i="36"/>
  <c r="O183" i="36"/>
  <c r="O181" i="36"/>
  <c r="O180" i="36"/>
  <c r="O179" i="36"/>
  <c r="O178" i="36"/>
  <c r="O177" i="36"/>
  <c r="O176" i="36"/>
  <c r="O173" i="36"/>
  <c r="O172" i="36"/>
  <c r="O170" i="36"/>
  <c r="O169" i="36"/>
  <c r="O168" i="36"/>
  <c r="O167" i="36"/>
  <c r="O166" i="36"/>
  <c r="O164" i="36"/>
  <c r="O163" i="36"/>
  <c r="O162" i="36"/>
  <c r="O161" i="36"/>
  <c r="O160" i="36"/>
  <c r="O159" i="36"/>
  <c r="O158" i="36"/>
  <c r="O157" i="36"/>
  <c r="O156" i="36"/>
  <c r="O155" i="36"/>
  <c r="O153" i="36"/>
  <c r="O152" i="36"/>
  <c r="O151" i="36"/>
  <c r="O149" i="36"/>
  <c r="O148" i="36"/>
  <c r="O147" i="36"/>
  <c r="O146" i="36"/>
  <c r="O145" i="36"/>
  <c r="O144" i="36"/>
  <c r="O143" i="36"/>
  <c r="O142" i="36"/>
  <c r="O141" i="36"/>
  <c r="O140" i="36"/>
  <c r="O139" i="36"/>
  <c r="O137" i="36"/>
  <c r="O136" i="36"/>
  <c r="O135" i="36"/>
  <c r="O134" i="36"/>
  <c r="O133" i="36"/>
  <c r="O131" i="36"/>
  <c r="O130" i="36"/>
  <c r="O128" i="36"/>
  <c r="O127" i="36"/>
  <c r="O126" i="36"/>
  <c r="O125" i="36"/>
  <c r="O124" i="36"/>
  <c r="O123" i="36"/>
  <c r="O122" i="36"/>
  <c r="O119" i="36"/>
  <c r="O118" i="36"/>
  <c r="O117" i="36"/>
  <c r="O116" i="36"/>
  <c r="O115" i="36"/>
  <c r="O114" i="36"/>
  <c r="O113" i="36"/>
  <c r="O109" i="36"/>
  <c r="O108" i="36"/>
  <c r="O107" i="36"/>
  <c r="O106" i="36"/>
  <c r="O105" i="36"/>
  <c r="O103" i="36"/>
  <c r="O102" i="36"/>
  <c r="O101" i="36"/>
  <c r="O100" i="36"/>
  <c r="O97" i="36"/>
  <c r="O96" i="36"/>
  <c r="O94" i="36"/>
  <c r="O92" i="36"/>
  <c r="O91" i="36"/>
  <c r="O90" i="36"/>
  <c r="O89" i="36"/>
  <c r="O88" i="36"/>
  <c r="O87" i="36"/>
  <c r="O86" i="36"/>
  <c r="O85" i="36"/>
  <c r="O84" i="36"/>
  <c r="O82" i="36"/>
  <c r="O81" i="36"/>
  <c r="O79" i="36"/>
  <c r="O78" i="36"/>
  <c r="O77" i="36"/>
  <c r="O76" i="36"/>
  <c r="O490" i="37"/>
  <c r="O488" i="37"/>
  <c r="O486" i="37"/>
  <c r="O484" i="37"/>
  <c r="O482" i="37"/>
  <c r="O480" i="37"/>
  <c r="O479" i="37"/>
  <c r="O477" i="37"/>
  <c r="O476" i="37"/>
  <c r="O475" i="37"/>
  <c r="O473" i="37"/>
  <c r="O472" i="37"/>
  <c r="O470" i="37"/>
  <c r="O469" i="37"/>
  <c r="O468" i="37"/>
  <c r="O467" i="37"/>
  <c r="O466" i="37"/>
  <c r="O464" i="37"/>
  <c r="O455" i="37"/>
  <c r="O454" i="37"/>
  <c r="O453" i="37"/>
  <c r="O452" i="37"/>
  <c r="O451" i="37"/>
  <c r="O450" i="37"/>
  <c r="O448" i="37"/>
  <c r="O447" i="37"/>
  <c r="O446" i="37"/>
  <c r="O445" i="37"/>
  <c r="O444" i="37"/>
  <c r="O443" i="37"/>
  <c r="O442" i="37"/>
  <c r="O440" i="37"/>
  <c r="O434" i="37"/>
  <c r="O430" i="37"/>
  <c r="O427" i="37"/>
  <c r="O426" i="37"/>
  <c r="O425" i="37"/>
  <c r="O424" i="37"/>
  <c r="O423" i="37"/>
  <c r="O422" i="37"/>
  <c r="O421" i="37"/>
  <c r="O414" i="37"/>
  <c r="O410" i="37"/>
  <c r="O409" i="37"/>
  <c r="O408" i="37"/>
  <c r="O407" i="37"/>
  <c r="O406" i="37"/>
  <c r="O405" i="37"/>
  <c r="O404" i="37"/>
  <c r="O403" i="37"/>
  <c r="O402" i="37"/>
  <c r="O401" i="37"/>
  <c r="O400" i="37"/>
  <c r="O399" i="37"/>
  <c r="O398" i="37"/>
  <c r="O397" i="37"/>
  <c r="O396" i="37"/>
  <c r="O395" i="37"/>
  <c r="O394" i="37"/>
  <c r="O393" i="37"/>
  <c r="O392" i="37"/>
  <c r="O391" i="37"/>
  <c r="O390" i="37"/>
  <c r="O389" i="37"/>
  <c r="O386" i="37"/>
  <c r="O385" i="37"/>
  <c r="O383" i="37"/>
  <c r="O382" i="37"/>
  <c r="O379" i="37"/>
  <c r="O378" i="37"/>
  <c r="O376" i="37"/>
  <c r="O375" i="37"/>
  <c r="O373" i="37"/>
  <c r="O372" i="37"/>
  <c r="O371" i="37"/>
  <c r="O370" i="37"/>
  <c r="O369" i="37"/>
  <c r="O368" i="37"/>
  <c r="O367" i="37"/>
  <c r="O363" i="37"/>
  <c r="O361" i="37"/>
  <c r="O360" i="37"/>
  <c r="O358" i="37"/>
  <c r="O356" i="37"/>
  <c r="O355" i="37"/>
  <c r="O354" i="37"/>
  <c r="O353" i="37"/>
  <c r="O350" i="37"/>
  <c r="O348" i="37"/>
  <c r="O345" i="37"/>
  <c r="O344" i="37"/>
  <c r="O341" i="37"/>
  <c r="O338" i="37"/>
  <c r="O335" i="37"/>
  <c r="O334" i="37"/>
  <c r="O331" i="37"/>
  <c r="O330" i="37"/>
  <c r="O329" i="37"/>
  <c r="O324" i="37"/>
  <c r="O319" i="37"/>
  <c r="O318" i="37"/>
  <c r="O317" i="37"/>
  <c r="O316" i="37"/>
  <c r="O315" i="37"/>
  <c r="O314" i="37"/>
  <c r="O303" i="37"/>
  <c r="O302" i="37"/>
  <c r="O300" i="37"/>
  <c r="O299" i="37"/>
  <c r="O297" i="37"/>
  <c r="O296" i="37"/>
  <c r="O295" i="37"/>
  <c r="O294" i="37"/>
  <c r="O290" i="37"/>
  <c r="O289" i="37"/>
  <c r="O287" i="37"/>
  <c r="O284" i="37"/>
  <c r="O283" i="37"/>
  <c r="O282" i="37"/>
  <c r="O277" i="37"/>
  <c r="O276" i="37"/>
  <c r="O275" i="37"/>
  <c r="O273" i="37"/>
  <c r="O272" i="37"/>
  <c r="O271" i="37"/>
  <c r="O270" i="37"/>
  <c r="O269" i="37"/>
  <c r="O268" i="37"/>
  <c r="O266" i="37"/>
  <c r="O265" i="37"/>
  <c r="O264" i="37"/>
  <c r="O262" i="37"/>
  <c r="O261" i="37"/>
  <c r="O260" i="37"/>
  <c r="O259" i="37"/>
  <c r="O258" i="37"/>
  <c r="O257" i="37"/>
  <c r="O256" i="37"/>
  <c r="O254" i="37"/>
  <c r="O253" i="37"/>
  <c r="O252" i="37"/>
  <c r="O251" i="37"/>
  <c r="O250" i="37"/>
  <c r="O249" i="37"/>
  <c r="O248" i="37"/>
  <c r="O246" i="37"/>
  <c r="O245" i="37"/>
  <c r="O244" i="37"/>
  <c r="O242" i="37"/>
  <c r="O240" i="37"/>
  <c r="O238" i="37"/>
  <c r="O236" i="37"/>
  <c r="O234" i="37"/>
  <c r="O233" i="37"/>
  <c r="O232" i="37"/>
  <c r="O230" i="37"/>
  <c r="O229" i="37"/>
  <c r="O228" i="37"/>
  <c r="O226" i="37"/>
  <c r="O224" i="37"/>
  <c r="O223" i="37"/>
  <c r="O222" i="37"/>
  <c r="O220" i="37"/>
  <c r="O219" i="37"/>
  <c r="O217" i="37"/>
  <c r="O216" i="37"/>
  <c r="O215" i="37"/>
  <c r="O213" i="37"/>
  <c r="O208" i="37"/>
  <c r="O203" i="37"/>
  <c r="O202" i="37"/>
  <c r="O201" i="37"/>
  <c r="O199" i="37"/>
  <c r="O198" i="37"/>
  <c r="O196" i="37"/>
  <c r="O194" i="37"/>
  <c r="O193" i="37"/>
  <c r="O191" i="37"/>
  <c r="O190" i="37"/>
  <c r="O189" i="37"/>
  <c r="O188" i="37"/>
  <c r="O186" i="37"/>
  <c r="O185" i="37"/>
  <c r="O184" i="37"/>
  <c r="O183" i="37"/>
  <c r="O181" i="37"/>
  <c r="O180" i="37"/>
  <c r="O179" i="37"/>
  <c r="O178" i="37"/>
  <c r="O177" i="37"/>
  <c r="O176" i="37"/>
  <c r="O173" i="37"/>
  <c r="O172" i="37"/>
  <c r="O170" i="37"/>
  <c r="O169" i="37"/>
  <c r="O168" i="37"/>
  <c r="O167" i="37"/>
  <c r="O166" i="37"/>
  <c r="O164" i="37"/>
  <c r="O163" i="37"/>
  <c r="O162" i="37"/>
  <c r="O161" i="37"/>
  <c r="O160" i="37"/>
  <c r="O159" i="37"/>
  <c r="O158" i="37"/>
  <c r="O157" i="37"/>
  <c r="O156" i="37"/>
  <c r="O155" i="37"/>
  <c r="O153" i="37"/>
  <c r="O152" i="37"/>
  <c r="O151" i="37"/>
  <c r="O149" i="37"/>
  <c r="O148" i="37"/>
  <c r="O147" i="37"/>
  <c r="O146" i="37"/>
  <c r="O145" i="37"/>
  <c r="O144" i="37"/>
  <c r="O143" i="37"/>
  <c r="O142" i="37"/>
  <c r="O141" i="37"/>
  <c r="O140" i="37"/>
  <c r="O139" i="37"/>
  <c r="O137" i="37"/>
  <c r="O136" i="37"/>
  <c r="O135" i="37"/>
  <c r="O134" i="37"/>
  <c r="O133" i="37"/>
  <c r="O131" i="37"/>
  <c r="O130" i="37"/>
  <c r="O128" i="37"/>
  <c r="O127" i="37"/>
  <c r="O126" i="37"/>
  <c r="O125" i="37"/>
  <c r="O124" i="37"/>
  <c r="O123" i="37"/>
  <c r="O122" i="37"/>
  <c r="O119" i="37"/>
  <c r="O118" i="37"/>
  <c r="O117" i="37"/>
  <c r="O116" i="37"/>
  <c r="O115" i="37"/>
  <c r="O114" i="37"/>
  <c r="O113" i="37"/>
  <c r="O109" i="37"/>
  <c r="O108" i="37"/>
  <c r="O107" i="37"/>
  <c r="O106" i="37"/>
  <c r="O105" i="37"/>
  <c r="O103" i="37"/>
  <c r="O102" i="37"/>
  <c r="O101" i="37"/>
  <c r="O100" i="37"/>
  <c r="O97" i="37"/>
  <c r="O96" i="37"/>
  <c r="O94" i="37"/>
  <c r="O92" i="37"/>
  <c r="O91" i="37"/>
  <c r="O90" i="37"/>
  <c r="O89" i="37"/>
  <c r="O88" i="37"/>
  <c r="O87" i="37"/>
  <c r="O86" i="37"/>
  <c r="O85" i="37"/>
  <c r="O84" i="37"/>
  <c r="O82" i="37"/>
  <c r="O81" i="37"/>
  <c r="O79" i="37"/>
  <c r="O78" i="37"/>
  <c r="O77" i="37"/>
  <c r="O76" i="37"/>
  <c r="O490" i="49"/>
  <c r="O488" i="49"/>
  <c r="O486" i="49"/>
  <c r="O484" i="49"/>
  <c r="O482" i="49"/>
  <c r="O480" i="49"/>
  <c r="O479" i="49"/>
  <c r="O477" i="49"/>
  <c r="O476" i="49"/>
  <c r="O475" i="49"/>
  <c r="O473" i="49"/>
  <c r="O472" i="49"/>
  <c r="O470" i="49"/>
  <c r="O469" i="49"/>
  <c r="O468" i="49"/>
  <c r="O467" i="49"/>
  <c r="O466" i="49"/>
  <c r="O464" i="49"/>
  <c r="O455" i="49"/>
  <c r="O454" i="49"/>
  <c r="O453" i="49"/>
  <c r="O452" i="49"/>
  <c r="O451" i="49"/>
  <c r="O450" i="49"/>
  <c r="O448" i="49"/>
  <c r="O447" i="49"/>
  <c r="O446" i="49"/>
  <c r="O445" i="49"/>
  <c r="O444" i="49"/>
  <c r="O443" i="49"/>
  <c r="O442" i="49"/>
  <c r="O440" i="49"/>
  <c r="O434" i="49"/>
  <c r="O430" i="49"/>
  <c r="O427" i="49"/>
  <c r="O426" i="49"/>
  <c r="O425" i="49"/>
  <c r="O424" i="49"/>
  <c r="O423" i="49"/>
  <c r="O422" i="49"/>
  <c r="O421" i="49"/>
  <c r="O414" i="49"/>
  <c r="O410" i="49"/>
  <c r="O409" i="49"/>
  <c r="O408" i="49"/>
  <c r="O407" i="49"/>
  <c r="O406" i="49"/>
  <c r="O405" i="49"/>
  <c r="O404" i="49"/>
  <c r="O403" i="49"/>
  <c r="O402" i="49"/>
  <c r="O401" i="49"/>
  <c r="O400" i="49"/>
  <c r="O399" i="49"/>
  <c r="O398" i="49"/>
  <c r="O397" i="49"/>
  <c r="O396" i="49"/>
  <c r="O395" i="49"/>
  <c r="O394" i="49"/>
  <c r="O393" i="49"/>
  <c r="O392" i="49"/>
  <c r="O391" i="49"/>
  <c r="O390" i="49"/>
  <c r="O389" i="49"/>
  <c r="O386" i="49"/>
  <c r="O385" i="49"/>
  <c r="O383" i="49"/>
  <c r="O382" i="49"/>
  <c r="O379" i="49"/>
  <c r="O378" i="49"/>
  <c r="O376" i="49"/>
  <c r="O375" i="49"/>
  <c r="O373" i="49"/>
  <c r="O372" i="49"/>
  <c r="O371" i="49"/>
  <c r="O370" i="49"/>
  <c r="O369" i="49"/>
  <c r="O368" i="49"/>
  <c r="O367" i="49"/>
  <c r="O363" i="49"/>
  <c r="O361" i="49"/>
  <c r="O360" i="49"/>
  <c r="O358" i="49"/>
  <c r="O356" i="49"/>
  <c r="O355" i="49"/>
  <c r="O354" i="49"/>
  <c r="O353" i="49"/>
  <c r="O350" i="49"/>
  <c r="O348" i="49"/>
  <c r="O345" i="49"/>
  <c r="O344" i="49"/>
  <c r="O341" i="49"/>
  <c r="O338" i="49"/>
  <c r="O335" i="49"/>
  <c r="O334" i="49"/>
  <c r="O331" i="49"/>
  <c r="O330" i="49"/>
  <c r="O329" i="49"/>
  <c r="O324" i="49"/>
  <c r="O319" i="49"/>
  <c r="O318" i="49"/>
  <c r="O317" i="49"/>
  <c r="O316" i="49"/>
  <c r="O315" i="49"/>
  <c r="O314" i="49"/>
  <c r="O303" i="49"/>
  <c r="O302" i="49"/>
  <c r="O300" i="49"/>
  <c r="O299" i="49"/>
  <c r="O297" i="49"/>
  <c r="O296" i="49"/>
  <c r="O295" i="49"/>
  <c r="O294" i="49"/>
  <c r="O290" i="49"/>
  <c r="O289" i="49"/>
  <c r="O287" i="49"/>
  <c r="O284" i="49"/>
  <c r="O283" i="49"/>
  <c r="O282" i="49"/>
  <c r="O277" i="49"/>
  <c r="O276" i="49"/>
  <c r="O275" i="49"/>
  <c r="O273" i="49"/>
  <c r="O272" i="49"/>
  <c r="O271" i="49"/>
  <c r="O270" i="49"/>
  <c r="O269" i="49"/>
  <c r="O268" i="49"/>
  <c r="O266" i="49"/>
  <c r="O265" i="49"/>
  <c r="O264" i="49"/>
  <c r="O262" i="49"/>
  <c r="O261" i="49"/>
  <c r="O260" i="49"/>
  <c r="O259" i="49"/>
  <c r="O258" i="49"/>
  <c r="O257" i="49"/>
  <c r="O256" i="49"/>
  <c r="O254" i="49"/>
  <c r="O253" i="49"/>
  <c r="O252" i="49"/>
  <c r="O251" i="49"/>
  <c r="O250" i="49"/>
  <c r="O249" i="49"/>
  <c r="O248" i="49"/>
  <c r="O246" i="49"/>
  <c r="O245" i="49"/>
  <c r="O244" i="49"/>
  <c r="O242" i="49"/>
  <c r="O240" i="49"/>
  <c r="O238" i="49"/>
  <c r="O236" i="49"/>
  <c r="O234" i="49"/>
  <c r="O233" i="49"/>
  <c r="O232" i="49"/>
  <c r="O230" i="49"/>
  <c r="O229" i="49"/>
  <c r="O228" i="49"/>
  <c r="O226" i="49"/>
  <c r="O224" i="49"/>
  <c r="O223" i="49"/>
  <c r="O222" i="49"/>
  <c r="O220" i="49"/>
  <c r="O219" i="49"/>
  <c r="O217" i="49"/>
  <c r="O216" i="49"/>
  <c r="O215" i="49"/>
  <c r="O213" i="49"/>
  <c r="O208" i="49"/>
  <c r="O203" i="49"/>
  <c r="O202" i="49"/>
  <c r="O201" i="49"/>
  <c r="O199" i="49"/>
  <c r="O198" i="49"/>
  <c r="O196" i="49"/>
  <c r="O194" i="49"/>
  <c r="O193" i="49"/>
  <c r="O191" i="49"/>
  <c r="O190" i="49"/>
  <c r="O189" i="49"/>
  <c r="O188" i="49"/>
  <c r="O186" i="49"/>
  <c r="O185" i="49"/>
  <c r="O184" i="49"/>
  <c r="O183" i="49"/>
  <c r="O181" i="49"/>
  <c r="O180" i="49"/>
  <c r="O179" i="49"/>
  <c r="O178" i="49"/>
  <c r="O177" i="49"/>
  <c r="O176" i="49"/>
  <c r="O173" i="49"/>
  <c r="O172" i="49"/>
  <c r="O170" i="49"/>
  <c r="O169" i="49"/>
  <c r="O168" i="49"/>
  <c r="O167" i="49"/>
  <c r="O166" i="49"/>
  <c r="O164" i="49"/>
  <c r="O163" i="49"/>
  <c r="O162" i="49"/>
  <c r="O161" i="49"/>
  <c r="O160" i="49"/>
  <c r="O159" i="49"/>
  <c r="O158" i="49"/>
  <c r="O157" i="49"/>
  <c r="O156" i="49"/>
  <c r="O155" i="49"/>
  <c r="O153" i="49"/>
  <c r="O152" i="49"/>
  <c r="O151" i="49"/>
  <c r="O149" i="49"/>
  <c r="O148" i="49"/>
  <c r="O147" i="49"/>
  <c r="O146" i="49"/>
  <c r="O145" i="49"/>
  <c r="O144" i="49"/>
  <c r="O143" i="49"/>
  <c r="O142" i="49"/>
  <c r="O141" i="49"/>
  <c r="O140" i="49"/>
  <c r="O139" i="49"/>
  <c r="O137" i="49"/>
  <c r="O136" i="49"/>
  <c r="O135" i="49"/>
  <c r="O134" i="49"/>
  <c r="O133" i="49"/>
  <c r="O131" i="49"/>
  <c r="O130" i="49"/>
  <c r="O128" i="49"/>
  <c r="O127" i="49"/>
  <c r="O126" i="49"/>
  <c r="O125" i="49"/>
  <c r="O124" i="49"/>
  <c r="O123" i="49"/>
  <c r="O122" i="49"/>
  <c r="O119" i="49"/>
  <c r="O118" i="49"/>
  <c r="O117" i="49"/>
  <c r="O116" i="49"/>
  <c r="O115" i="49"/>
  <c r="O114" i="49"/>
  <c r="O113" i="49"/>
  <c r="O109" i="49"/>
  <c r="O108" i="49"/>
  <c r="O107" i="49"/>
  <c r="O106" i="49"/>
  <c r="O105" i="49"/>
  <c r="O103" i="49"/>
  <c r="O102" i="49"/>
  <c r="O101" i="49"/>
  <c r="O100" i="49"/>
  <c r="O97" i="49"/>
  <c r="O96" i="49"/>
  <c r="O94" i="49"/>
  <c r="O92" i="49"/>
  <c r="O91" i="49"/>
  <c r="O90" i="49"/>
  <c r="O89" i="49"/>
  <c r="O88" i="49"/>
  <c r="O87" i="49"/>
  <c r="O86" i="49"/>
  <c r="O85" i="49"/>
  <c r="O84" i="49"/>
  <c r="O82" i="49"/>
  <c r="O81" i="49"/>
  <c r="O79" i="49"/>
  <c r="O78" i="49"/>
  <c r="O77" i="49"/>
  <c r="O76" i="49"/>
  <c r="O63" i="38"/>
  <c r="O62" i="38"/>
  <c r="O59" i="38"/>
  <c r="O58" i="38"/>
  <c r="O56" i="38"/>
  <c r="O55" i="38"/>
  <c r="O53" i="38"/>
  <c r="O52" i="38"/>
  <c r="O51" i="38"/>
  <c r="O47" i="38"/>
  <c r="O46" i="38"/>
  <c r="O45" i="38"/>
  <c r="O44" i="38"/>
  <c r="O43" i="38"/>
  <c r="O42" i="38"/>
  <c r="O39" i="38"/>
  <c r="O38" i="38"/>
  <c r="O35" i="38"/>
  <c r="O34" i="38"/>
  <c r="O33" i="38"/>
  <c r="O32" i="38"/>
  <c r="O31" i="38"/>
  <c r="O29" i="38"/>
  <c r="O28" i="38"/>
  <c r="O26" i="38"/>
  <c r="O25" i="38"/>
  <c r="O24" i="38"/>
  <c r="O21" i="38"/>
  <c r="O20" i="38"/>
  <c r="O19" i="38"/>
  <c r="O18" i="38"/>
  <c r="O63" i="2"/>
  <c r="O62" i="2"/>
  <c r="O59" i="2"/>
  <c r="O58" i="2"/>
  <c r="O56" i="2"/>
  <c r="O55" i="2"/>
  <c r="O53" i="2"/>
  <c r="O52" i="2"/>
  <c r="O51" i="2"/>
  <c r="O47" i="2"/>
  <c r="O46" i="2"/>
  <c r="O45" i="2"/>
  <c r="O44" i="2"/>
  <c r="O43" i="2"/>
  <c r="O42" i="2"/>
  <c r="O39" i="2"/>
  <c r="O38" i="2"/>
  <c r="O35" i="2"/>
  <c r="O33" i="2"/>
  <c r="O32" i="2"/>
  <c r="O31" i="2"/>
  <c r="O29" i="2"/>
  <c r="O28" i="2"/>
  <c r="O26" i="2"/>
  <c r="O25" i="2"/>
  <c r="O24" i="2"/>
  <c r="O21" i="2"/>
  <c r="O20" i="2"/>
  <c r="O19" i="2"/>
  <c r="O18" i="2"/>
  <c r="O63" i="26"/>
  <c r="O62" i="26"/>
  <c r="O59" i="26"/>
  <c r="O58" i="26"/>
  <c r="O56" i="26"/>
  <c r="O55" i="26"/>
  <c r="O53" i="26"/>
  <c r="O52" i="26"/>
  <c r="O51" i="26"/>
  <c r="O47" i="26"/>
  <c r="O46" i="26"/>
  <c r="O45" i="26"/>
  <c r="O44" i="26"/>
  <c r="O43" i="26"/>
  <c r="O42" i="26"/>
  <c r="O39" i="26"/>
  <c r="O38" i="26"/>
  <c r="O35" i="26"/>
  <c r="O34" i="26"/>
  <c r="O33" i="26"/>
  <c r="O32" i="26"/>
  <c r="O31" i="26"/>
  <c r="O29" i="26"/>
  <c r="O28" i="26"/>
  <c r="O26" i="26"/>
  <c r="O25" i="26"/>
  <c r="O21" i="26"/>
  <c r="O20" i="26"/>
  <c r="O19" i="26"/>
  <c r="O18" i="26"/>
  <c r="O63" i="27"/>
  <c r="O62" i="27"/>
  <c r="O59" i="27"/>
  <c r="O58" i="27"/>
  <c r="O56" i="27"/>
  <c r="O55" i="27"/>
  <c r="O53" i="27"/>
  <c r="O52" i="27"/>
  <c r="O51" i="27"/>
  <c r="O47" i="27"/>
  <c r="O46" i="27"/>
  <c r="O45" i="27"/>
  <c r="O44" i="27"/>
  <c r="O43" i="27"/>
  <c r="O42" i="27"/>
  <c r="O39" i="27"/>
  <c r="O38" i="27"/>
  <c r="O35" i="27"/>
  <c r="O34" i="27"/>
  <c r="O33" i="27"/>
  <c r="O32" i="27"/>
  <c r="O31" i="27"/>
  <c r="O29" i="27"/>
  <c r="O28" i="27"/>
  <c r="O26" i="27"/>
  <c r="O25" i="27"/>
  <c r="O24" i="27"/>
  <c r="O21" i="27"/>
  <c r="O20" i="27"/>
  <c r="O19" i="27"/>
  <c r="O18" i="27"/>
  <c r="O63" i="30"/>
  <c r="O62" i="30"/>
  <c r="O59" i="30"/>
  <c r="O58" i="30"/>
  <c r="O56" i="30"/>
  <c r="O55" i="30"/>
  <c r="O53" i="30"/>
  <c r="O52" i="30"/>
  <c r="O51" i="30"/>
  <c r="O47" i="30"/>
  <c r="O46" i="30"/>
  <c r="O45" i="30"/>
  <c r="O44" i="30"/>
  <c r="O43" i="30"/>
  <c r="O42" i="30"/>
  <c r="O39" i="30"/>
  <c r="O38" i="30"/>
  <c r="O35" i="30"/>
  <c r="O34" i="30"/>
  <c r="O33" i="30"/>
  <c r="O32" i="30"/>
  <c r="O31" i="30"/>
  <c r="O29" i="30"/>
  <c r="O28" i="30"/>
  <c r="O26" i="30"/>
  <c r="O25" i="30"/>
  <c r="O24" i="30"/>
  <c r="O21" i="30"/>
  <c r="O20" i="30"/>
  <c r="O19" i="30"/>
  <c r="O18" i="30"/>
  <c r="O63" i="28"/>
  <c r="O62" i="28"/>
  <c r="O59" i="28"/>
  <c r="O58" i="28"/>
  <c r="O56" i="28"/>
  <c r="O55" i="28"/>
  <c r="O53" i="28"/>
  <c r="O52" i="28"/>
  <c r="O51" i="28"/>
  <c r="O47" i="28"/>
  <c r="O46" i="28"/>
  <c r="O45" i="28"/>
  <c r="O44" i="28"/>
  <c r="O43" i="28"/>
  <c r="O42" i="28"/>
  <c r="O39" i="28"/>
  <c r="O38" i="28"/>
  <c r="O35" i="28"/>
  <c r="O34" i="28"/>
  <c r="O33" i="28"/>
  <c r="O32" i="28"/>
  <c r="O31" i="28"/>
  <c r="O29" i="28"/>
  <c r="O28" i="28"/>
  <c r="O26" i="28"/>
  <c r="O25" i="28"/>
  <c r="O24" i="28"/>
  <c r="O21" i="28"/>
  <c r="O20" i="28"/>
  <c r="O19" i="28"/>
  <c r="O18" i="28"/>
  <c r="O63" i="31"/>
  <c r="O62" i="31"/>
  <c r="O59" i="31"/>
  <c r="O58" i="31"/>
  <c r="O56" i="31"/>
  <c r="O55" i="31"/>
  <c r="O53" i="31"/>
  <c r="O52" i="31"/>
  <c r="O51" i="31"/>
  <c r="O47" i="31"/>
  <c r="O46" i="31"/>
  <c r="O45" i="31"/>
  <c r="O44" i="31"/>
  <c r="O43" i="31"/>
  <c r="O42" i="31"/>
  <c r="O39" i="31"/>
  <c r="O38" i="31"/>
  <c r="O35" i="31"/>
  <c r="O34" i="31"/>
  <c r="O33" i="31"/>
  <c r="O32" i="31"/>
  <c r="O31" i="31"/>
  <c r="O29" i="31"/>
  <c r="O28" i="31"/>
  <c r="O26" i="31"/>
  <c r="O25" i="31"/>
  <c r="O24" i="31"/>
  <c r="O21" i="31"/>
  <c r="O20" i="31"/>
  <c r="O19" i="31"/>
  <c r="O18" i="31"/>
  <c r="O63" i="33"/>
  <c r="O62" i="33"/>
  <c r="O59" i="33"/>
  <c r="O58" i="33"/>
  <c r="O56" i="33"/>
  <c r="O55" i="33"/>
  <c r="O53" i="33"/>
  <c r="O52" i="33"/>
  <c r="O51" i="33"/>
  <c r="O47" i="33"/>
  <c r="O46" i="33"/>
  <c r="O45" i="33"/>
  <c r="O44" i="33"/>
  <c r="O43" i="33"/>
  <c r="O42" i="33"/>
  <c r="O39" i="33"/>
  <c r="O38" i="33"/>
  <c r="O35" i="33"/>
  <c r="O34" i="33"/>
  <c r="O33" i="33"/>
  <c r="O32" i="33"/>
  <c r="O31" i="33"/>
  <c r="O29" i="33"/>
  <c r="O28" i="33"/>
  <c r="O26" i="33"/>
  <c r="O25" i="33"/>
  <c r="O24" i="33"/>
  <c r="O21" i="33"/>
  <c r="O20" i="33"/>
  <c r="O19" i="33"/>
  <c r="O18" i="33"/>
  <c r="O63" i="48"/>
  <c r="O62" i="48"/>
  <c r="O59" i="48"/>
  <c r="O58" i="48"/>
  <c r="O56" i="48"/>
  <c r="O55" i="48"/>
  <c r="O53" i="48"/>
  <c r="O52" i="48"/>
  <c r="O51" i="48"/>
  <c r="O47" i="48"/>
  <c r="O46" i="48"/>
  <c r="O45" i="48"/>
  <c r="O44" i="48"/>
  <c r="O43" i="48"/>
  <c r="O42" i="48"/>
  <c r="O39" i="48"/>
  <c r="O38" i="48"/>
  <c r="O35" i="48"/>
  <c r="O34" i="48"/>
  <c r="O33" i="48"/>
  <c r="O32" i="48"/>
  <c r="O31" i="48"/>
  <c r="O29" i="48"/>
  <c r="O28" i="48"/>
  <c r="O26" i="48"/>
  <c r="O25" i="48"/>
  <c r="O24" i="48"/>
  <c r="O21" i="48"/>
  <c r="O20" i="48"/>
  <c r="O19" i="48"/>
  <c r="O18" i="48"/>
  <c r="O63" i="34"/>
  <c r="O62" i="34"/>
  <c r="O59" i="34"/>
  <c r="O58" i="34"/>
  <c r="O56" i="34"/>
  <c r="O55" i="34"/>
  <c r="O53" i="34"/>
  <c r="O52" i="34"/>
  <c r="O51" i="34"/>
  <c r="O47" i="34"/>
  <c r="O46" i="34"/>
  <c r="O45" i="34"/>
  <c r="O44" i="34"/>
  <c r="O43" i="34"/>
  <c r="O42" i="34"/>
  <c r="O39" i="34"/>
  <c r="O38" i="34"/>
  <c r="O35" i="34"/>
  <c r="O34" i="34"/>
  <c r="O33" i="34"/>
  <c r="O32" i="34"/>
  <c r="O31" i="34"/>
  <c r="O29" i="34"/>
  <c r="O28" i="34"/>
  <c r="O26" i="34"/>
  <c r="O25" i="34"/>
  <c r="O24" i="34"/>
  <c r="O21" i="34"/>
  <c r="O20" i="34"/>
  <c r="O19" i="34"/>
  <c r="O18" i="34"/>
  <c r="O63" i="35"/>
  <c r="O62" i="35"/>
  <c r="O59" i="35"/>
  <c r="O58" i="35"/>
  <c r="O56" i="35"/>
  <c r="O55" i="35"/>
  <c r="O53" i="35"/>
  <c r="O52" i="35"/>
  <c r="O51" i="35"/>
  <c r="O47" i="35"/>
  <c r="O46" i="35"/>
  <c r="O45" i="35"/>
  <c r="O44" i="35"/>
  <c r="O43" i="35"/>
  <c r="O42" i="35"/>
  <c r="O39" i="35"/>
  <c r="O38" i="35"/>
  <c r="O35" i="35"/>
  <c r="O34" i="35"/>
  <c r="O33" i="35"/>
  <c r="O32" i="35"/>
  <c r="O31" i="35"/>
  <c r="O29" i="35"/>
  <c r="O28" i="35"/>
  <c r="O26" i="35"/>
  <c r="O25" i="35"/>
  <c r="O24" i="35"/>
  <c r="O21" i="35"/>
  <c r="O20" i="35"/>
  <c r="O19" i="35"/>
  <c r="O18" i="35"/>
  <c r="O63" i="36"/>
  <c r="O62" i="36"/>
  <c r="O59" i="36"/>
  <c r="O58" i="36"/>
  <c r="O56" i="36"/>
  <c r="O55" i="36"/>
  <c r="O53" i="36"/>
  <c r="O52" i="36"/>
  <c r="O51" i="36"/>
  <c r="O47" i="36"/>
  <c r="O46" i="36"/>
  <c r="O45" i="36"/>
  <c r="O44" i="36"/>
  <c r="O43" i="36"/>
  <c r="O42" i="36"/>
  <c r="O39" i="36"/>
  <c r="O38" i="36"/>
  <c r="O35" i="36"/>
  <c r="O34" i="36"/>
  <c r="O33" i="36"/>
  <c r="O32" i="36"/>
  <c r="O31" i="36"/>
  <c r="O29" i="36"/>
  <c r="O28" i="36"/>
  <c r="O26" i="36"/>
  <c r="O25" i="36"/>
  <c r="O24" i="36"/>
  <c r="O21" i="36"/>
  <c r="O20" i="36"/>
  <c r="O19" i="36"/>
  <c r="O18" i="36"/>
  <c r="O63" i="37"/>
  <c r="O62" i="37"/>
  <c r="O59" i="37"/>
  <c r="O58" i="37"/>
  <c r="O56" i="37"/>
  <c r="O55" i="37"/>
  <c r="O53" i="37"/>
  <c r="O52" i="37"/>
  <c r="O51" i="37"/>
  <c r="O47" i="37"/>
  <c r="O46" i="37"/>
  <c r="O45" i="37"/>
  <c r="O44" i="37"/>
  <c r="O43" i="37"/>
  <c r="O42" i="37"/>
  <c r="O39" i="37"/>
  <c r="O38" i="37"/>
  <c r="O35" i="37"/>
  <c r="O34" i="37"/>
  <c r="O33" i="37"/>
  <c r="O32" i="37"/>
  <c r="O31" i="37"/>
  <c r="O29" i="37"/>
  <c r="O28" i="37"/>
  <c r="O26" i="37"/>
  <c r="O25" i="37"/>
  <c r="O24" i="37"/>
  <c r="O21" i="37"/>
  <c r="O20" i="37"/>
  <c r="O19" i="37"/>
  <c r="O18" i="37"/>
  <c r="O63" i="49"/>
  <c r="O62" i="49"/>
  <c r="O59" i="49"/>
  <c r="O58" i="49"/>
  <c r="O56" i="49"/>
  <c r="O55" i="49"/>
  <c r="O53" i="49"/>
  <c r="O52" i="49"/>
  <c r="O51" i="49"/>
  <c r="O47" i="49"/>
  <c r="O46" i="49"/>
  <c r="O45" i="49"/>
  <c r="O44" i="49"/>
  <c r="O43" i="49"/>
  <c r="O42" i="49"/>
  <c r="O39" i="49"/>
  <c r="O38" i="49"/>
  <c r="O35" i="49"/>
  <c r="O34" i="49"/>
  <c r="O33" i="49"/>
  <c r="O32" i="49"/>
  <c r="O31" i="49"/>
  <c r="O29" i="49"/>
  <c r="O28" i="49"/>
  <c r="O26" i="49"/>
  <c r="O25" i="49"/>
  <c r="O24" i="49"/>
  <c r="O21" i="49"/>
  <c r="O20" i="49"/>
  <c r="O19" i="49"/>
  <c r="O18" i="49"/>
  <c r="N489" i="38"/>
  <c r="M489" i="38"/>
  <c r="L489" i="38"/>
  <c r="K489" i="38"/>
  <c r="J489" i="38"/>
  <c r="I489" i="38"/>
  <c r="H489" i="38"/>
  <c r="G489" i="38"/>
  <c r="F489" i="38"/>
  <c r="E489" i="38"/>
  <c r="D489" i="38"/>
  <c r="N489" i="2"/>
  <c r="M489" i="2"/>
  <c r="L489" i="2"/>
  <c r="K489" i="2"/>
  <c r="J489" i="2"/>
  <c r="I489" i="2"/>
  <c r="H489" i="2"/>
  <c r="G489" i="2"/>
  <c r="F489" i="2"/>
  <c r="E489" i="2"/>
  <c r="D489" i="2"/>
  <c r="N489" i="26"/>
  <c r="M489" i="26"/>
  <c r="L489" i="26"/>
  <c r="K489" i="26"/>
  <c r="J489" i="26"/>
  <c r="I489" i="26"/>
  <c r="H489" i="26"/>
  <c r="G489" i="26"/>
  <c r="F489" i="26"/>
  <c r="E489" i="26"/>
  <c r="D489" i="26"/>
  <c r="N489" i="27"/>
  <c r="M489" i="27"/>
  <c r="L489" i="27"/>
  <c r="K489" i="27"/>
  <c r="J489" i="27"/>
  <c r="I489" i="27"/>
  <c r="H489" i="27"/>
  <c r="G489" i="27"/>
  <c r="F489" i="27"/>
  <c r="E489" i="27"/>
  <c r="D489" i="27"/>
  <c r="N489" i="30"/>
  <c r="M489" i="30"/>
  <c r="L489" i="30"/>
  <c r="K489" i="30"/>
  <c r="J489" i="30"/>
  <c r="I489" i="30"/>
  <c r="H489" i="30"/>
  <c r="G489" i="30"/>
  <c r="F489" i="30"/>
  <c r="E489" i="30"/>
  <c r="D489" i="30"/>
  <c r="N489" i="28"/>
  <c r="M489" i="28"/>
  <c r="L489" i="28"/>
  <c r="K489" i="28"/>
  <c r="J489" i="28"/>
  <c r="I489" i="28"/>
  <c r="H489" i="28"/>
  <c r="G489" i="28"/>
  <c r="F489" i="28"/>
  <c r="E489" i="28"/>
  <c r="D489" i="28"/>
  <c r="N489" i="31"/>
  <c r="M489" i="31"/>
  <c r="L489" i="31"/>
  <c r="K489" i="31"/>
  <c r="J489" i="31"/>
  <c r="I489" i="31"/>
  <c r="H489" i="31"/>
  <c r="G489" i="31"/>
  <c r="F489" i="31"/>
  <c r="E489" i="31"/>
  <c r="D489" i="31"/>
  <c r="N489" i="33"/>
  <c r="M489" i="33"/>
  <c r="L489" i="33"/>
  <c r="K489" i="33"/>
  <c r="J489" i="33"/>
  <c r="I489" i="33"/>
  <c r="H489" i="33"/>
  <c r="G489" i="33"/>
  <c r="F489" i="33"/>
  <c r="E489" i="33"/>
  <c r="D489" i="33"/>
  <c r="N489" i="48"/>
  <c r="M489" i="48"/>
  <c r="L489" i="48"/>
  <c r="K489" i="48"/>
  <c r="J489" i="48"/>
  <c r="I489" i="48"/>
  <c r="H489" i="48"/>
  <c r="G489" i="48"/>
  <c r="F489" i="48"/>
  <c r="E489" i="48"/>
  <c r="D489" i="48"/>
  <c r="N489" i="34"/>
  <c r="M489" i="34"/>
  <c r="L489" i="34"/>
  <c r="K489" i="34"/>
  <c r="J489" i="34"/>
  <c r="I489" i="34"/>
  <c r="H489" i="34"/>
  <c r="G489" i="34"/>
  <c r="F489" i="34"/>
  <c r="E489" i="34"/>
  <c r="D489" i="34"/>
  <c r="N489" i="35"/>
  <c r="M489" i="35"/>
  <c r="L489" i="35"/>
  <c r="K489" i="35"/>
  <c r="J489" i="35"/>
  <c r="I489" i="35"/>
  <c r="H489" i="35"/>
  <c r="G489" i="35"/>
  <c r="F489" i="35"/>
  <c r="E489" i="35"/>
  <c r="D489" i="35"/>
  <c r="N489" i="36"/>
  <c r="M489" i="36"/>
  <c r="L489" i="36"/>
  <c r="K489" i="36"/>
  <c r="J489" i="36"/>
  <c r="I489" i="36"/>
  <c r="H489" i="36"/>
  <c r="G489" i="36"/>
  <c r="F489" i="36"/>
  <c r="E489" i="36"/>
  <c r="D489" i="36"/>
  <c r="N489" i="37"/>
  <c r="M489" i="37"/>
  <c r="L489" i="37"/>
  <c r="K489" i="37"/>
  <c r="J489" i="37"/>
  <c r="I489" i="37"/>
  <c r="H489" i="37"/>
  <c r="G489" i="37"/>
  <c r="F489" i="37"/>
  <c r="E489" i="37"/>
  <c r="D489" i="37"/>
  <c r="N489" i="49"/>
  <c r="M489" i="49"/>
  <c r="L489" i="49"/>
  <c r="K489" i="49"/>
  <c r="J489" i="49"/>
  <c r="I489" i="49"/>
  <c r="H489" i="49"/>
  <c r="G489" i="49"/>
  <c r="F489" i="49"/>
  <c r="E489" i="49"/>
  <c r="D489" i="49"/>
  <c r="C489" i="38"/>
  <c r="C489" i="2"/>
  <c r="C489" i="26"/>
  <c r="C489" i="27"/>
  <c r="C489" i="30"/>
  <c r="C489" i="28"/>
  <c r="C489" i="31"/>
  <c r="C489" i="33"/>
  <c r="C489" i="48"/>
  <c r="C489" i="34"/>
  <c r="C489" i="35"/>
  <c r="C489" i="36"/>
  <c r="C489" i="37"/>
  <c r="C489" i="49"/>
  <c r="N487" i="38"/>
  <c r="M487" i="38"/>
  <c r="L487" i="38"/>
  <c r="K487" i="38"/>
  <c r="J487" i="38"/>
  <c r="I487" i="38"/>
  <c r="H487" i="38"/>
  <c r="G487" i="38"/>
  <c r="F487" i="38"/>
  <c r="E487" i="38"/>
  <c r="D487" i="38"/>
  <c r="N487" i="2"/>
  <c r="M487" i="2"/>
  <c r="L487" i="2"/>
  <c r="K487" i="2"/>
  <c r="J487" i="2"/>
  <c r="I487" i="2"/>
  <c r="H487" i="2"/>
  <c r="G487" i="2"/>
  <c r="F487" i="2"/>
  <c r="E487" i="2"/>
  <c r="D487" i="2"/>
  <c r="N487" i="26"/>
  <c r="M487" i="26"/>
  <c r="L487" i="26"/>
  <c r="K487" i="26"/>
  <c r="J487" i="26"/>
  <c r="I487" i="26"/>
  <c r="H487" i="26"/>
  <c r="G487" i="26"/>
  <c r="F487" i="26"/>
  <c r="E487" i="26"/>
  <c r="D487" i="26"/>
  <c r="N487" i="27"/>
  <c r="M487" i="27"/>
  <c r="L487" i="27"/>
  <c r="K487" i="27"/>
  <c r="J487" i="27"/>
  <c r="I487" i="27"/>
  <c r="H487" i="27"/>
  <c r="G487" i="27"/>
  <c r="F487" i="27"/>
  <c r="E487" i="27"/>
  <c r="D487" i="27"/>
  <c r="N487" i="30"/>
  <c r="M487" i="30"/>
  <c r="L487" i="30"/>
  <c r="K487" i="30"/>
  <c r="J487" i="30"/>
  <c r="I487" i="30"/>
  <c r="H487" i="30"/>
  <c r="G487" i="30"/>
  <c r="F487" i="30"/>
  <c r="E487" i="30"/>
  <c r="D487" i="30"/>
  <c r="N487" i="28"/>
  <c r="M487" i="28"/>
  <c r="L487" i="28"/>
  <c r="K487" i="28"/>
  <c r="J487" i="28"/>
  <c r="I487" i="28"/>
  <c r="H487" i="28"/>
  <c r="G487" i="28"/>
  <c r="F487" i="28"/>
  <c r="E487" i="28"/>
  <c r="D487" i="28"/>
  <c r="N487" i="31"/>
  <c r="M487" i="31"/>
  <c r="L487" i="31"/>
  <c r="K487" i="31"/>
  <c r="J487" i="31"/>
  <c r="I487" i="31"/>
  <c r="H487" i="31"/>
  <c r="G487" i="31"/>
  <c r="F487" i="31"/>
  <c r="E487" i="31"/>
  <c r="D487" i="31"/>
  <c r="N487" i="33"/>
  <c r="M487" i="33"/>
  <c r="L487" i="33"/>
  <c r="K487" i="33"/>
  <c r="J487" i="33"/>
  <c r="I487" i="33"/>
  <c r="H487" i="33"/>
  <c r="G487" i="33"/>
  <c r="F487" i="33"/>
  <c r="E487" i="33"/>
  <c r="D487" i="33"/>
  <c r="N487" i="48"/>
  <c r="M487" i="48"/>
  <c r="L487" i="48"/>
  <c r="K487" i="48"/>
  <c r="J487" i="48"/>
  <c r="I487" i="48"/>
  <c r="H487" i="48"/>
  <c r="G487" i="48"/>
  <c r="F487" i="48"/>
  <c r="E487" i="48"/>
  <c r="D487" i="48"/>
  <c r="N487" i="34"/>
  <c r="M487" i="34"/>
  <c r="L487" i="34"/>
  <c r="K487" i="34"/>
  <c r="J487" i="34"/>
  <c r="I487" i="34"/>
  <c r="H487" i="34"/>
  <c r="G487" i="34"/>
  <c r="F487" i="34"/>
  <c r="E487" i="34"/>
  <c r="D487" i="34"/>
  <c r="N487" i="35"/>
  <c r="M487" i="35"/>
  <c r="L487" i="35"/>
  <c r="K487" i="35"/>
  <c r="J487" i="35"/>
  <c r="I487" i="35"/>
  <c r="H487" i="35"/>
  <c r="G487" i="35"/>
  <c r="F487" i="35"/>
  <c r="E487" i="35"/>
  <c r="D487" i="35"/>
  <c r="N487" i="36"/>
  <c r="M487" i="36"/>
  <c r="L487" i="36"/>
  <c r="K487" i="36"/>
  <c r="J487" i="36"/>
  <c r="I487" i="36"/>
  <c r="H487" i="36"/>
  <c r="G487" i="36"/>
  <c r="F487" i="36"/>
  <c r="E487" i="36"/>
  <c r="D487" i="36"/>
  <c r="N487" i="37"/>
  <c r="M487" i="37"/>
  <c r="L487" i="37"/>
  <c r="K487" i="37"/>
  <c r="J487" i="37"/>
  <c r="I487" i="37"/>
  <c r="H487" i="37"/>
  <c r="G487" i="37"/>
  <c r="F487" i="37"/>
  <c r="E487" i="37"/>
  <c r="D487" i="37"/>
  <c r="N487" i="49"/>
  <c r="M487" i="49"/>
  <c r="L487" i="49"/>
  <c r="K487" i="49"/>
  <c r="J487" i="49"/>
  <c r="I487" i="49"/>
  <c r="H487" i="49"/>
  <c r="G487" i="49"/>
  <c r="F487" i="49"/>
  <c r="E487" i="49"/>
  <c r="D487" i="49"/>
  <c r="C487" i="38"/>
  <c r="C487" i="2"/>
  <c r="C487" i="26"/>
  <c r="C487" i="27"/>
  <c r="C487" i="30"/>
  <c r="C487" i="28"/>
  <c r="C487" i="31"/>
  <c r="C487" i="33"/>
  <c r="C487" i="48"/>
  <c r="C487" i="34"/>
  <c r="C487" i="35"/>
  <c r="C487" i="36"/>
  <c r="C487" i="37"/>
  <c r="C487" i="49"/>
  <c r="N485" i="38"/>
  <c r="M485" i="38"/>
  <c r="L485" i="38"/>
  <c r="K485" i="38"/>
  <c r="J485" i="38"/>
  <c r="I485" i="38"/>
  <c r="H485" i="38"/>
  <c r="G485" i="38"/>
  <c r="F485" i="38"/>
  <c r="E485" i="38"/>
  <c r="D485" i="38"/>
  <c r="N485" i="2"/>
  <c r="M485" i="2"/>
  <c r="L485" i="2"/>
  <c r="K485" i="2"/>
  <c r="J485" i="2"/>
  <c r="I485" i="2"/>
  <c r="H485" i="2"/>
  <c r="G485" i="2"/>
  <c r="F485" i="2"/>
  <c r="E485" i="2"/>
  <c r="D485" i="2"/>
  <c r="N485" i="26"/>
  <c r="M485" i="26"/>
  <c r="L485" i="26"/>
  <c r="K485" i="26"/>
  <c r="J485" i="26"/>
  <c r="I485" i="26"/>
  <c r="H485" i="26"/>
  <c r="G485" i="26"/>
  <c r="F485" i="26"/>
  <c r="E485" i="26"/>
  <c r="D485" i="26"/>
  <c r="N485" i="27"/>
  <c r="M485" i="27"/>
  <c r="L485" i="27"/>
  <c r="K485" i="27"/>
  <c r="J485" i="27"/>
  <c r="I485" i="27"/>
  <c r="H485" i="27"/>
  <c r="G485" i="27"/>
  <c r="F485" i="27"/>
  <c r="E485" i="27"/>
  <c r="D485" i="27"/>
  <c r="N485" i="30"/>
  <c r="M485" i="30"/>
  <c r="L485" i="30"/>
  <c r="K485" i="30"/>
  <c r="J485" i="30"/>
  <c r="I485" i="30"/>
  <c r="H485" i="30"/>
  <c r="G485" i="30"/>
  <c r="F485" i="30"/>
  <c r="E485" i="30"/>
  <c r="D485" i="30"/>
  <c r="N485" i="28"/>
  <c r="M485" i="28"/>
  <c r="L485" i="28"/>
  <c r="K485" i="28"/>
  <c r="J485" i="28"/>
  <c r="I485" i="28"/>
  <c r="H485" i="28"/>
  <c r="G485" i="28"/>
  <c r="F485" i="28"/>
  <c r="E485" i="28"/>
  <c r="D485" i="28"/>
  <c r="N485" i="31"/>
  <c r="M485" i="31"/>
  <c r="L485" i="31"/>
  <c r="K485" i="31"/>
  <c r="J485" i="31"/>
  <c r="I485" i="31"/>
  <c r="H485" i="31"/>
  <c r="G485" i="31"/>
  <c r="F485" i="31"/>
  <c r="E485" i="31"/>
  <c r="D485" i="31"/>
  <c r="N485" i="33"/>
  <c r="M485" i="33"/>
  <c r="L485" i="33"/>
  <c r="K485" i="33"/>
  <c r="J485" i="33"/>
  <c r="I485" i="33"/>
  <c r="H485" i="33"/>
  <c r="G485" i="33"/>
  <c r="F485" i="33"/>
  <c r="E485" i="33"/>
  <c r="D485" i="33"/>
  <c r="N485" i="48"/>
  <c r="M485" i="48"/>
  <c r="L485" i="48"/>
  <c r="K485" i="48"/>
  <c r="J485" i="48"/>
  <c r="I485" i="48"/>
  <c r="H485" i="48"/>
  <c r="G485" i="48"/>
  <c r="F485" i="48"/>
  <c r="E485" i="48"/>
  <c r="D485" i="48"/>
  <c r="N485" i="34"/>
  <c r="M485" i="34"/>
  <c r="L485" i="34"/>
  <c r="K485" i="34"/>
  <c r="J485" i="34"/>
  <c r="I485" i="34"/>
  <c r="H485" i="34"/>
  <c r="G485" i="34"/>
  <c r="F485" i="34"/>
  <c r="E485" i="34"/>
  <c r="D485" i="34"/>
  <c r="N485" i="35"/>
  <c r="M485" i="35"/>
  <c r="L485" i="35"/>
  <c r="K485" i="35"/>
  <c r="J485" i="35"/>
  <c r="I485" i="35"/>
  <c r="H485" i="35"/>
  <c r="G485" i="35"/>
  <c r="F485" i="35"/>
  <c r="E485" i="35"/>
  <c r="D485" i="35"/>
  <c r="N485" i="36"/>
  <c r="M485" i="36"/>
  <c r="L485" i="36"/>
  <c r="K485" i="36"/>
  <c r="J485" i="36"/>
  <c r="I485" i="36"/>
  <c r="H485" i="36"/>
  <c r="G485" i="36"/>
  <c r="F485" i="36"/>
  <c r="E485" i="36"/>
  <c r="D485" i="36"/>
  <c r="N485" i="37"/>
  <c r="M485" i="37"/>
  <c r="L485" i="37"/>
  <c r="K485" i="37"/>
  <c r="J485" i="37"/>
  <c r="I485" i="37"/>
  <c r="H485" i="37"/>
  <c r="G485" i="37"/>
  <c r="F485" i="37"/>
  <c r="E485" i="37"/>
  <c r="D485" i="37"/>
  <c r="N485" i="49"/>
  <c r="M485" i="49"/>
  <c r="L485" i="49"/>
  <c r="K485" i="49"/>
  <c r="J485" i="49"/>
  <c r="I485" i="49"/>
  <c r="H485" i="49"/>
  <c r="G485" i="49"/>
  <c r="F485" i="49"/>
  <c r="E485" i="49"/>
  <c r="D485" i="49"/>
  <c r="C485" i="38"/>
  <c r="C485" i="2"/>
  <c r="C485" i="26"/>
  <c r="C485" i="27"/>
  <c r="C485" i="30"/>
  <c r="C485" i="28"/>
  <c r="C485" i="31"/>
  <c r="C485" i="33"/>
  <c r="C485" i="48"/>
  <c r="C485" i="34"/>
  <c r="C485" i="35"/>
  <c r="C485" i="36"/>
  <c r="C485" i="37"/>
  <c r="C485" i="49"/>
  <c r="N483" i="38"/>
  <c r="M483" i="38"/>
  <c r="L483" i="38"/>
  <c r="K483" i="38"/>
  <c r="J483" i="38"/>
  <c r="I483" i="38"/>
  <c r="H483" i="38"/>
  <c r="G483" i="38"/>
  <c r="F483" i="38"/>
  <c r="E483" i="38"/>
  <c r="D483" i="38"/>
  <c r="N483" i="2"/>
  <c r="M483" i="2"/>
  <c r="L483" i="2"/>
  <c r="K483" i="2"/>
  <c r="J483" i="2"/>
  <c r="I483" i="2"/>
  <c r="H483" i="2"/>
  <c r="G483" i="2"/>
  <c r="F483" i="2"/>
  <c r="E483" i="2"/>
  <c r="D483" i="2"/>
  <c r="N483" i="26"/>
  <c r="M483" i="26"/>
  <c r="L483" i="26"/>
  <c r="K483" i="26"/>
  <c r="J483" i="26"/>
  <c r="I483" i="26"/>
  <c r="H483" i="26"/>
  <c r="G483" i="26"/>
  <c r="F483" i="26"/>
  <c r="E483" i="26"/>
  <c r="D483" i="26"/>
  <c r="N483" i="27"/>
  <c r="M483" i="27"/>
  <c r="L483" i="27"/>
  <c r="K483" i="27"/>
  <c r="J483" i="27"/>
  <c r="I483" i="27"/>
  <c r="H483" i="27"/>
  <c r="G483" i="27"/>
  <c r="F483" i="27"/>
  <c r="E483" i="27"/>
  <c r="D483" i="27"/>
  <c r="N483" i="30"/>
  <c r="M483" i="30"/>
  <c r="L483" i="30"/>
  <c r="K483" i="30"/>
  <c r="J483" i="30"/>
  <c r="I483" i="30"/>
  <c r="H483" i="30"/>
  <c r="G483" i="30"/>
  <c r="F483" i="30"/>
  <c r="E483" i="30"/>
  <c r="D483" i="30"/>
  <c r="N483" i="28"/>
  <c r="M483" i="28"/>
  <c r="L483" i="28"/>
  <c r="K483" i="28"/>
  <c r="J483" i="28"/>
  <c r="I483" i="28"/>
  <c r="H483" i="28"/>
  <c r="G483" i="28"/>
  <c r="F483" i="28"/>
  <c r="E483" i="28"/>
  <c r="D483" i="28"/>
  <c r="N483" i="31"/>
  <c r="M483" i="31"/>
  <c r="L483" i="31"/>
  <c r="K483" i="31"/>
  <c r="J483" i="31"/>
  <c r="I483" i="31"/>
  <c r="H483" i="31"/>
  <c r="G483" i="31"/>
  <c r="F483" i="31"/>
  <c r="E483" i="31"/>
  <c r="D483" i="31"/>
  <c r="N483" i="33"/>
  <c r="M483" i="33"/>
  <c r="L483" i="33"/>
  <c r="K483" i="33"/>
  <c r="J483" i="33"/>
  <c r="I483" i="33"/>
  <c r="H483" i="33"/>
  <c r="G483" i="33"/>
  <c r="F483" i="33"/>
  <c r="E483" i="33"/>
  <c r="D483" i="33"/>
  <c r="N483" i="48"/>
  <c r="M483" i="48"/>
  <c r="L483" i="48"/>
  <c r="K483" i="48"/>
  <c r="J483" i="48"/>
  <c r="I483" i="48"/>
  <c r="H483" i="48"/>
  <c r="G483" i="48"/>
  <c r="F483" i="48"/>
  <c r="E483" i="48"/>
  <c r="D483" i="48"/>
  <c r="N483" i="34"/>
  <c r="M483" i="34"/>
  <c r="L483" i="34"/>
  <c r="K483" i="34"/>
  <c r="J483" i="34"/>
  <c r="I483" i="34"/>
  <c r="H483" i="34"/>
  <c r="G483" i="34"/>
  <c r="F483" i="34"/>
  <c r="E483" i="34"/>
  <c r="D483" i="34"/>
  <c r="N483" i="35"/>
  <c r="M483" i="35"/>
  <c r="L483" i="35"/>
  <c r="K483" i="35"/>
  <c r="J483" i="35"/>
  <c r="I483" i="35"/>
  <c r="H483" i="35"/>
  <c r="G483" i="35"/>
  <c r="F483" i="35"/>
  <c r="E483" i="35"/>
  <c r="D483" i="35"/>
  <c r="N483" i="36"/>
  <c r="M483" i="36"/>
  <c r="L483" i="36"/>
  <c r="K483" i="36"/>
  <c r="J483" i="36"/>
  <c r="I483" i="36"/>
  <c r="H483" i="36"/>
  <c r="G483" i="36"/>
  <c r="F483" i="36"/>
  <c r="E483" i="36"/>
  <c r="D483" i="36"/>
  <c r="N483" i="37"/>
  <c r="M483" i="37"/>
  <c r="L483" i="37"/>
  <c r="K483" i="37"/>
  <c r="J483" i="37"/>
  <c r="I483" i="37"/>
  <c r="H483" i="37"/>
  <c r="G483" i="37"/>
  <c r="F483" i="37"/>
  <c r="E483" i="37"/>
  <c r="D483" i="37"/>
  <c r="N483" i="49"/>
  <c r="M483" i="49"/>
  <c r="L483" i="49"/>
  <c r="K483" i="49"/>
  <c r="J483" i="49"/>
  <c r="I483" i="49"/>
  <c r="H483" i="49"/>
  <c r="G483" i="49"/>
  <c r="F483" i="49"/>
  <c r="E483" i="49"/>
  <c r="D483" i="49"/>
  <c r="C483" i="38"/>
  <c r="C483" i="2"/>
  <c r="C483" i="26"/>
  <c r="C483" i="27"/>
  <c r="C483" i="30"/>
  <c r="C483" i="28"/>
  <c r="C483" i="31"/>
  <c r="C483" i="33"/>
  <c r="C483" i="48"/>
  <c r="C483" i="34"/>
  <c r="C483" i="35"/>
  <c r="C483" i="36"/>
  <c r="C483" i="37"/>
  <c r="C483" i="49"/>
  <c r="N481" i="38"/>
  <c r="M481" i="38"/>
  <c r="L481" i="38"/>
  <c r="K481" i="38"/>
  <c r="J481" i="38"/>
  <c r="I481" i="38"/>
  <c r="H481" i="38"/>
  <c r="G481" i="38"/>
  <c r="F481" i="38"/>
  <c r="E481" i="38"/>
  <c r="D481" i="38"/>
  <c r="N481" i="2"/>
  <c r="M481" i="2"/>
  <c r="L481" i="2"/>
  <c r="K481" i="2"/>
  <c r="J481" i="2"/>
  <c r="I481" i="2"/>
  <c r="H481" i="2"/>
  <c r="G481" i="2"/>
  <c r="F481" i="2"/>
  <c r="E481" i="2"/>
  <c r="D481" i="2"/>
  <c r="N481" i="26"/>
  <c r="M481" i="26"/>
  <c r="L481" i="26"/>
  <c r="K481" i="26"/>
  <c r="J481" i="26"/>
  <c r="I481" i="26"/>
  <c r="H481" i="26"/>
  <c r="G481" i="26"/>
  <c r="F481" i="26"/>
  <c r="E481" i="26"/>
  <c r="D481" i="26"/>
  <c r="N481" i="27"/>
  <c r="M481" i="27"/>
  <c r="L481" i="27"/>
  <c r="K481" i="27"/>
  <c r="J481" i="27"/>
  <c r="I481" i="27"/>
  <c r="H481" i="27"/>
  <c r="G481" i="27"/>
  <c r="F481" i="27"/>
  <c r="E481" i="27"/>
  <c r="D481" i="27"/>
  <c r="N481" i="30"/>
  <c r="M481" i="30"/>
  <c r="L481" i="30"/>
  <c r="K481" i="30"/>
  <c r="J481" i="30"/>
  <c r="I481" i="30"/>
  <c r="H481" i="30"/>
  <c r="G481" i="30"/>
  <c r="F481" i="30"/>
  <c r="E481" i="30"/>
  <c r="D481" i="30"/>
  <c r="N481" i="28"/>
  <c r="M481" i="28"/>
  <c r="L481" i="28"/>
  <c r="K481" i="28"/>
  <c r="J481" i="28"/>
  <c r="I481" i="28"/>
  <c r="H481" i="28"/>
  <c r="G481" i="28"/>
  <c r="F481" i="28"/>
  <c r="E481" i="28"/>
  <c r="D481" i="28"/>
  <c r="N481" i="31"/>
  <c r="M481" i="31"/>
  <c r="L481" i="31"/>
  <c r="K481" i="31"/>
  <c r="J481" i="31"/>
  <c r="I481" i="31"/>
  <c r="H481" i="31"/>
  <c r="G481" i="31"/>
  <c r="F481" i="31"/>
  <c r="E481" i="31"/>
  <c r="D481" i="31"/>
  <c r="N481" i="33"/>
  <c r="M481" i="33"/>
  <c r="L481" i="33"/>
  <c r="K481" i="33"/>
  <c r="J481" i="33"/>
  <c r="I481" i="33"/>
  <c r="H481" i="33"/>
  <c r="G481" i="33"/>
  <c r="F481" i="33"/>
  <c r="E481" i="33"/>
  <c r="D481" i="33"/>
  <c r="N481" i="48"/>
  <c r="M481" i="48"/>
  <c r="L481" i="48"/>
  <c r="K481" i="48"/>
  <c r="J481" i="48"/>
  <c r="I481" i="48"/>
  <c r="H481" i="48"/>
  <c r="G481" i="48"/>
  <c r="F481" i="48"/>
  <c r="E481" i="48"/>
  <c r="D481" i="48"/>
  <c r="N481" i="34"/>
  <c r="M481" i="34"/>
  <c r="L481" i="34"/>
  <c r="K481" i="34"/>
  <c r="J481" i="34"/>
  <c r="I481" i="34"/>
  <c r="H481" i="34"/>
  <c r="G481" i="34"/>
  <c r="F481" i="34"/>
  <c r="E481" i="34"/>
  <c r="D481" i="34"/>
  <c r="N481" i="35"/>
  <c r="M481" i="35"/>
  <c r="L481" i="35"/>
  <c r="K481" i="35"/>
  <c r="J481" i="35"/>
  <c r="I481" i="35"/>
  <c r="H481" i="35"/>
  <c r="G481" i="35"/>
  <c r="F481" i="35"/>
  <c r="E481" i="35"/>
  <c r="D481" i="35"/>
  <c r="N481" i="36"/>
  <c r="M481" i="36"/>
  <c r="L481" i="36"/>
  <c r="K481" i="36"/>
  <c r="J481" i="36"/>
  <c r="I481" i="36"/>
  <c r="H481" i="36"/>
  <c r="G481" i="36"/>
  <c r="F481" i="36"/>
  <c r="E481" i="36"/>
  <c r="D481" i="36"/>
  <c r="N481" i="37"/>
  <c r="M481" i="37"/>
  <c r="L481" i="37"/>
  <c r="K481" i="37"/>
  <c r="J481" i="37"/>
  <c r="I481" i="37"/>
  <c r="H481" i="37"/>
  <c r="G481" i="37"/>
  <c r="F481" i="37"/>
  <c r="E481" i="37"/>
  <c r="D481" i="37"/>
  <c r="N481" i="49"/>
  <c r="M481" i="49"/>
  <c r="L481" i="49"/>
  <c r="K481" i="49"/>
  <c r="J481" i="49"/>
  <c r="I481" i="49"/>
  <c r="H481" i="49"/>
  <c r="G481" i="49"/>
  <c r="F481" i="49"/>
  <c r="E481" i="49"/>
  <c r="D481" i="49"/>
  <c r="C481" i="38"/>
  <c r="C481" i="2"/>
  <c r="C481" i="26"/>
  <c r="C481" i="27"/>
  <c r="C481" i="30"/>
  <c r="C481" i="28"/>
  <c r="C481" i="31"/>
  <c r="C481" i="33"/>
  <c r="C481" i="48"/>
  <c r="C481" i="34"/>
  <c r="C481" i="35"/>
  <c r="C481" i="36"/>
  <c r="C481" i="37"/>
  <c r="C481" i="49"/>
  <c r="N478" i="38"/>
  <c r="M478" i="38"/>
  <c r="L478" i="38"/>
  <c r="K478" i="38"/>
  <c r="J478" i="38"/>
  <c r="I478" i="38"/>
  <c r="H478" i="38"/>
  <c r="G478" i="38"/>
  <c r="F478" i="38"/>
  <c r="E478" i="38"/>
  <c r="D478" i="38"/>
  <c r="N478" i="2"/>
  <c r="M478" i="2"/>
  <c r="L478" i="2"/>
  <c r="K478" i="2"/>
  <c r="J478" i="2"/>
  <c r="I478" i="2"/>
  <c r="H478" i="2"/>
  <c r="G478" i="2"/>
  <c r="F478" i="2"/>
  <c r="E478" i="2"/>
  <c r="D478" i="2"/>
  <c r="N478" i="26"/>
  <c r="M478" i="26"/>
  <c r="L478" i="26"/>
  <c r="K478" i="26"/>
  <c r="J478" i="26"/>
  <c r="I478" i="26"/>
  <c r="H478" i="26"/>
  <c r="G478" i="26"/>
  <c r="F478" i="26"/>
  <c r="E478" i="26"/>
  <c r="D478" i="26"/>
  <c r="N478" i="27"/>
  <c r="M478" i="27"/>
  <c r="L478" i="27"/>
  <c r="K478" i="27"/>
  <c r="J478" i="27"/>
  <c r="I478" i="27"/>
  <c r="H478" i="27"/>
  <c r="G478" i="27"/>
  <c r="F478" i="27"/>
  <c r="E478" i="27"/>
  <c r="D478" i="27"/>
  <c r="N478" i="30"/>
  <c r="M478" i="30"/>
  <c r="L478" i="30"/>
  <c r="K478" i="30"/>
  <c r="J478" i="30"/>
  <c r="I478" i="30"/>
  <c r="H478" i="30"/>
  <c r="G478" i="30"/>
  <c r="F478" i="30"/>
  <c r="E478" i="30"/>
  <c r="D478" i="30"/>
  <c r="N478" i="28"/>
  <c r="M478" i="28"/>
  <c r="L478" i="28"/>
  <c r="K478" i="28"/>
  <c r="J478" i="28"/>
  <c r="I478" i="28"/>
  <c r="H478" i="28"/>
  <c r="G478" i="28"/>
  <c r="F478" i="28"/>
  <c r="E478" i="28"/>
  <c r="D478" i="28"/>
  <c r="N478" i="31"/>
  <c r="M478" i="31"/>
  <c r="L478" i="31"/>
  <c r="K478" i="31"/>
  <c r="J478" i="31"/>
  <c r="I478" i="31"/>
  <c r="H478" i="31"/>
  <c r="G478" i="31"/>
  <c r="F478" i="31"/>
  <c r="E478" i="31"/>
  <c r="D478" i="31"/>
  <c r="N478" i="33"/>
  <c r="M478" i="33"/>
  <c r="L478" i="33"/>
  <c r="K478" i="33"/>
  <c r="J478" i="33"/>
  <c r="I478" i="33"/>
  <c r="H478" i="33"/>
  <c r="G478" i="33"/>
  <c r="F478" i="33"/>
  <c r="E478" i="33"/>
  <c r="D478" i="33"/>
  <c r="N478" i="48"/>
  <c r="M478" i="48"/>
  <c r="L478" i="48"/>
  <c r="K478" i="48"/>
  <c r="J478" i="48"/>
  <c r="I478" i="48"/>
  <c r="H478" i="48"/>
  <c r="G478" i="48"/>
  <c r="F478" i="48"/>
  <c r="E478" i="48"/>
  <c r="D478" i="48"/>
  <c r="N478" i="34"/>
  <c r="M478" i="34"/>
  <c r="L478" i="34"/>
  <c r="K478" i="34"/>
  <c r="J478" i="34"/>
  <c r="I478" i="34"/>
  <c r="H478" i="34"/>
  <c r="G478" i="34"/>
  <c r="F478" i="34"/>
  <c r="E478" i="34"/>
  <c r="D478" i="34"/>
  <c r="N478" i="35"/>
  <c r="M478" i="35"/>
  <c r="L478" i="35"/>
  <c r="K478" i="35"/>
  <c r="J478" i="35"/>
  <c r="I478" i="35"/>
  <c r="H478" i="35"/>
  <c r="G478" i="35"/>
  <c r="F478" i="35"/>
  <c r="E478" i="35"/>
  <c r="D478" i="35"/>
  <c r="N478" i="36"/>
  <c r="M478" i="36"/>
  <c r="L478" i="36"/>
  <c r="K478" i="36"/>
  <c r="J478" i="36"/>
  <c r="I478" i="36"/>
  <c r="H478" i="36"/>
  <c r="G478" i="36"/>
  <c r="F478" i="36"/>
  <c r="E478" i="36"/>
  <c r="D478" i="36"/>
  <c r="N478" i="37"/>
  <c r="M478" i="37"/>
  <c r="L478" i="37"/>
  <c r="K478" i="37"/>
  <c r="J478" i="37"/>
  <c r="I478" i="37"/>
  <c r="H478" i="37"/>
  <c r="G478" i="37"/>
  <c r="F478" i="37"/>
  <c r="E478" i="37"/>
  <c r="D478" i="37"/>
  <c r="N478" i="49"/>
  <c r="M478" i="49"/>
  <c r="L478" i="49"/>
  <c r="K478" i="49"/>
  <c r="J478" i="49"/>
  <c r="I478" i="49"/>
  <c r="H478" i="49"/>
  <c r="G478" i="49"/>
  <c r="F478" i="49"/>
  <c r="E478" i="49"/>
  <c r="D478" i="49"/>
  <c r="C478" i="38"/>
  <c r="C478" i="2"/>
  <c r="C478" i="26"/>
  <c r="C478" i="27"/>
  <c r="C478" i="30"/>
  <c r="C478" i="28"/>
  <c r="C478" i="31"/>
  <c r="C478" i="33"/>
  <c r="C478" i="48"/>
  <c r="C478" i="34"/>
  <c r="C478" i="35"/>
  <c r="C478" i="36"/>
  <c r="C478" i="37"/>
  <c r="C478" i="49"/>
  <c r="N474" i="38"/>
  <c r="M474" i="38"/>
  <c r="L474" i="38"/>
  <c r="K474" i="38"/>
  <c r="J474" i="38"/>
  <c r="I474" i="38"/>
  <c r="H474" i="38"/>
  <c r="G474" i="38"/>
  <c r="F474" i="38"/>
  <c r="E474" i="38"/>
  <c r="D474" i="38"/>
  <c r="N474" i="2"/>
  <c r="M474" i="2"/>
  <c r="L474" i="2"/>
  <c r="K474" i="2"/>
  <c r="J474" i="2"/>
  <c r="I474" i="2"/>
  <c r="H474" i="2"/>
  <c r="G474" i="2"/>
  <c r="F474" i="2"/>
  <c r="E474" i="2"/>
  <c r="D474" i="2"/>
  <c r="N474" i="26"/>
  <c r="M474" i="26"/>
  <c r="L474" i="26"/>
  <c r="K474" i="26"/>
  <c r="J474" i="26"/>
  <c r="I474" i="26"/>
  <c r="H474" i="26"/>
  <c r="G474" i="26"/>
  <c r="F474" i="26"/>
  <c r="E474" i="26"/>
  <c r="D474" i="26"/>
  <c r="N474" i="27"/>
  <c r="M474" i="27"/>
  <c r="L474" i="27"/>
  <c r="K474" i="27"/>
  <c r="J474" i="27"/>
  <c r="I474" i="27"/>
  <c r="H474" i="27"/>
  <c r="G474" i="27"/>
  <c r="F474" i="27"/>
  <c r="E474" i="27"/>
  <c r="D474" i="27"/>
  <c r="N474" i="30"/>
  <c r="M474" i="30"/>
  <c r="L474" i="30"/>
  <c r="K474" i="30"/>
  <c r="J474" i="30"/>
  <c r="I474" i="30"/>
  <c r="H474" i="30"/>
  <c r="G474" i="30"/>
  <c r="F474" i="30"/>
  <c r="E474" i="30"/>
  <c r="D474" i="30"/>
  <c r="N474" i="28"/>
  <c r="M474" i="28"/>
  <c r="L474" i="28"/>
  <c r="K474" i="28"/>
  <c r="J474" i="28"/>
  <c r="I474" i="28"/>
  <c r="H474" i="28"/>
  <c r="G474" i="28"/>
  <c r="F474" i="28"/>
  <c r="E474" i="28"/>
  <c r="D474" i="28"/>
  <c r="N474" i="31"/>
  <c r="M474" i="31"/>
  <c r="L474" i="31"/>
  <c r="K474" i="31"/>
  <c r="J474" i="31"/>
  <c r="I474" i="31"/>
  <c r="H474" i="31"/>
  <c r="G474" i="31"/>
  <c r="F474" i="31"/>
  <c r="E474" i="31"/>
  <c r="D474" i="31"/>
  <c r="N474" i="33"/>
  <c r="M474" i="33"/>
  <c r="L474" i="33"/>
  <c r="K474" i="33"/>
  <c r="J474" i="33"/>
  <c r="I474" i="33"/>
  <c r="H474" i="33"/>
  <c r="G474" i="33"/>
  <c r="F474" i="33"/>
  <c r="E474" i="33"/>
  <c r="D474" i="33"/>
  <c r="N474" i="48"/>
  <c r="M474" i="48"/>
  <c r="L474" i="48"/>
  <c r="K474" i="48"/>
  <c r="J474" i="48"/>
  <c r="I474" i="48"/>
  <c r="H474" i="48"/>
  <c r="G474" i="48"/>
  <c r="F474" i="48"/>
  <c r="E474" i="48"/>
  <c r="D474" i="48"/>
  <c r="N474" i="34"/>
  <c r="M474" i="34"/>
  <c r="L474" i="34"/>
  <c r="K474" i="34"/>
  <c r="J474" i="34"/>
  <c r="I474" i="34"/>
  <c r="H474" i="34"/>
  <c r="G474" i="34"/>
  <c r="F474" i="34"/>
  <c r="E474" i="34"/>
  <c r="D474" i="34"/>
  <c r="N474" i="35"/>
  <c r="M474" i="35"/>
  <c r="L474" i="35"/>
  <c r="K474" i="35"/>
  <c r="J474" i="35"/>
  <c r="I474" i="35"/>
  <c r="H474" i="35"/>
  <c r="G474" i="35"/>
  <c r="F474" i="35"/>
  <c r="E474" i="35"/>
  <c r="D474" i="35"/>
  <c r="N474" i="36"/>
  <c r="M474" i="36"/>
  <c r="L474" i="36"/>
  <c r="K474" i="36"/>
  <c r="J474" i="36"/>
  <c r="I474" i="36"/>
  <c r="H474" i="36"/>
  <c r="G474" i="36"/>
  <c r="F474" i="36"/>
  <c r="E474" i="36"/>
  <c r="D474" i="36"/>
  <c r="N474" i="37"/>
  <c r="M474" i="37"/>
  <c r="L474" i="37"/>
  <c r="K474" i="37"/>
  <c r="J474" i="37"/>
  <c r="I474" i="37"/>
  <c r="H474" i="37"/>
  <c r="G474" i="37"/>
  <c r="F474" i="37"/>
  <c r="E474" i="37"/>
  <c r="D474" i="37"/>
  <c r="N474" i="49"/>
  <c r="M474" i="49"/>
  <c r="L474" i="49"/>
  <c r="K474" i="49"/>
  <c r="J474" i="49"/>
  <c r="I474" i="49"/>
  <c r="H474" i="49"/>
  <c r="G474" i="49"/>
  <c r="F474" i="49"/>
  <c r="E474" i="49"/>
  <c r="D474" i="49"/>
  <c r="C474" i="38"/>
  <c r="C474" i="2"/>
  <c r="C474" i="26"/>
  <c r="C474" i="27"/>
  <c r="C474" i="30"/>
  <c r="C474" i="28"/>
  <c r="C474" i="31"/>
  <c r="C474" i="33"/>
  <c r="C474" i="48"/>
  <c r="C474" i="34"/>
  <c r="C474" i="35"/>
  <c r="C474" i="36"/>
  <c r="C474" i="37"/>
  <c r="C474" i="49"/>
  <c r="N471" i="38"/>
  <c r="M471" i="38"/>
  <c r="L471" i="38"/>
  <c r="K471" i="38"/>
  <c r="J471" i="38"/>
  <c r="I471" i="38"/>
  <c r="H471" i="38"/>
  <c r="G471" i="38"/>
  <c r="F471" i="38"/>
  <c r="E471" i="38"/>
  <c r="D471" i="38"/>
  <c r="N471" i="2"/>
  <c r="M471" i="2"/>
  <c r="L471" i="2"/>
  <c r="K471" i="2"/>
  <c r="J471" i="2"/>
  <c r="I471" i="2"/>
  <c r="H471" i="2"/>
  <c r="G471" i="2"/>
  <c r="F471" i="2"/>
  <c r="E471" i="2"/>
  <c r="D471" i="2"/>
  <c r="N471" i="26"/>
  <c r="M471" i="26"/>
  <c r="L471" i="26"/>
  <c r="K471" i="26"/>
  <c r="J471" i="26"/>
  <c r="I471" i="26"/>
  <c r="H471" i="26"/>
  <c r="G471" i="26"/>
  <c r="F471" i="26"/>
  <c r="E471" i="26"/>
  <c r="D471" i="26"/>
  <c r="N471" i="27"/>
  <c r="M471" i="27"/>
  <c r="L471" i="27"/>
  <c r="K471" i="27"/>
  <c r="J471" i="27"/>
  <c r="I471" i="27"/>
  <c r="H471" i="27"/>
  <c r="G471" i="27"/>
  <c r="F471" i="27"/>
  <c r="E471" i="27"/>
  <c r="D471" i="27"/>
  <c r="N471" i="30"/>
  <c r="M471" i="30"/>
  <c r="L471" i="30"/>
  <c r="K471" i="30"/>
  <c r="J471" i="30"/>
  <c r="I471" i="30"/>
  <c r="H471" i="30"/>
  <c r="G471" i="30"/>
  <c r="F471" i="30"/>
  <c r="E471" i="30"/>
  <c r="D471" i="30"/>
  <c r="N471" i="28"/>
  <c r="M471" i="28"/>
  <c r="L471" i="28"/>
  <c r="K471" i="28"/>
  <c r="J471" i="28"/>
  <c r="I471" i="28"/>
  <c r="H471" i="28"/>
  <c r="G471" i="28"/>
  <c r="F471" i="28"/>
  <c r="E471" i="28"/>
  <c r="D471" i="28"/>
  <c r="N471" i="31"/>
  <c r="M471" i="31"/>
  <c r="L471" i="31"/>
  <c r="K471" i="31"/>
  <c r="J471" i="31"/>
  <c r="I471" i="31"/>
  <c r="H471" i="31"/>
  <c r="G471" i="31"/>
  <c r="F471" i="31"/>
  <c r="E471" i="31"/>
  <c r="D471" i="31"/>
  <c r="N471" i="33"/>
  <c r="M471" i="33"/>
  <c r="L471" i="33"/>
  <c r="K471" i="33"/>
  <c r="J471" i="33"/>
  <c r="I471" i="33"/>
  <c r="H471" i="33"/>
  <c r="G471" i="33"/>
  <c r="F471" i="33"/>
  <c r="E471" i="33"/>
  <c r="D471" i="33"/>
  <c r="N471" i="48"/>
  <c r="M471" i="48"/>
  <c r="L471" i="48"/>
  <c r="K471" i="48"/>
  <c r="J471" i="48"/>
  <c r="I471" i="48"/>
  <c r="H471" i="48"/>
  <c r="G471" i="48"/>
  <c r="F471" i="48"/>
  <c r="E471" i="48"/>
  <c r="D471" i="48"/>
  <c r="N471" i="34"/>
  <c r="M471" i="34"/>
  <c r="L471" i="34"/>
  <c r="K471" i="34"/>
  <c r="J471" i="34"/>
  <c r="I471" i="34"/>
  <c r="H471" i="34"/>
  <c r="G471" i="34"/>
  <c r="F471" i="34"/>
  <c r="E471" i="34"/>
  <c r="D471" i="34"/>
  <c r="N471" i="35"/>
  <c r="M471" i="35"/>
  <c r="L471" i="35"/>
  <c r="K471" i="35"/>
  <c r="J471" i="35"/>
  <c r="I471" i="35"/>
  <c r="H471" i="35"/>
  <c r="G471" i="35"/>
  <c r="F471" i="35"/>
  <c r="E471" i="35"/>
  <c r="D471" i="35"/>
  <c r="N471" i="36"/>
  <c r="M471" i="36"/>
  <c r="L471" i="36"/>
  <c r="K471" i="36"/>
  <c r="J471" i="36"/>
  <c r="I471" i="36"/>
  <c r="H471" i="36"/>
  <c r="G471" i="36"/>
  <c r="F471" i="36"/>
  <c r="E471" i="36"/>
  <c r="D471" i="36"/>
  <c r="N471" i="37"/>
  <c r="M471" i="37"/>
  <c r="L471" i="37"/>
  <c r="K471" i="37"/>
  <c r="J471" i="37"/>
  <c r="I471" i="37"/>
  <c r="H471" i="37"/>
  <c r="G471" i="37"/>
  <c r="F471" i="37"/>
  <c r="E471" i="37"/>
  <c r="D471" i="37"/>
  <c r="N471" i="49"/>
  <c r="M471" i="49"/>
  <c r="L471" i="49"/>
  <c r="K471" i="49"/>
  <c r="J471" i="49"/>
  <c r="I471" i="49"/>
  <c r="H471" i="49"/>
  <c r="G471" i="49"/>
  <c r="F471" i="49"/>
  <c r="E471" i="49"/>
  <c r="D471" i="49"/>
  <c r="C471" i="38"/>
  <c r="C471" i="2"/>
  <c r="C471" i="26"/>
  <c r="C471" i="27"/>
  <c r="C471" i="30"/>
  <c r="C471" i="28"/>
  <c r="C471" i="31"/>
  <c r="C471" i="33"/>
  <c r="C471" i="48"/>
  <c r="C471" i="34"/>
  <c r="C471" i="35"/>
  <c r="C471" i="36"/>
  <c r="C471" i="37"/>
  <c r="C471" i="49"/>
  <c r="N465" i="38"/>
  <c r="M465" i="38"/>
  <c r="L465" i="38"/>
  <c r="K465" i="38"/>
  <c r="J465" i="38"/>
  <c r="I465" i="38"/>
  <c r="H465" i="38"/>
  <c r="G465" i="38"/>
  <c r="F465" i="38"/>
  <c r="E465" i="38"/>
  <c r="D465" i="38"/>
  <c r="N465" i="2"/>
  <c r="M465" i="2"/>
  <c r="L465" i="2"/>
  <c r="K465" i="2"/>
  <c r="J465" i="2"/>
  <c r="I465" i="2"/>
  <c r="H465" i="2"/>
  <c r="G465" i="2"/>
  <c r="F465" i="2"/>
  <c r="E465" i="2"/>
  <c r="D465" i="2"/>
  <c r="N465" i="26"/>
  <c r="M465" i="26"/>
  <c r="L465" i="26"/>
  <c r="K465" i="26"/>
  <c r="J465" i="26"/>
  <c r="I465" i="26"/>
  <c r="H465" i="26"/>
  <c r="G465" i="26"/>
  <c r="F465" i="26"/>
  <c r="E465" i="26"/>
  <c r="D465" i="26"/>
  <c r="N465" i="27"/>
  <c r="M465" i="27"/>
  <c r="L465" i="27"/>
  <c r="K465" i="27"/>
  <c r="J465" i="27"/>
  <c r="I465" i="27"/>
  <c r="H465" i="27"/>
  <c r="G465" i="27"/>
  <c r="F465" i="27"/>
  <c r="E465" i="27"/>
  <c r="D465" i="27"/>
  <c r="N465" i="30"/>
  <c r="M465" i="30"/>
  <c r="L465" i="30"/>
  <c r="K465" i="30"/>
  <c r="J465" i="30"/>
  <c r="I465" i="30"/>
  <c r="H465" i="30"/>
  <c r="G465" i="30"/>
  <c r="F465" i="30"/>
  <c r="E465" i="30"/>
  <c r="D465" i="30"/>
  <c r="N465" i="28"/>
  <c r="M465" i="28"/>
  <c r="L465" i="28"/>
  <c r="K465" i="28"/>
  <c r="J465" i="28"/>
  <c r="I465" i="28"/>
  <c r="H465" i="28"/>
  <c r="G465" i="28"/>
  <c r="F465" i="28"/>
  <c r="E465" i="28"/>
  <c r="D465" i="28"/>
  <c r="N465" i="31"/>
  <c r="M465" i="31"/>
  <c r="L465" i="31"/>
  <c r="K465" i="31"/>
  <c r="J465" i="31"/>
  <c r="I465" i="31"/>
  <c r="H465" i="31"/>
  <c r="G465" i="31"/>
  <c r="F465" i="31"/>
  <c r="E465" i="31"/>
  <c r="D465" i="31"/>
  <c r="N465" i="33"/>
  <c r="M465" i="33"/>
  <c r="L465" i="33"/>
  <c r="K465" i="33"/>
  <c r="J465" i="33"/>
  <c r="I465" i="33"/>
  <c r="H465" i="33"/>
  <c r="G465" i="33"/>
  <c r="F465" i="33"/>
  <c r="E465" i="33"/>
  <c r="D465" i="33"/>
  <c r="N465" i="48"/>
  <c r="M465" i="48"/>
  <c r="L465" i="48"/>
  <c r="K465" i="48"/>
  <c r="J465" i="48"/>
  <c r="I465" i="48"/>
  <c r="H465" i="48"/>
  <c r="G465" i="48"/>
  <c r="F465" i="48"/>
  <c r="E465" i="48"/>
  <c r="D465" i="48"/>
  <c r="N465" i="34"/>
  <c r="M465" i="34"/>
  <c r="L465" i="34"/>
  <c r="K465" i="34"/>
  <c r="J465" i="34"/>
  <c r="I465" i="34"/>
  <c r="H465" i="34"/>
  <c r="G465" i="34"/>
  <c r="F465" i="34"/>
  <c r="E465" i="34"/>
  <c r="D465" i="34"/>
  <c r="N465" i="35"/>
  <c r="M465" i="35"/>
  <c r="L465" i="35"/>
  <c r="K465" i="35"/>
  <c r="J465" i="35"/>
  <c r="I465" i="35"/>
  <c r="H465" i="35"/>
  <c r="G465" i="35"/>
  <c r="F465" i="35"/>
  <c r="E465" i="35"/>
  <c r="D465" i="35"/>
  <c r="N465" i="36"/>
  <c r="M465" i="36"/>
  <c r="L465" i="36"/>
  <c r="K465" i="36"/>
  <c r="J465" i="36"/>
  <c r="I465" i="36"/>
  <c r="H465" i="36"/>
  <c r="G465" i="36"/>
  <c r="F465" i="36"/>
  <c r="E465" i="36"/>
  <c r="D465" i="36"/>
  <c r="N465" i="37"/>
  <c r="M465" i="37"/>
  <c r="L465" i="37"/>
  <c r="K465" i="37"/>
  <c r="J465" i="37"/>
  <c r="I465" i="37"/>
  <c r="H465" i="37"/>
  <c r="G465" i="37"/>
  <c r="F465" i="37"/>
  <c r="E465" i="37"/>
  <c r="D465" i="37"/>
  <c r="N465" i="49"/>
  <c r="M465" i="49"/>
  <c r="L465" i="49"/>
  <c r="K465" i="49"/>
  <c r="J465" i="49"/>
  <c r="I465" i="49"/>
  <c r="H465" i="49"/>
  <c r="G465" i="49"/>
  <c r="F465" i="49"/>
  <c r="E465" i="49"/>
  <c r="D465" i="49"/>
  <c r="C465" i="38"/>
  <c r="C465" i="2"/>
  <c r="C465" i="26"/>
  <c r="C465" i="27"/>
  <c r="C465" i="30"/>
  <c r="C465" i="28"/>
  <c r="C465" i="31"/>
  <c r="C465" i="33"/>
  <c r="C465" i="48"/>
  <c r="C465" i="34"/>
  <c r="C465" i="35"/>
  <c r="C465" i="36"/>
  <c r="C465" i="37"/>
  <c r="C465" i="49"/>
  <c r="N463" i="38"/>
  <c r="M463" i="38"/>
  <c r="L463" i="38"/>
  <c r="K463" i="38"/>
  <c r="J463" i="38"/>
  <c r="I463" i="38"/>
  <c r="H463" i="38"/>
  <c r="G463" i="38"/>
  <c r="F463" i="38"/>
  <c r="E463" i="38"/>
  <c r="D463" i="38"/>
  <c r="N463" i="2"/>
  <c r="M463" i="2"/>
  <c r="L463" i="2"/>
  <c r="K463" i="2"/>
  <c r="J463" i="2"/>
  <c r="I463" i="2"/>
  <c r="H463" i="2"/>
  <c r="G463" i="2"/>
  <c r="F463" i="2"/>
  <c r="E463" i="2"/>
  <c r="D463" i="2"/>
  <c r="N463" i="26"/>
  <c r="M463" i="26"/>
  <c r="L463" i="26"/>
  <c r="K463" i="26"/>
  <c r="J463" i="26"/>
  <c r="I463" i="26"/>
  <c r="H463" i="26"/>
  <c r="G463" i="26"/>
  <c r="F463" i="26"/>
  <c r="E463" i="26"/>
  <c r="D463" i="26"/>
  <c r="N463" i="27"/>
  <c r="M463" i="27"/>
  <c r="L463" i="27"/>
  <c r="K463" i="27"/>
  <c r="J463" i="27"/>
  <c r="I463" i="27"/>
  <c r="H463" i="27"/>
  <c r="G463" i="27"/>
  <c r="F463" i="27"/>
  <c r="E463" i="27"/>
  <c r="D463" i="27"/>
  <c r="N463" i="30"/>
  <c r="M463" i="30"/>
  <c r="L463" i="30"/>
  <c r="K463" i="30"/>
  <c r="J463" i="30"/>
  <c r="I463" i="30"/>
  <c r="H463" i="30"/>
  <c r="G463" i="30"/>
  <c r="F463" i="30"/>
  <c r="E463" i="30"/>
  <c r="D463" i="30"/>
  <c r="N463" i="28"/>
  <c r="M463" i="28"/>
  <c r="L463" i="28"/>
  <c r="K463" i="28"/>
  <c r="J463" i="28"/>
  <c r="I463" i="28"/>
  <c r="H463" i="28"/>
  <c r="G463" i="28"/>
  <c r="F463" i="28"/>
  <c r="E463" i="28"/>
  <c r="D463" i="28"/>
  <c r="N463" i="31"/>
  <c r="M463" i="31"/>
  <c r="L463" i="31"/>
  <c r="K463" i="31"/>
  <c r="J463" i="31"/>
  <c r="I463" i="31"/>
  <c r="H463" i="31"/>
  <c r="G463" i="31"/>
  <c r="F463" i="31"/>
  <c r="E463" i="31"/>
  <c r="D463" i="31"/>
  <c r="N463" i="33"/>
  <c r="M463" i="33"/>
  <c r="L463" i="33"/>
  <c r="K463" i="33"/>
  <c r="J463" i="33"/>
  <c r="I463" i="33"/>
  <c r="H463" i="33"/>
  <c r="G463" i="33"/>
  <c r="F463" i="33"/>
  <c r="E463" i="33"/>
  <c r="D463" i="33"/>
  <c r="N463" i="48"/>
  <c r="M463" i="48"/>
  <c r="L463" i="48"/>
  <c r="K463" i="48"/>
  <c r="J463" i="48"/>
  <c r="I463" i="48"/>
  <c r="H463" i="48"/>
  <c r="G463" i="48"/>
  <c r="F463" i="48"/>
  <c r="E463" i="48"/>
  <c r="D463" i="48"/>
  <c r="N463" i="34"/>
  <c r="M463" i="34"/>
  <c r="L463" i="34"/>
  <c r="K463" i="34"/>
  <c r="J463" i="34"/>
  <c r="I463" i="34"/>
  <c r="H463" i="34"/>
  <c r="G463" i="34"/>
  <c r="F463" i="34"/>
  <c r="E463" i="34"/>
  <c r="D463" i="34"/>
  <c r="N463" i="35"/>
  <c r="M463" i="35"/>
  <c r="L463" i="35"/>
  <c r="K463" i="35"/>
  <c r="J463" i="35"/>
  <c r="I463" i="35"/>
  <c r="H463" i="35"/>
  <c r="G463" i="35"/>
  <c r="F463" i="35"/>
  <c r="E463" i="35"/>
  <c r="D463" i="35"/>
  <c r="N463" i="36"/>
  <c r="M463" i="36"/>
  <c r="L463" i="36"/>
  <c r="K463" i="36"/>
  <c r="J463" i="36"/>
  <c r="I463" i="36"/>
  <c r="H463" i="36"/>
  <c r="G463" i="36"/>
  <c r="F463" i="36"/>
  <c r="E463" i="36"/>
  <c r="D463" i="36"/>
  <c r="N463" i="37"/>
  <c r="M463" i="37"/>
  <c r="L463" i="37"/>
  <c r="K463" i="37"/>
  <c r="J463" i="37"/>
  <c r="I463" i="37"/>
  <c r="H463" i="37"/>
  <c r="G463" i="37"/>
  <c r="F463" i="37"/>
  <c r="E463" i="37"/>
  <c r="D463" i="37"/>
  <c r="N463" i="49"/>
  <c r="M463" i="49"/>
  <c r="L463" i="49"/>
  <c r="K463" i="49"/>
  <c r="J463" i="49"/>
  <c r="I463" i="49"/>
  <c r="H463" i="49"/>
  <c r="G463" i="49"/>
  <c r="F463" i="49"/>
  <c r="E463" i="49"/>
  <c r="D463" i="49"/>
  <c r="C463" i="38"/>
  <c r="C463" i="2"/>
  <c r="C463" i="26"/>
  <c r="C463" i="27"/>
  <c r="C463" i="30"/>
  <c r="C463" i="28"/>
  <c r="C463" i="31"/>
  <c r="C463" i="33"/>
  <c r="C463" i="48"/>
  <c r="C463" i="34"/>
  <c r="C463" i="35"/>
  <c r="C463" i="36"/>
  <c r="C463" i="37"/>
  <c r="C463" i="49"/>
  <c r="N441" i="38"/>
  <c r="M441" i="38"/>
  <c r="L441" i="38"/>
  <c r="K441" i="38"/>
  <c r="J441" i="38"/>
  <c r="I441" i="38"/>
  <c r="H441" i="38"/>
  <c r="F441" i="38"/>
  <c r="E441" i="38"/>
  <c r="D441" i="38"/>
  <c r="N441" i="2"/>
  <c r="M441" i="2"/>
  <c r="L441" i="2"/>
  <c r="K441" i="2"/>
  <c r="J441" i="2"/>
  <c r="I441" i="2"/>
  <c r="H441" i="2"/>
  <c r="G441" i="2"/>
  <c r="F441" i="2"/>
  <c r="E441" i="2"/>
  <c r="D441" i="2"/>
  <c r="N441" i="26"/>
  <c r="M441" i="26"/>
  <c r="L441" i="26"/>
  <c r="K441" i="26"/>
  <c r="J441" i="26"/>
  <c r="I441" i="26"/>
  <c r="H441" i="26"/>
  <c r="G441" i="26"/>
  <c r="F441" i="26"/>
  <c r="E441" i="26"/>
  <c r="D441" i="26"/>
  <c r="N441" i="27"/>
  <c r="M441" i="27"/>
  <c r="L441" i="27"/>
  <c r="K441" i="27"/>
  <c r="J441" i="27"/>
  <c r="I441" i="27"/>
  <c r="H441" i="27"/>
  <c r="G441" i="27"/>
  <c r="F441" i="27"/>
  <c r="E441" i="27"/>
  <c r="D441" i="27"/>
  <c r="N441" i="30"/>
  <c r="M441" i="30"/>
  <c r="L441" i="30"/>
  <c r="K441" i="30"/>
  <c r="J441" i="30"/>
  <c r="I441" i="30"/>
  <c r="H441" i="30"/>
  <c r="G441" i="30"/>
  <c r="F441" i="30"/>
  <c r="E441" i="30"/>
  <c r="D441" i="30"/>
  <c r="N441" i="28"/>
  <c r="M441" i="28"/>
  <c r="L441" i="28"/>
  <c r="K441" i="28"/>
  <c r="J441" i="28"/>
  <c r="I441" i="28"/>
  <c r="H441" i="28"/>
  <c r="G441" i="28"/>
  <c r="F441" i="28"/>
  <c r="E441" i="28"/>
  <c r="D441" i="28"/>
  <c r="N441" i="31"/>
  <c r="M441" i="31"/>
  <c r="L441" i="31"/>
  <c r="K441" i="31"/>
  <c r="J441" i="31"/>
  <c r="I441" i="31"/>
  <c r="H441" i="31"/>
  <c r="G441" i="31"/>
  <c r="F441" i="31"/>
  <c r="E441" i="31"/>
  <c r="D441" i="31"/>
  <c r="N441" i="33"/>
  <c r="M441" i="33"/>
  <c r="L441" i="33"/>
  <c r="K441" i="33"/>
  <c r="J441" i="33"/>
  <c r="I441" i="33"/>
  <c r="H441" i="33"/>
  <c r="G441" i="33"/>
  <c r="F441" i="33"/>
  <c r="E441" i="33"/>
  <c r="D441" i="33"/>
  <c r="N441" i="48"/>
  <c r="M441" i="48"/>
  <c r="L441" i="48"/>
  <c r="K441" i="48"/>
  <c r="J441" i="48"/>
  <c r="I441" i="48"/>
  <c r="H441" i="48"/>
  <c r="G441" i="48"/>
  <c r="F441" i="48"/>
  <c r="E441" i="48"/>
  <c r="D441" i="48"/>
  <c r="N441" i="34"/>
  <c r="M441" i="34"/>
  <c r="L441" i="34"/>
  <c r="K441" i="34"/>
  <c r="J441" i="34"/>
  <c r="I441" i="34"/>
  <c r="H441" i="34"/>
  <c r="G441" i="34"/>
  <c r="F441" i="34"/>
  <c r="E441" i="34"/>
  <c r="D441" i="34"/>
  <c r="N441" i="35"/>
  <c r="M441" i="35"/>
  <c r="L441" i="35"/>
  <c r="K441" i="35"/>
  <c r="J441" i="35"/>
  <c r="I441" i="35"/>
  <c r="H441" i="35"/>
  <c r="G441" i="35"/>
  <c r="F441" i="35"/>
  <c r="E441" i="35"/>
  <c r="D441" i="35"/>
  <c r="N441" i="36"/>
  <c r="M441" i="36"/>
  <c r="L441" i="36"/>
  <c r="K441" i="36"/>
  <c r="J441" i="36"/>
  <c r="I441" i="36"/>
  <c r="H441" i="36"/>
  <c r="G441" i="36"/>
  <c r="F441" i="36"/>
  <c r="E441" i="36"/>
  <c r="D441" i="36"/>
  <c r="N441" i="37"/>
  <c r="M441" i="37"/>
  <c r="L441" i="37"/>
  <c r="K441" i="37"/>
  <c r="J441" i="37"/>
  <c r="I441" i="37"/>
  <c r="H441" i="37"/>
  <c r="G441" i="37"/>
  <c r="F441" i="37"/>
  <c r="E441" i="37"/>
  <c r="D441" i="37"/>
  <c r="N441" i="49"/>
  <c r="M441" i="49"/>
  <c r="L441" i="49"/>
  <c r="K441" i="49"/>
  <c r="J441" i="49"/>
  <c r="I441" i="49"/>
  <c r="H441" i="49"/>
  <c r="G441" i="49"/>
  <c r="F441" i="49"/>
  <c r="E441" i="49"/>
  <c r="D441" i="49"/>
  <c r="N439" i="38"/>
  <c r="M439" i="38"/>
  <c r="L439" i="38"/>
  <c r="K439" i="38"/>
  <c r="J439" i="38"/>
  <c r="I439" i="38"/>
  <c r="H439" i="38"/>
  <c r="G439" i="38"/>
  <c r="F439" i="38"/>
  <c r="E439" i="38"/>
  <c r="D439" i="38"/>
  <c r="N439" i="2"/>
  <c r="M439" i="2"/>
  <c r="L439" i="2"/>
  <c r="K439" i="2"/>
  <c r="J439" i="2"/>
  <c r="I439" i="2"/>
  <c r="H439" i="2"/>
  <c r="G439" i="2"/>
  <c r="F439" i="2"/>
  <c r="E439" i="2"/>
  <c r="D439" i="2"/>
  <c r="N439" i="26"/>
  <c r="M439" i="26"/>
  <c r="L439" i="26"/>
  <c r="K439" i="26"/>
  <c r="J439" i="26"/>
  <c r="I439" i="26"/>
  <c r="H439" i="26"/>
  <c r="G439" i="26"/>
  <c r="F439" i="26"/>
  <c r="E439" i="26"/>
  <c r="D439" i="26"/>
  <c r="N439" i="27"/>
  <c r="M439" i="27"/>
  <c r="L439" i="27"/>
  <c r="K439" i="27"/>
  <c r="J439" i="27"/>
  <c r="I439" i="27"/>
  <c r="H439" i="27"/>
  <c r="G439" i="27"/>
  <c r="F439" i="27"/>
  <c r="E439" i="27"/>
  <c r="D439" i="27"/>
  <c r="N439" i="30"/>
  <c r="M439" i="30"/>
  <c r="L439" i="30"/>
  <c r="K439" i="30"/>
  <c r="J439" i="30"/>
  <c r="I439" i="30"/>
  <c r="H439" i="30"/>
  <c r="G439" i="30"/>
  <c r="F439" i="30"/>
  <c r="E439" i="30"/>
  <c r="D439" i="30"/>
  <c r="N439" i="28"/>
  <c r="M439" i="28"/>
  <c r="L439" i="28"/>
  <c r="K439" i="28"/>
  <c r="J439" i="28"/>
  <c r="I439" i="28"/>
  <c r="H439" i="28"/>
  <c r="G439" i="28"/>
  <c r="F439" i="28"/>
  <c r="E439" i="28"/>
  <c r="D439" i="28"/>
  <c r="N439" i="31"/>
  <c r="M439" i="31"/>
  <c r="L439" i="31"/>
  <c r="K439" i="31"/>
  <c r="J439" i="31"/>
  <c r="I439" i="31"/>
  <c r="H439" i="31"/>
  <c r="G439" i="31"/>
  <c r="F439" i="31"/>
  <c r="E439" i="31"/>
  <c r="D439" i="31"/>
  <c r="N439" i="33"/>
  <c r="M439" i="33"/>
  <c r="L439" i="33"/>
  <c r="K439" i="33"/>
  <c r="J439" i="33"/>
  <c r="I439" i="33"/>
  <c r="H439" i="33"/>
  <c r="G439" i="33"/>
  <c r="F439" i="33"/>
  <c r="E439" i="33"/>
  <c r="D439" i="33"/>
  <c r="N439" i="48"/>
  <c r="M439" i="48"/>
  <c r="L439" i="48"/>
  <c r="K439" i="48"/>
  <c r="J439" i="48"/>
  <c r="I439" i="48"/>
  <c r="H439" i="48"/>
  <c r="G439" i="48"/>
  <c r="F439" i="48"/>
  <c r="E439" i="48"/>
  <c r="D439" i="48"/>
  <c r="N439" i="34"/>
  <c r="M439" i="34"/>
  <c r="L439" i="34"/>
  <c r="K439" i="34"/>
  <c r="J439" i="34"/>
  <c r="I439" i="34"/>
  <c r="H439" i="34"/>
  <c r="G439" i="34"/>
  <c r="F439" i="34"/>
  <c r="E439" i="34"/>
  <c r="D439" i="34"/>
  <c r="N439" i="35"/>
  <c r="M439" i="35"/>
  <c r="L439" i="35"/>
  <c r="K439" i="35"/>
  <c r="J439" i="35"/>
  <c r="I439" i="35"/>
  <c r="H439" i="35"/>
  <c r="G439" i="35"/>
  <c r="F439" i="35"/>
  <c r="E439" i="35"/>
  <c r="D439" i="35"/>
  <c r="N439" i="36"/>
  <c r="M439" i="36"/>
  <c r="L439" i="36"/>
  <c r="K439" i="36"/>
  <c r="J439" i="36"/>
  <c r="I439" i="36"/>
  <c r="H439" i="36"/>
  <c r="G439" i="36"/>
  <c r="F439" i="36"/>
  <c r="E439" i="36"/>
  <c r="D439" i="36"/>
  <c r="N439" i="37"/>
  <c r="M439" i="37"/>
  <c r="L439" i="37"/>
  <c r="K439" i="37"/>
  <c r="J439" i="37"/>
  <c r="I439" i="37"/>
  <c r="H439" i="37"/>
  <c r="G439" i="37"/>
  <c r="F439" i="37"/>
  <c r="E439" i="37"/>
  <c r="D439" i="37"/>
  <c r="N439" i="49"/>
  <c r="M439" i="49"/>
  <c r="L439" i="49"/>
  <c r="K439" i="49"/>
  <c r="J439" i="49"/>
  <c r="I439" i="49"/>
  <c r="H439" i="49"/>
  <c r="G439" i="49"/>
  <c r="F439" i="49"/>
  <c r="E439" i="49"/>
  <c r="D439" i="49"/>
  <c r="C439" i="38"/>
  <c r="C439" i="2"/>
  <c r="C439" i="26"/>
  <c r="C439" i="27"/>
  <c r="C438" i="27" s="1"/>
  <c r="C439" i="30"/>
  <c r="C439" i="28"/>
  <c r="C439" i="31"/>
  <c r="C438" i="31" s="1"/>
  <c r="C439" i="33"/>
  <c r="C439" i="48"/>
  <c r="C439" i="34"/>
  <c r="C439" i="35"/>
  <c r="C439" i="36"/>
  <c r="C439" i="37"/>
  <c r="C439" i="49"/>
  <c r="N433" i="38"/>
  <c r="M433" i="38"/>
  <c r="L433" i="38"/>
  <c r="K433" i="38"/>
  <c r="J433" i="38"/>
  <c r="I433" i="38"/>
  <c r="H433" i="38"/>
  <c r="G433" i="38"/>
  <c r="F433" i="38"/>
  <c r="E433" i="38"/>
  <c r="D433" i="38"/>
  <c r="N433" i="2"/>
  <c r="M433" i="2"/>
  <c r="L433" i="2"/>
  <c r="K433" i="2"/>
  <c r="J433" i="2"/>
  <c r="I433" i="2"/>
  <c r="H433" i="2"/>
  <c r="G433" i="2"/>
  <c r="F433" i="2"/>
  <c r="E433" i="2"/>
  <c r="D433" i="2"/>
  <c r="N433" i="26"/>
  <c r="M433" i="26"/>
  <c r="L433" i="26"/>
  <c r="K433" i="26"/>
  <c r="J433" i="26"/>
  <c r="I433" i="26"/>
  <c r="H433" i="26"/>
  <c r="G433" i="26"/>
  <c r="F433" i="26"/>
  <c r="E433" i="26"/>
  <c r="D433" i="26"/>
  <c r="N433" i="27"/>
  <c r="M433" i="27"/>
  <c r="L433" i="27"/>
  <c r="K433" i="27"/>
  <c r="J433" i="27"/>
  <c r="I433" i="27"/>
  <c r="H433" i="27"/>
  <c r="G433" i="27"/>
  <c r="F433" i="27"/>
  <c r="E433" i="27"/>
  <c r="D433" i="27"/>
  <c r="N433" i="30"/>
  <c r="M433" i="30"/>
  <c r="L433" i="30"/>
  <c r="K433" i="30"/>
  <c r="J433" i="30"/>
  <c r="I433" i="30"/>
  <c r="H433" i="30"/>
  <c r="G433" i="30"/>
  <c r="F433" i="30"/>
  <c r="E433" i="30"/>
  <c r="D433" i="30"/>
  <c r="N433" i="28"/>
  <c r="M433" i="28"/>
  <c r="L433" i="28"/>
  <c r="K433" i="28"/>
  <c r="J433" i="28"/>
  <c r="I433" i="28"/>
  <c r="H433" i="28"/>
  <c r="G433" i="28"/>
  <c r="F433" i="28"/>
  <c r="E433" i="28"/>
  <c r="D433" i="28"/>
  <c r="N433" i="31"/>
  <c r="M433" i="31"/>
  <c r="L433" i="31"/>
  <c r="K433" i="31"/>
  <c r="J433" i="31"/>
  <c r="I433" i="31"/>
  <c r="H433" i="31"/>
  <c r="G433" i="31"/>
  <c r="F433" i="31"/>
  <c r="E433" i="31"/>
  <c r="D433" i="31"/>
  <c r="N433" i="33"/>
  <c r="M433" i="33"/>
  <c r="L433" i="33"/>
  <c r="K433" i="33"/>
  <c r="J433" i="33"/>
  <c r="I433" i="33"/>
  <c r="H433" i="33"/>
  <c r="G433" i="33"/>
  <c r="F433" i="33"/>
  <c r="E433" i="33"/>
  <c r="D433" i="33"/>
  <c r="N433" i="48"/>
  <c r="M433" i="48"/>
  <c r="L433" i="48"/>
  <c r="K433" i="48"/>
  <c r="J433" i="48"/>
  <c r="I433" i="48"/>
  <c r="H433" i="48"/>
  <c r="G433" i="48"/>
  <c r="F433" i="48"/>
  <c r="E433" i="48"/>
  <c r="D433" i="48"/>
  <c r="N433" i="34"/>
  <c r="M433" i="34"/>
  <c r="L433" i="34"/>
  <c r="K433" i="34"/>
  <c r="J433" i="34"/>
  <c r="I433" i="34"/>
  <c r="H433" i="34"/>
  <c r="G433" i="34"/>
  <c r="F433" i="34"/>
  <c r="E433" i="34"/>
  <c r="D433" i="34"/>
  <c r="N433" i="35"/>
  <c r="M433" i="35"/>
  <c r="L433" i="35"/>
  <c r="K433" i="35"/>
  <c r="J433" i="35"/>
  <c r="I433" i="35"/>
  <c r="H433" i="35"/>
  <c r="G433" i="35"/>
  <c r="F433" i="35"/>
  <c r="E433" i="35"/>
  <c r="D433" i="35"/>
  <c r="N433" i="36"/>
  <c r="M433" i="36"/>
  <c r="L433" i="36"/>
  <c r="K433" i="36"/>
  <c r="J433" i="36"/>
  <c r="I433" i="36"/>
  <c r="H433" i="36"/>
  <c r="G433" i="36"/>
  <c r="F433" i="36"/>
  <c r="E433" i="36"/>
  <c r="D433" i="36"/>
  <c r="N433" i="37"/>
  <c r="M433" i="37"/>
  <c r="L433" i="37"/>
  <c r="K433" i="37"/>
  <c r="J433" i="37"/>
  <c r="I433" i="37"/>
  <c r="H433" i="37"/>
  <c r="G433" i="37"/>
  <c r="F433" i="37"/>
  <c r="E433" i="37"/>
  <c r="D433" i="37"/>
  <c r="N433" i="49"/>
  <c r="M433" i="49"/>
  <c r="L433" i="49"/>
  <c r="K433" i="49"/>
  <c r="J433" i="49"/>
  <c r="I433" i="49"/>
  <c r="H433" i="49"/>
  <c r="G433" i="49"/>
  <c r="F433" i="49"/>
  <c r="E433" i="49"/>
  <c r="D433" i="49"/>
  <c r="C433" i="38"/>
  <c r="C433" i="2"/>
  <c r="C433" i="26"/>
  <c r="C433" i="27"/>
  <c r="C433" i="30"/>
  <c r="C433" i="28"/>
  <c r="C433" i="31"/>
  <c r="C433" i="33"/>
  <c r="C433" i="48"/>
  <c r="C433" i="34"/>
  <c r="C433" i="35"/>
  <c r="C433" i="36"/>
  <c r="C433" i="37"/>
  <c r="C433" i="49"/>
  <c r="N429" i="38"/>
  <c r="N428" i="38" s="1"/>
  <c r="M429" i="38"/>
  <c r="M428" i="38" s="1"/>
  <c r="L429" i="38"/>
  <c r="L428" i="38" s="1"/>
  <c r="K429" i="38"/>
  <c r="J429" i="38"/>
  <c r="I429" i="38"/>
  <c r="H429" i="38"/>
  <c r="G429" i="38"/>
  <c r="F429" i="38"/>
  <c r="E429" i="38"/>
  <c r="D429" i="38"/>
  <c r="N429" i="2"/>
  <c r="M429" i="2"/>
  <c r="L429" i="2"/>
  <c r="K429" i="2"/>
  <c r="J429" i="2"/>
  <c r="I429" i="2"/>
  <c r="H429" i="2"/>
  <c r="G429" i="2"/>
  <c r="F429" i="2"/>
  <c r="E429" i="2"/>
  <c r="D429" i="2"/>
  <c r="N429" i="26"/>
  <c r="M429" i="26"/>
  <c r="L429" i="26"/>
  <c r="K429" i="26"/>
  <c r="J429" i="26"/>
  <c r="J428" i="26" s="1"/>
  <c r="I429" i="26"/>
  <c r="H429" i="26"/>
  <c r="G429" i="26"/>
  <c r="F429" i="26"/>
  <c r="E429" i="26"/>
  <c r="D429" i="26"/>
  <c r="N429" i="27"/>
  <c r="M429" i="27"/>
  <c r="L429" i="27"/>
  <c r="K429" i="27"/>
  <c r="J429" i="27"/>
  <c r="I429" i="27"/>
  <c r="H429" i="27"/>
  <c r="G429" i="27"/>
  <c r="F429" i="27"/>
  <c r="E429" i="27"/>
  <c r="D429" i="27"/>
  <c r="D428" i="27" s="1"/>
  <c r="N429" i="30"/>
  <c r="M429" i="30"/>
  <c r="L429" i="30"/>
  <c r="K429" i="30"/>
  <c r="J429" i="30"/>
  <c r="J428" i="30" s="1"/>
  <c r="I429" i="30"/>
  <c r="H429" i="30"/>
  <c r="G429" i="30"/>
  <c r="F429" i="30"/>
  <c r="E429" i="30"/>
  <c r="D429" i="30"/>
  <c r="N429" i="28"/>
  <c r="N428" i="28" s="1"/>
  <c r="M429" i="28"/>
  <c r="M428" i="28" s="1"/>
  <c r="L429" i="28"/>
  <c r="L428" i="28" s="1"/>
  <c r="K429" i="28"/>
  <c r="J429" i="28"/>
  <c r="I429" i="28"/>
  <c r="H429" i="28"/>
  <c r="G429" i="28"/>
  <c r="G428" i="28" s="1"/>
  <c r="F429" i="28"/>
  <c r="E429" i="28"/>
  <c r="D429" i="28"/>
  <c r="N429" i="31"/>
  <c r="M429" i="31"/>
  <c r="M428" i="31" s="1"/>
  <c r="L429" i="31"/>
  <c r="L428" i="31" s="1"/>
  <c r="K429" i="31"/>
  <c r="K428" i="31" s="1"/>
  <c r="J429" i="31"/>
  <c r="J428" i="31" s="1"/>
  <c r="I429" i="31"/>
  <c r="H429" i="31"/>
  <c r="H428" i="31" s="1"/>
  <c r="G429" i="31"/>
  <c r="G428" i="31" s="1"/>
  <c r="F429" i="31"/>
  <c r="F428" i="31" s="1"/>
  <c r="E429" i="31"/>
  <c r="D429" i="31"/>
  <c r="N429" i="33"/>
  <c r="N428" i="33" s="1"/>
  <c r="M429" i="33"/>
  <c r="L429" i="33"/>
  <c r="K429" i="33"/>
  <c r="K428" i="33" s="1"/>
  <c r="J429" i="33"/>
  <c r="J428" i="33" s="1"/>
  <c r="I429" i="33"/>
  <c r="I428" i="33" s="1"/>
  <c r="H429" i="33"/>
  <c r="G429" i="33"/>
  <c r="G428" i="33" s="1"/>
  <c r="F429" i="33"/>
  <c r="F428" i="33" s="1"/>
  <c r="E429" i="33"/>
  <c r="E428" i="33" s="1"/>
  <c r="D429" i="33"/>
  <c r="N429" i="48"/>
  <c r="M429" i="48"/>
  <c r="M428" i="48" s="1"/>
  <c r="L429" i="48"/>
  <c r="K429" i="48"/>
  <c r="K428" i="48" s="1"/>
  <c r="J429" i="48"/>
  <c r="J428" i="48" s="1"/>
  <c r="I429" i="48"/>
  <c r="I428" i="48" s="1"/>
  <c r="H429" i="48"/>
  <c r="H428" i="48" s="1"/>
  <c r="G429" i="48"/>
  <c r="F429" i="48"/>
  <c r="F428" i="48" s="1"/>
  <c r="E429" i="48"/>
  <c r="E428" i="48" s="1"/>
  <c r="D429" i="48"/>
  <c r="D428" i="48" s="1"/>
  <c r="N429" i="34"/>
  <c r="M429" i="34"/>
  <c r="L429" i="34"/>
  <c r="L428" i="34" s="1"/>
  <c r="K429" i="34"/>
  <c r="J429" i="34"/>
  <c r="J428" i="34" s="1"/>
  <c r="I429" i="34"/>
  <c r="I428" i="34" s="1"/>
  <c r="H429" i="34"/>
  <c r="H428" i="34" s="1"/>
  <c r="G429" i="34"/>
  <c r="G428" i="34" s="1"/>
  <c r="F429" i="34"/>
  <c r="E429" i="34"/>
  <c r="E428" i="34" s="1"/>
  <c r="D429" i="34"/>
  <c r="D428" i="34" s="1"/>
  <c r="N429" i="35"/>
  <c r="M429" i="35"/>
  <c r="L429" i="35"/>
  <c r="K429" i="35"/>
  <c r="J429" i="35"/>
  <c r="I429" i="35"/>
  <c r="H429" i="35"/>
  <c r="G429" i="35"/>
  <c r="F429" i="35"/>
  <c r="E429" i="35"/>
  <c r="D429" i="35"/>
  <c r="N429" i="36"/>
  <c r="M429" i="36"/>
  <c r="L429" i="36"/>
  <c r="K429" i="36"/>
  <c r="J429" i="36"/>
  <c r="I429" i="36"/>
  <c r="H429" i="36"/>
  <c r="G429" i="36"/>
  <c r="F429" i="36"/>
  <c r="E429" i="36"/>
  <c r="D429" i="36"/>
  <c r="N429" i="37"/>
  <c r="N428" i="37" s="1"/>
  <c r="M429" i="37"/>
  <c r="M428" i="37" s="1"/>
  <c r="L429" i="37"/>
  <c r="L428" i="37" s="1"/>
  <c r="K429" i="37"/>
  <c r="J429" i="37"/>
  <c r="I429" i="37"/>
  <c r="I428" i="37" s="1"/>
  <c r="H429" i="37"/>
  <c r="G429" i="37"/>
  <c r="G428" i="37" s="1"/>
  <c r="F429" i="37"/>
  <c r="F428" i="37" s="1"/>
  <c r="E429" i="37"/>
  <c r="E428" i="37" s="1"/>
  <c r="D429" i="37"/>
  <c r="D428" i="37" s="1"/>
  <c r="N429" i="49"/>
  <c r="M429" i="49"/>
  <c r="M428" i="49" s="1"/>
  <c r="L429" i="49"/>
  <c r="L428" i="49" s="1"/>
  <c r="K429" i="49"/>
  <c r="K428" i="49" s="1"/>
  <c r="J429" i="49"/>
  <c r="I429" i="49"/>
  <c r="H429" i="49"/>
  <c r="H428" i="49" s="1"/>
  <c r="G429" i="49"/>
  <c r="F429" i="49"/>
  <c r="F428" i="49" s="1"/>
  <c r="E429" i="49"/>
  <c r="E428" i="49" s="1"/>
  <c r="D429" i="49"/>
  <c r="D428" i="49" s="1"/>
  <c r="C429" i="38"/>
  <c r="C429" i="2"/>
  <c r="C429" i="26"/>
  <c r="C429" i="27"/>
  <c r="C428" i="27" s="1"/>
  <c r="C429" i="30"/>
  <c r="C429" i="28"/>
  <c r="C429" i="31"/>
  <c r="C429" i="33"/>
  <c r="C428" i="33" s="1"/>
  <c r="C429" i="48"/>
  <c r="C429" i="34"/>
  <c r="C428" i="34" s="1"/>
  <c r="C429" i="35"/>
  <c r="C429" i="36"/>
  <c r="C429" i="37"/>
  <c r="C428" i="37" s="1"/>
  <c r="C429" i="49"/>
  <c r="N420" i="38"/>
  <c r="M420" i="38"/>
  <c r="L420" i="38"/>
  <c r="K420" i="38"/>
  <c r="J420" i="38"/>
  <c r="I420" i="38"/>
  <c r="H420" i="38"/>
  <c r="G420" i="38"/>
  <c r="F420" i="38"/>
  <c r="E420" i="38"/>
  <c r="D420" i="38"/>
  <c r="N420" i="2"/>
  <c r="N419" i="2" s="1"/>
  <c r="M420" i="2"/>
  <c r="M419" i="2" s="1"/>
  <c r="L420" i="2"/>
  <c r="L419" i="2" s="1"/>
  <c r="K420" i="2"/>
  <c r="K419" i="2" s="1"/>
  <c r="J420" i="2"/>
  <c r="J419" i="2" s="1"/>
  <c r="I420" i="2"/>
  <c r="I419" i="2" s="1"/>
  <c r="H420" i="2"/>
  <c r="H419" i="2" s="1"/>
  <c r="G420" i="2"/>
  <c r="G419" i="2" s="1"/>
  <c r="F420" i="2"/>
  <c r="F419" i="2" s="1"/>
  <c r="E420" i="2"/>
  <c r="E419" i="2" s="1"/>
  <c r="D420" i="2"/>
  <c r="D419" i="2" s="1"/>
  <c r="N420" i="26"/>
  <c r="N419" i="26" s="1"/>
  <c r="M420" i="26"/>
  <c r="M419" i="26" s="1"/>
  <c r="L420" i="26"/>
  <c r="L419" i="26" s="1"/>
  <c r="K420" i="26"/>
  <c r="K419" i="26" s="1"/>
  <c r="J420" i="26"/>
  <c r="J419" i="26" s="1"/>
  <c r="I420" i="26"/>
  <c r="I419" i="26" s="1"/>
  <c r="H420" i="26"/>
  <c r="H419" i="26" s="1"/>
  <c r="G420" i="26"/>
  <c r="G419" i="26" s="1"/>
  <c r="F420" i="26"/>
  <c r="F419" i="26" s="1"/>
  <c r="E420" i="26"/>
  <c r="E419" i="26" s="1"/>
  <c r="D420" i="26"/>
  <c r="D419" i="26" s="1"/>
  <c r="N420" i="27"/>
  <c r="N419" i="27" s="1"/>
  <c r="M420" i="27"/>
  <c r="M419" i="27" s="1"/>
  <c r="L420" i="27"/>
  <c r="L419" i="27" s="1"/>
  <c r="K420" i="27"/>
  <c r="K419" i="27" s="1"/>
  <c r="J420" i="27"/>
  <c r="J419" i="27" s="1"/>
  <c r="I420" i="27"/>
  <c r="I419" i="27" s="1"/>
  <c r="H420" i="27"/>
  <c r="H419" i="27" s="1"/>
  <c r="G420" i="27"/>
  <c r="G419" i="27" s="1"/>
  <c r="F420" i="27"/>
  <c r="F419" i="27" s="1"/>
  <c r="E420" i="27"/>
  <c r="E419" i="27" s="1"/>
  <c r="D420" i="27"/>
  <c r="D419" i="27" s="1"/>
  <c r="N420" i="30"/>
  <c r="N419" i="30" s="1"/>
  <c r="M420" i="30"/>
  <c r="M419" i="30" s="1"/>
  <c r="L420" i="30"/>
  <c r="L419" i="30" s="1"/>
  <c r="K420" i="30"/>
  <c r="K419" i="30" s="1"/>
  <c r="J420" i="30"/>
  <c r="J419" i="30" s="1"/>
  <c r="I420" i="30"/>
  <c r="I419" i="30" s="1"/>
  <c r="H420" i="30"/>
  <c r="H419" i="30" s="1"/>
  <c r="G420" i="30"/>
  <c r="G419" i="30" s="1"/>
  <c r="F420" i="30"/>
  <c r="F419" i="30" s="1"/>
  <c r="E420" i="30"/>
  <c r="E419" i="30" s="1"/>
  <c r="D420" i="30"/>
  <c r="D419" i="30" s="1"/>
  <c r="N420" i="28"/>
  <c r="N419" i="28" s="1"/>
  <c r="M420" i="28"/>
  <c r="M419" i="28" s="1"/>
  <c r="L420" i="28"/>
  <c r="L419" i="28" s="1"/>
  <c r="K420" i="28"/>
  <c r="K419" i="28" s="1"/>
  <c r="J420" i="28"/>
  <c r="J419" i="28" s="1"/>
  <c r="I420" i="28"/>
  <c r="I419" i="28" s="1"/>
  <c r="H420" i="28"/>
  <c r="H419" i="28" s="1"/>
  <c r="G420" i="28"/>
  <c r="G419" i="28" s="1"/>
  <c r="F420" i="28"/>
  <c r="F419" i="28" s="1"/>
  <c r="E420" i="28"/>
  <c r="E419" i="28" s="1"/>
  <c r="D420" i="28"/>
  <c r="D419" i="28" s="1"/>
  <c r="N420" i="31"/>
  <c r="N419" i="31" s="1"/>
  <c r="M420" i="31"/>
  <c r="M419" i="31" s="1"/>
  <c r="L420" i="31"/>
  <c r="L419" i="31" s="1"/>
  <c r="K420" i="31"/>
  <c r="K419" i="31" s="1"/>
  <c r="J420" i="31"/>
  <c r="J419" i="31" s="1"/>
  <c r="I420" i="31"/>
  <c r="I419" i="31" s="1"/>
  <c r="H420" i="31"/>
  <c r="H419" i="31" s="1"/>
  <c r="G420" i="31"/>
  <c r="G419" i="31" s="1"/>
  <c r="F420" i="31"/>
  <c r="F419" i="31" s="1"/>
  <c r="E420" i="31"/>
  <c r="E419" i="31" s="1"/>
  <c r="D420" i="31"/>
  <c r="D419" i="31" s="1"/>
  <c r="N420" i="33"/>
  <c r="N419" i="33" s="1"/>
  <c r="M420" i="33"/>
  <c r="M419" i="33" s="1"/>
  <c r="L420" i="33"/>
  <c r="L419" i="33" s="1"/>
  <c r="K420" i="33"/>
  <c r="K419" i="33" s="1"/>
  <c r="J420" i="33"/>
  <c r="J419" i="33" s="1"/>
  <c r="I420" i="33"/>
  <c r="I419" i="33" s="1"/>
  <c r="H420" i="33"/>
  <c r="H419" i="33" s="1"/>
  <c r="G420" i="33"/>
  <c r="G419" i="33" s="1"/>
  <c r="F420" i="33"/>
  <c r="F419" i="33" s="1"/>
  <c r="E420" i="33"/>
  <c r="E419" i="33" s="1"/>
  <c r="D420" i="33"/>
  <c r="D419" i="33" s="1"/>
  <c r="N420" i="48"/>
  <c r="N419" i="48" s="1"/>
  <c r="M420" i="48"/>
  <c r="M419" i="48" s="1"/>
  <c r="L420" i="48"/>
  <c r="L419" i="48" s="1"/>
  <c r="K420" i="48"/>
  <c r="K419" i="48" s="1"/>
  <c r="J420" i="48"/>
  <c r="J419" i="48" s="1"/>
  <c r="I420" i="48"/>
  <c r="I419" i="48" s="1"/>
  <c r="H420" i="48"/>
  <c r="H419" i="48" s="1"/>
  <c r="G420" i="48"/>
  <c r="G419" i="48" s="1"/>
  <c r="F420" i="48"/>
  <c r="F419" i="48" s="1"/>
  <c r="E420" i="48"/>
  <c r="E419" i="48" s="1"/>
  <c r="D420" i="48"/>
  <c r="D419" i="48" s="1"/>
  <c r="N420" i="34"/>
  <c r="N419" i="34" s="1"/>
  <c r="M420" i="34"/>
  <c r="M419" i="34" s="1"/>
  <c r="L420" i="34"/>
  <c r="L419" i="34" s="1"/>
  <c r="K420" i="34"/>
  <c r="K419" i="34" s="1"/>
  <c r="J420" i="34"/>
  <c r="J419" i="34" s="1"/>
  <c r="I420" i="34"/>
  <c r="I419" i="34" s="1"/>
  <c r="H420" i="34"/>
  <c r="H419" i="34" s="1"/>
  <c r="G420" i="34"/>
  <c r="G419" i="34" s="1"/>
  <c r="F420" i="34"/>
  <c r="F419" i="34" s="1"/>
  <c r="E420" i="34"/>
  <c r="E419" i="34" s="1"/>
  <c r="D420" i="34"/>
  <c r="D419" i="34" s="1"/>
  <c r="N420" i="35"/>
  <c r="N419" i="35" s="1"/>
  <c r="M420" i="35"/>
  <c r="M419" i="35" s="1"/>
  <c r="L420" i="35"/>
  <c r="L419" i="35" s="1"/>
  <c r="K420" i="35"/>
  <c r="K419" i="35" s="1"/>
  <c r="J420" i="35"/>
  <c r="J419" i="35" s="1"/>
  <c r="I420" i="35"/>
  <c r="I419" i="35" s="1"/>
  <c r="H420" i="35"/>
  <c r="H419" i="35" s="1"/>
  <c r="G420" i="35"/>
  <c r="G419" i="35" s="1"/>
  <c r="F420" i="35"/>
  <c r="F419" i="35" s="1"/>
  <c r="E420" i="35"/>
  <c r="E419" i="35" s="1"/>
  <c r="D420" i="35"/>
  <c r="D419" i="35" s="1"/>
  <c r="N420" i="36"/>
  <c r="N419" i="36" s="1"/>
  <c r="M420" i="36"/>
  <c r="M419" i="36" s="1"/>
  <c r="L420" i="36"/>
  <c r="L419" i="36" s="1"/>
  <c r="K420" i="36"/>
  <c r="K419" i="36" s="1"/>
  <c r="J420" i="36"/>
  <c r="J419" i="36" s="1"/>
  <c r="I420" i="36"/>
  <c r="I419" i="36" s="1"/>
  <c r="H420" i="36"/>
  <c r="H419" i="36" s="1"/>
  <c r="G420" i="36"/>
  <c r="G419" i="36" s="1"/>
  <c r="F420" i="36"/>
  <c r="F419" i="36" s="1"/>
  <c r="E420" i="36"/>
  <c r="E419" i="36" s="1"/>
  <c r="D420" i="36"/>
  <c r="D419" i="36" s="1"/>
  <c r="N420" i="37"/>
  <c r="N419" i="37" s="1"/>
  <c r="M420" i="37"/>
  <c r="M419" i="37" s="1"/>
  <c r="L420" i="37"/>
  <c r="L419" i="37" s="1"/>
  <c r="K420" i="37"/>
  <c r="K419" i="37" s="1"/>
  <c r="J420" i="37"/>
  <c r="J419" i="37" s="1"/>
  <c r="I420" i="37"/>
  <c r="I419" i="37" s="1"/>
  <c r="H420" i="37"/>
  <c r="H419" i="37" s="1"/>
  <c r="G420" i="37"/>
  <c r="G419" i="37" s="1"/>
  <c r="F420" i="37"/>
  <c r="F419" i="37" s="1"/>
  <c r="E420" i="37"/>
  <c r="E419" i="37" s="1"/>
  <c r="D420" i="37"/>
  <c r="D419" i="37" s="1"/>
  <c r="N420" i="49"/>
  <c r="N419" i="49" s="1"/>
  <c r="M420" i="49"/>
  <c r="M419" i="49" s="1"/>
  <c r="L420" i="49"/>
  <c r="L419" i="49" s="1"/>
  <c r="K420" i="49"/>
  <c r="K419" i="49" s="1"/>
  <c r="J420" i="49"/>
  <c r="J419" i="49" s="1"/>
  <c r="I420" i="49"/>
  <c r="I419" i="49" s="1"/>
  <c r="H420" i="49"/>
  <c r="H419" i="49" s="1"/>
  <c r="G420" i="49"/>
  <c r="G419" i="49" s="1"/>
  <c r="F420" i="49"/>
  <c r="F419" i="49" s="1"/>
  <c r="E420" i="49"/>
  <c r="E419" i="49" s="1"/>
  <c r="D420" i="49"/>
  <c r="D419" i="49" s="1"/>
  <c r="C420" i="38"/>
  <c r="C420" i="2"/>
  <c r="C420" i="26"/>
  <c r="C420" i="27"/>
  <c r="C420" i="30"/>
  <c r="C419" i="30" s="1"/>
  <c r="C420" i="28"/>
  <c r="C420" i="31"/>
  <c r="C419" i="31" s="1"/>
  <c r="C420" i="33"/>
  <c r="C419" i="33" s="1"/>
  <c r="C420" i="48"/>
  <c r="C420" i="34"/>
  <c r="C420" i="35"/>
  <c r="C420" i="36"/>
  <c r="C419" i="36" s="1"/>
  <c r="C420" i="37"/>
  <c r="C419" i="37" s="1"/>
  <c r="C420" i="49"/>
  <c r="N413" i="38"/>
  <c r="M413" i="38"/>
  <c r="L413" i="38"/>
  <c r="K413" i="38"/>
  <c r="J413" i="38"/>
  <c r="I413" i="38"/>
  <c r="H413" i="38"/>
  <c r="G413" i="38"/>
  <c r="F413" i="38"/>
  <c r="E413" i="38"/>
  <c r="D413" i="38"/>
  <c r="N413" i="2"/>
  <c r="M413" i="2"/>
  <c r="L413" i="2"/>
  <c r="K413" i="2"/>
  <c r="J413" i="2"/>
  <c r="I413" i="2"/>
  <c r="H413" i="2"/>
  <c r="G413" i="2"/>
  <c r="F413" i="2"/>
  <c r="E413" i="2"/>
  <c r="D413" i="2"/>
  <c r="N413" i="26"/>
  <c r="M413" i="26"/>
  <c r="L413" i="26"/>
  <c r="K413" i="26"/>
  <c r="J413" i="26"/>
  <c r="I413" i="26"/>
  <c r="H413" i="26"/>
  <c r="G413" i="26"/>
  <c r="F413" i="26"/>
  <c r="E413" i="26"/>
  <c r="D413" i="26"/>
  <c r="N413" i="27"/>
  <c r="M413" i="27"/>
  <c r="L413" i="27"/>
  <c r="K413" i="27"/>
  <c r="J413" i="27"/>
  <c r="I413" i="27"/>
  <c r="H413" i="27"/>
  <c r="G413" i="27"/>
  <c r="F413" i="27"/>
  <c r="E413" i="27"/>
  <c r="D413" i="27"/>
  <c r="N413" i="30"/>
  <c r="M413" i="30"/>
  <c r="L413" i="30"/>
  <c r="K413" i="30"/>
  <c r="J413" i="30"/>
  <c r="I413" i="30"/>
  <c r="H413" i="30"/>
  <c r="G413" i="30"/>
  <c r="F413" i="30"/>
  <c r="E413" i="30"/>
  <c r="D413" i="30"/>
  <c r="N413" i="28"/>
  <c r="M413" i="28"/>
  <c r="L413" i="28"/>
  <c r="K413" i="28"/>
  <c r="J413" i="28"/>
  <c r="I413" i="28"/>
  <c r="H413" i="28"/>
  <c r="G413" i="28"/>
  <c r="F413" i="28"/>
  <c r="E413" i="28"/>
  <c r="D413" i="28"/>
  <c r="N413" i="31"/>
  <c r="M413" i="31"/>
  <c r="L413" i="31"/>
  <c r="K413" i="31"/>
  <c r="J413" i="31"/>
  <c r="I413" i="31"/>
  <c r="H413" i="31"/>
  <c r="G413" i="31"/>
  <c r="F413" i="31"/>
  <c r="E413" i="31"/>
  <c r="D413" i="31"/>
  <c r="N413" i="33"/>
  <c r="M413" i="33"/>
  <c r="L413" i="33"/>
  <c r="K413" i="33"/>
  <c r="J413" i="33"/>
  <c r="I413" i="33"/>
  <c r="H413" i="33"/>
  <c r="G413" i="33"/>
  <c r="F413" i="33"/>
  <c r="E413" i="33"/>
  <c r="D413" i="33"/>
  <c r="N413" i="48"/>
  <c r="M413" i="48"/>
  <c r="L413" i="48"/>
  <c r="K413" i="48"/>
  <c r="J413" i="48"/>
  <c r="I413" i="48"/>
  <c r="H413" i="48"/>
  <c r="G413" i="48"/>
  <c r="F413" i="48"/>
  <c r="E413" i="48"/>
  <c r="D413" i="48"/>
  <c r="N413" i="34"/>
  <c r="M413" i="34"/>
  <c r="L413" i="34"/>
  <c r="K413" i="34"/>
  <c r="J413" i="34"/>
  <c r="I413" i="34"/>
  <c r="H413" i="34"/>
  <c r="G413" i="34"/>
  <c r="F413" i="34"/>
  <c r="E413" i="34"/>
  <c r="D413" i="34"/>
  <c r="N413" i="35"/>
  <c r="M413" i="35"/>
  <c r="L413" i="35"/>
  <c r="K413" i="35"/>
  <c r="J413" i="35"/>
  <c r="I413" i="35"/>
  <c r="H413" i="35"/>
  <c r="G413" i="35"/>
  <c r="F413" i="35"/>
  <c r="E413" i="35"/>
  <c r="D413" i="35"/>
  <c r="N413" i="36"/>
  <c r="M413" i="36"/>
  <c r="L413" i="36"/>
  <c r="K413" i="36"/>
  <c r="J413" i="36"/>
  <c r="I413" i="36"/>
  <c r="H413" i="36"/>
  <c r="G413" i="36"/>
  <c r="F413" i="36"/>
  <c r="E413" i="36"/>
  <c r="D413" i="36"/>
  <c r="N413" i="37"/>
  <c r="M413" i="37"/>
  <c r="L413" i="37"/>
  <c r="K413" i="37"/>
  <c r="J413" i="37"/>
  <c r="I413" i="37"/>
  <c r="H413" i="37"/>
  <c r="G413" i="37"/>
  <c r="F413" i="37"/>
  <c r="E413" i="37"/>
  <c r="D413" i="37"/>
  <c r="N413" i="49"/>
  <c r="M413" i="49"/>
  <c r="L413" i="49"/>
  <c r="K413" i="49"/>
  <c r="J413" i="49"/>
  <c r="I413" i="49"/>
  <c r="H413" i="49"/>
  <c r="G413" i="49"/>
  <c r="F413" i="49"/>
  <c r="E413" i="49"/>
  <c r="D413" i="49"/>
  <c r="C413" i="38"/>
  <c r="C413" i="2"/>
  <c r="C413" i="26"/>
  <c r="C413" i="27"/>
  <c r="C413" i="30"/>
  <c r="C413" i="28"/>
  <c r="C413" i="31"/>
  <c r="C413" i="33"/>
  <c r="C413" i="48"/>
  <c r="C413" i="34"/>
  <c r="C413" i="35"/>
  <c r="C413" i="36"/>
  <c r="C413" i="37"/>
  <c r="C413" i="49"/>
  <c r="K387" i="27"/>
  <c r="F387" i="48"/>
  <c r="N384" i="38"/>
  <c r="M384" i="38"/>
  <c r="L384" i="38"/>
  <c r="K384" i="38"/>
  <c r="J384" i="38"/>
  <c r="I384" i="38"/>
  <c r="H384" i="38"/>
  <c r="G384" i="38"/>
  <c r="F384" i="38"/>
  <c r="E384" i="38"/>
  <c r="D384" i="38"/>
  <c r="N384" i="2"/>
  <c r="M384" i="2"/>
  <c r="L384" i="2"/>
  <c r="K384" i="2"/>
  <c r="J384" i="2"/>
  <c r="I384" i="2"/>
  <c r="H384" i="2"/>
  <c r="G384" i="2"/>
  <c r="F384" i="2"/>
  <c r="E384" i="2"/>
  <c r="D384" i="2"/>
  <c r="N384" i="26"/>
  <c r="M384" i="26"/>
  <c r="L384" i="26"/>
  <c r="K384" i="26"/>
  <c r="J384" i="26"/>
  <c r="I384" i="26"/>
  <c r="H384" i="26"/>
  <c r="G384" i="26"/>
  <c r="F384" i="26"/>
  <c r="E384" i="26"/>
  <c r="D384" i="26"/>
  <c r="N384" i="27"/>
  <c r="M384" i="27"/>
  <c r="L384" i="27"/>
  <c r="K384" i="27"/>
  <c r="J384" i="27"/>
  <c r="I384" i="27"/>
  <c r="H384" i="27"/>
  <c r="G384" i="27"/>
  <c r="F384" i="27"/>
  <c r="E384" i="27"/>
  <c r="D384" i="27"/>
  <c r="N384" i="30"/>
  <c r="M384" i="30"/>
  <c r="L384" i="30"/>
  <c r="K384" i="30"/>
  <c r="J384" i="30"/>
  <c r="I384" i="30"/>
  <c r="H384" i="30"/>
  <c r="G384" i="30"/>
  <c r="F384" i="30"/>
  <c r="E384" i="30"/>
  <c r="D384" i="30"/>
  <c r="N384" i="28"/>
  <c r="M384" i="28"/>
  <c r="L384" i="28"/>
  <c r="K384" i="28"/>
  <c r="J384" i="28"/>
  <c r="I384" i="28"/>
  <c r="H384" i="28"/>
  <c r="G384" i="28"/>
  <c r="F384" i="28"/>
  <c r="E384" i="28"/>
  <c r="D384" i="28"/>
  <c r="N384" i="31"/>
  <c r="M384" i="31"/>
  <c r="L384" i="31"/>
  <c r="K384" i="31"/>
  <c r="J384" i="31"/>
  <c r="I384" i="31"/>
  <c r="H384" i="31"/>
  <c r="G384" i="31"/>
  <c r="F384" i="31"/>
  <c r="E384" i="31"/>
  <c r="D384" i="31"/>
  <c r="N384" i="33"/>
  <c r="M384" i="33"/>
  <c r="L384" i="33"/>
  <c r="K384" i="33"/>
  <c r="J384" i="33"/>
  <c r="I384" i="33"/>
  <c r="H384" i="33"/>
  <c r="G384" i="33"/>
  <c r="F384" i="33"/>
  <c r="E384" i="33"/>
  <c r="D384" i="33"/>
  <c r="N384" i="48"/>
  <c r="M384" i="48"/>
  <c r="L384" i="48"/>
  <c r="K384" i="48"/>
  <c r="J384" i="48"/>
  <c r="I384" i="48"/>
  <c r="H384" i="48"/>
  <c r="G384" i="48"/>
  <c r="F384" i="48"/>
  <c r="E384" i="48"/>
  <c r="D384" i="48"/>
  <c r="N384" i="34"/>
  <c r="M384" i="34"/>
  <c r="L384" i="34"/>
  <c r="K384" i="34"/>
  <c r="J384" i="34"/>
  <c r="I384" i="34"/>
  <c r="H384" i="34"/>
  <c r="G384" i="34"/>
  <c r="F384" i="34"/>
  <c r="E384" i="34"/>
  <c r="D384" i="34"/>
  <c r="N384" i="35"/>
  <c r="M384" i="35"/>
  <c r="L384" i="35"/>
  <c r="K384" i="35"/>
  <c r="J384" i="35"/>
  <c r="I384" i="35"/>
  <c r="H384" i="35"/>
  <c r="G384" i="35"/>
  <c r="F384" i="35"/>
  <c r="E384" i="35"/>
  <c r="D384" i="35"/>
  <c r="N384" i="36"/>
  <c r="M384" i="36"/>
  <c r="L384" i="36"/>
  <c r="K384" i="36"/>
  <c r="J384" i="36"/>
  <c r="I384" i="36"/>
  <c r="H384" i="36"/>
  <c r="G384" i="36"/>
  <c r="F384" i="36"/>
  <c r="E384" i="36"/>
  <c r="D384" i="36"/>
  <c r="N384" i="37"/>
  <c r="M384" i="37"/>
  <c r="L384" i="37"/>
  <c r="K384" i="37"/>
  <c r="J384" i="37"/>
  <c r="I384" i="37"/>
  <c r="H384" i="37"/>
  <c r="G384" i="37"/>
  <c r="F384" i="37"/>
  <c r="E384" i="37"/>
  <c r="D384" i="37"/>
  <c r="N384" i="49"/>
  <c r="M384" i="49"/>
  <c r="L384" i="49"/>
  <c r="K384" i="49"/>
  <c r="J384" i="49"/>
  <c r="I384" i="49"/>
  <c r="H384" i="49"/>
  <c r="G384" i="49"/>
  <c r="F384" i="49"/>
  <c r="E384" i="49"/>
  <c r="D384" i="49"/>
  <c r="C384" i="38"/>
  <c r="C384" i="2"/>
  <c r="C384" i="26"/>
  <c r="C384" i="27"/>
  <c r="C384" i="30"/>
  <c r="C384" i="28"/>
  <c r="C384" i="31"/>
  <c r="C384" i="33"/>
  <c r="C384" i="48"/>
  <c r="C384" i="34"/>
  <c r="C384" i="35"/>
  <c r="C384" i="36"/>
  <c r="C384" i="37"/>
  <c r="C384" i="49"/>
  <c r="N381" i="38"/>
  <c r="M381" i="38"/>
  <c r="L381" i="38"/>
  <c r="K381" i="38"/>
  <c r="J381" i="38"/>
  <c r="I381" i="38"/>
  <c r="H381" i="38"/>
  <c r="G381" i="38"/>
  <c r="F381" i="38"/>
  <c r="E381" i="38"/>
  <c r="D381" i="38"/>
  <c r="N381" i="2"/>
  <c r="M381" i="2"/>
  <c r="L381" i="2"/>
  <c r="K381" i="2"/>
  <c r="J381" i="2"/>
  <c r="I381" i="2"/>
  <c r="H381" i="2"/>
  <c r="G381" i="2"/>
  <c r="F381" i="2"/>
  <c r="E381" i="2"/>
  <c r="D381" i="2"/>
  <c r="N381" i="26"/>
  <c r="M381" i="26"/>
  <c r="L381" i="26"/>
  <c r="K381" i="26"/>
  <c r="J381" i="26"/>
  <c r="I381" i="26"/>
  <c r="H381" i="26"/>
  <c r="G381" i="26"/>
  <c r="F381" i="26"/>
  <c r="E381" i="26"/>
  <c r="D381" i="26"/>
  <c r="N381" i="27"/>
  <c r="M381" i="27"/>
  <c r="L381" i="27"/>
  <c r="K381" i="27"/>
  <c r="J381" i="27"/>
  <c r="I381" i="27"/>
  <c r="H381" i="27"/>
  <c r="G381" i="27"/>
  <c r="F381" i="27"/>
  <c r="E381" i="27"/>
  <c r="D381" i="27"/>
  <c r="N381" i="30"/>
  <c r="M381" i="30"/>
  <c r="L381" i="30"/>
  <c r="K381" i="30"/>
  <c r="J381" i="30"/>
  <c r="I381" i="30"/>
  <c r="H381" i="30"/>
  <c r="G381" i="30"/>
  <c r="F381" i="30"/>
  <c r="E381" i="30"/>
  <c r="D381" i="30"/>
  <c r="N381" i="28"/>
  <c r="M381" i="28"/>
  <c r="L381" i="28"/>
  <c r="K381" i="28"/>
  <c r="J381" i="28"/>
  <c r="I381" i="28"/>
  <c r="H381" i="28"/>
  <c r="G381" i="28"/>
  <c r="F381" i="28"/>
  <c r="E381" i="28"/>
  <c r="D381" i="28"/>
  <c r="N381" i="31"/>
  <c r="M381" i="31"/>
  <c r="L381" i="31"/>
  <c r="K381" i="31"/>
  <c r="J381" i="31"/>
  <c r="I381" i="31"/>
  <c r="H381" i="31"/>
  <c r="G381" i="31"/>
  <c r="F381" i="31"/>
  <c r="E381" i="31"/>
  <c r="D381" i="31"/>
  <c r="N381" i="33"/>
  <c r="M381" i="33"/>
  <c r="L381" i="33"/>
  <c r="K381" i="33"/>
  <c r="J381" i="33"/>
  <c r="I381" i="33"/>
  <c r="H381" i="33"/>
  <c r="G381" i="33"/>
  <c r="F381" i="33"/>
  <c r="E381" i="33"/>
  <c r="D381" i="33"/>
  <c r="N381" i="48"/>
  <c r="M381" i="48"/>
  <c r="L381" i="48"/>
  <c r="K381" i="48"/>
  <c r="J381" i="48"/>
  <c r="I381" i="48"/>
  <c r="H381" i="48"/>
  <c r="G381" i="48"/>
  <c r="F381" i="48"/>
  <c r="E381" i="48"/>
  <c r="D381" i="48"/>
  <c r="N381" i="34"/>
  <c r="M381" i="34"/>
  <c r="L381" i="34"/>
  <c r="K381" i="34"/>
  <c r="J381" i="34"/>
  <c r="I381" i="34"/>
  <c r="H381" i="34"/>
  <c r="G381" i="34"/>
  <c r="F381" i="34"/>
  <c r="E381" i="34"/>
  <c r="D381" i="34"/>
  <c r="N381" i="35"/>
  <c r="M381" i="35"/>
  <c r="L381" i="35"/>
  <c r="K381" i="35"/>
  <c r="J381" i="35"/>
  <c r="I381" i="35"/>
  <c r="H381" i="35"/>
  <c r="G381" i="35"/>
  <c r="F381" i="35"/>
  <c r="E381" i="35"/>
  <c r="D381" i="35"/>
  <c r="N381" i="36"/>
  <c r="M381" i="36"/>
  <c r="L381" i="36"/>
  <c r="K381" i="36"/>
  <c r="J381" i="36"/>
  <c r="I381" i="36"/>
  <c r="H381" i="36"/>
  <c r="G381" i="36"/>
  <c r="F381" i="36"/>
  <c r="E381" i="36"/>
  <c r="D381" i="36"/>
  <c r="N381" i="37"/>
  <c r="M381" i="37"/>
  <c r="L381" i="37"/>
  <c r="K381" i="37"/>
  <c r="J381" i="37"/>
  <c r="I381" i="37"/>
  <c r="H381" i="37"/>
  <c r="G381" i="37"/>
  <c r="F381" i="37"/>
  <c r="E381" i="37"/>
  <c r="D381" i="37"/>
  <c r="N381" i="49"/>
  <c r="M381" i="49"/>
  <c r="L381" i="49"/>
  <c r="K381" i="49"/>
  <c r="J381" i="49"/>
  <c r="I381" i="49"/>
  <c r="H381" i="49"/>
  <c r="G381" i="49"/>
  <c r="F381" i="49"/>
  <c r="E381" i="49"/>
  <c r="D381" i="49"/>
  <c r="C381" i="38"/>
  <c r="C381" i="2"/>
  <c r="C381" i="26"/>
  <c r="C381" i="27"/>
  <c r="C381" i="30"/>
  <c r="C381" i="28"/>
  <c r="C381" i="31"/>
  <c r="C381" i="33"/>
  <c r="C381" i="48"/>
  <c r="C381" i="34"/>
  <c r="C381" i="35"/>
  <c r="C381" i="36"/>
  <c r="C381" i="37"/>
  <c r="C381" i="49"/>
  <c r="N377" i="38"/>
  <c r="M377" i="38"/>
  <c r="L377" i="38"/>
  <c r="K377" i="38"/>
  <c r="J377" i="38"/>
  <c r="I377" i="38"/>
  <c r="H377" i="38"/>
  <c r="G377" i="38"/>
  <c r="F377" i="38"/>
  <c r="E377" i="38"/>
  <c r="D377" i="38"/>
  <c r="N377" i="2"/>
  <c r="M377" i="2"/>
  <c r="L377" i="2"/>
  <c r="K377" i="2"/>
  <c r="J377" i="2"/>
  <c r="I377" i="2"/>
  <c r="H377" i="2"/>
  <c r="G377" i="2"/>
  <c r="F377" i="2"/>
  <c r="E377" i="2"/>
  <c r="D377" i="2"/>
  <c r="N377" i="26"/>
  <c r="M377" i="26"/>
  <c r="L377" i="26"/>
  <c r="K377" i="26"/>
  <c r="J377" i="26"/>
  <c r="I377" i="26"/>
  <c r="H377" i="26"/>
  <c r="G377" i="26"/>
  <c r="F377" i="26"/>
  <c r="E377" i="26"/>
  <c r="D377" i="26"/>
  <c r="N377" i="27"/>
  <c r="M377" i="27"/>
  <c r="L377" i="27"/>
  <c r="K377" i="27"/>
  <c r="J377" i="27"/>
  <c r="I377" i="27"/>
  <c r="H377" i="27"/>
  <c r="G377" i="27"/>
  <c r="F377" i="27"/>
  <c r="E377" i="27"/>
  <c r="D377" i="27"/>
  <c r="N377" i="30"/>
  <c r="M377" i="30"/>
  <c r="L377" i="30"/>
  <c r="K377" i="30"/>
  <c r="J377" i="30"/>
  <c r="I377" i="30"/>
  <c r="H377" i="30"/>
  <c r="G377" i="30"/>
  <c r="F377" i="30"/>
  <c r="E377" i="30"/>
  <c r="D377" i="30"/>
  <c r="N377" i="28"/>
  <c r="M377" i="28"/>
  <c r="L377" i="28"/>
  <c r="K377" i="28"/>
  <c r="J377" i="28"/>
  <c r="I377" i="28"/>
  <c r="H377" i="28"/>
  <c r="G377" i="28"/>
  <c r="F377" i="28"/>
  <c r="E377" i="28"/>
  <c r="D377" i="28"/>
  <c r="N377" i="31"/>
  <c r="M377" i="31"/>
  <c r="L377" i="31"/>
  <c r="K377" i="31"/>
  <c r="J377" i="31"/>
  <c r="I377" i="31"/>
  <c r="H377" i="31"/>
  <c r="G377" i="31"/>
  <c r="F377" i="31"/>
  <c r="E377" i="31"/>
  <c r="D377" i="31"/>
  <c r="N377" i="33"/>
  <c r="M377" i="33"/>
  <c r="L377" i="33"/>
  <c r="K377" i="33"/>
  <c r="J377" i="33"/>
  <c r="I377" i="33"/>
  <c r="H377" i="33"/>
  <c r="G377" i="33"/>
  <c r="F377" i="33"/>
  <c r="E377" i="33"/>
  <c r="D377" i="33"/>
  <c r="N377" i="48"/>
  <c r="M377" i="48"/>
  <c r="L377" i="48"/>
  <c r="K377" i="48"/>
  <c r="J377" i="48"/>
  <c r="I377" i="48"/>
  <c r="H377" i="48"/>
  <c r="G377" i="48"/>
  <c r="F377" i="48"/>
  <c r="E377" i="48"/>
  <c r="D377" i="48"/>
  <c r="N377" i="34"/>
  <c r="M377" i="34"/>
  <c r="L377" i="34"/>
  <c r="K377" i="34"/>
  <c r="J377" i="34"/>
  <c r="I377" i="34"/>
  <c r="H377" i="34"/>
  <c r="G377" i="34"/>
  <c r="F377" i="34"/>
  <c r="E377" i="34"/>
  <c r="D377" i="34"/>
  <c r="N377" i="35"/>
  <c r="M377" i="35"/>
  <c r="L377" i="35"/>
  <c r="K377" i="35"/>
  <c r="J377" i="35"/>
  <c r="I377" i="35"/>
  <c r="H377" i="35"/>
  <c r="G377" i="35"/>
  <c r="F377" i="35"/>
  <c r="E377" i="35"/>
  <c r="D377" i="35"/>
  <c r="N377" i="36"/>
  <c r="M377" i="36"/>
  <c r="L377" i="36"/>
  <c r="K377" i="36"/>
  <c r="J377" i="36"/>
  <c r="I377" i="36"/>
  <c r="H377" i="36"/>
  <c r="G377" i="36"/>
  <c r="F377" i="36"/>
  <c r="E377" i="36"/>
  <c r="D377" i="36"/>
  <c r="N377" i="37"/>
  <c r="M377" i="37"/>
  <c r="L377" i="37"/>
  <c r="K377" i="37"/>
  <c r="J377" i="37"/>
  <c r="I377" i="37"/>
  <c r="H377" i="37"/>
  <c r="G377" i="37"/>
  <c r="F377" i="37"/>
  <c r="E377" i="37"/>
  <c r="D377" i="37"/>
  <c r="N377" i="49"/>
  <c r="M377" i="49"/>
  <c r="L377" i="49"/>
  <c r="K377" i="49"/>
  <c r="J377" i="49"/>
  <c r="I377" i="49"/>
  <c r="H377" i="49"/>
  <c r="G377" i="49"/>
  <c r="F377" i="49"/>
  <c r="E377" i="49"/>
  <c r="D377" i="49"/>
  <c r="N374" i="38"/>
  <c r="M374" i="38"/>
  <c r="L374" i="38"/>
  <c r="K374" i="38"/>
  <c r="J374" i="38"/>
  <c r="I374" i="38"/>
  <c r="H374" i="38"/>
  <c r="G374" i="38"/>
  <c r="F374" i="38"/>
  <c r="E374" i="38"/>
  <c r="D374" i="38"/>
  <c r="N374" i="2"/>
  <c r="M374" i="2"/>
  <c r="L374" i="2"/>
  <c r="K374" i="2"/>
  <c r="J374" i="2"/>
  <c r="I374" i="2"/>
  <c r="H374" i="2"/>
  <c r="G374" i="2"/>
  <c r="F374" i="2"/>
  <c r="E374" i="2"/>
  <c r="D374" i="2"/>
  <c r="N374" i="26"/>
  <c r="M374" i="26"/>
  <c r="L374" i="26"/>
  <c r="K374" i="26"/>
  <c r="J374" i="26"/>
  <c r="I374" i="26"/>
  <c r="H374" i="26"/>
  <c r="G374" i="26"/>
  <c r="F374" i="26"/>
  <c r="E374" i="26"/>
  <c r="D374" i="26"/>
  <c r="N374" i="27"/>
  <c r="M374" i="27"/>
  <c r="L374" i="27"/>
  <c r="K374" i="27"/>
  <c r="J374" i="27"/>
  <c r="I374" i="27"/>
  <c r="H374" i="27"/>
  <c r="G374" i="27"/>
  <c r="F374" i="27"/>
  <c r="E374" i="27"/>
  <c r="D374" i="27"/>
  <c r="N374" i="30"/>
  <c r="M374" i="30"/>
  <c r="L374" i="30"/>
  <c r="K374" i="30"/>
  <c r="J374" i="30"/>
  <c r="I374" i="30"/>
  <c r="H374" i="30"/>
  <c r="G374" i="30"/>
  <c r="F374" i="30"/>
  <c r="E374" i="30"/>
  <c r="D374" i="30"/>
  <c r="N374" i="28"/>
  <c r="M374" i="28"/>
  <c r="L374" i="28"/>
  <c r="K374" i="28"/>
  <c r="J374" i="28"/>
  <c r="I374" i="28"/>
  <c r="H374" i="28"/>
  <c r="G374" i="28"/>
  <c r="F374" i="28"/>
  <c r="E374" i="28"/>
  <c r="D374" i="28"/>
  <c r="N374" i="31"/>
  <c r="M374" i="31"/>
  <c r="L374" i="31"/>
  <c r="K374" i="31"/>
  <c r="J374" i="31"/>
  <c r="I374" i="31"/>
  <c r="H374" i="31"/>
  <c r="G374" i="31"/>
  <c r="F374" i="31"/>
  <c r="E374" i="31"/>
  <c r="D374" i="31"/>
  <c r="N374" i="33"/>
  <c r="M374" i="33"/>
  <c r="L374" i="33"/>
  <c r="K374" i="33"/>
  <c r="J374" i="33"/>
  <c r="I374" i="33"/>
  <c r="H374" i="33"/>
  <c r="G374" i="33"/>
  <c r="F374" i="33"/>
  <c r="E374" i="33"/>
  <c r="D374" i="33"/>
  <c r="N374" i="48"/>
  <c r="M374" i="48"/>
  <c r="L374" i="48"/>
  <c r="K374" i="48"/>
  <c r="J374" i="48"/>
  <c r="I374" i="48"/>
  <c r="H374" i="48"/>
  <c r="G374" i="48"/>
  <c r="F374" i="48"/>
  <c r="E374" i="48"/>
  <c r="D374" i="48"/>
  <c r="N374" i="34"/>
  <c r="M374" i="34"/>
  <c r="L374" i="34"/>
  <c r="K374" i="34"/>
  <c r="J374" i="34"/>
  <c r="I374" i="34"/>
  <c r="H374" i="34"/>
  <c r="G374" i="34"/>
  <c r="F374" i="34"/>
  <c r="E374" i="34"/>
  <c r="D374" i="34"/>
  <c r="N374" i="35"/>
  <c r="M374" i="35"/>
  <c r="L374" i="35"/>
  <c r="K374" i="35"/>
  <c r="J374" i="35"/>
  <c r="I374" i="35"/>
  <c r="H374" i="35"/>
  <c r="G374" i="35"/>
  <c r="F374" i="35"/>
  <c r="E374" i="35"/>
  <c r="D374" i="35"/>
  <c r="N374" i="36"/>
  <c r="M374" i="36"/>
  <c r="L374" i="36"/>
  <c r="K374" i="36"/>
  <c r="J374" i="36"/>
  <c r="I374" i="36"/>
  <c r="H374" i="36"/>
  <c r="G374" i="36"/>
  <c r="F374" i="36"/>
  <c r="E374" i="36"/>
  <c r="D374" i="36"/>
  <c r="N374" i="37"/>
  <c r="M374" i="37"/>
  <c r="L374" i="37"/>
  <c r="K374" i="37"/>
  <c r="J374" i="37"/>
  <c r="I374" i="37"/>
  <c r="H374" i="37"/>
  <c r="G374" i="37"/>
  <c r="F374" i="37"/>
  <c r="E374" i="37"/>
  <c r="D374" i="37"/>
  <c r="N374" i="49"/>
  <c r="M374" i="49"/>
  <c r="L374" i="49"/>
  <c r="K374" i="49"/>
  <c r="J374" i="49"/>
  <c r="I374" i="49"/>
  <c r="H374" i="49"/>
  <c r="G374" i="49"/>
  <c r="F374" i="49"/>
  <c r="E374" i="49"/>
  <c r="D374" i="49"/>
  <c r="C377" i="38"/>
  <c r="C377" i="2"/>
  <c r="C377" i="26"/>
  <c r="C377" i="27"/>
  <c r="C377" i="30"/>
  <c r="C377" i="28"/>
  <c r="C377" i="31"/>
  <c r="C377" i="33"/>
  <c r="C377" i="48"/>
  <c r="C377" i="34"/>
  <c r="C377" i="35"/>
  <c r="C377" i="36"/>
  <c r="C377" i="37"/>
  <c r="C377" i="49"/>
  <c r="C374" i="38"/>
  <c r="C374" i="2"/>
  <c r="C374" i="26"/>
  <c r="C374" i="27"/>
  <c r="C374" i="30"/>
  <c r="C374" i="28"/>
  <c r="C374" i="31"/>
  <c r="C374" i="33"/>
  <c r="C374" i="48"/>
  <c r="C374" i="34"/>
  <c r="C374" i="35"/>
  <c r="C374" i="36"/>
  <c r="C374" i="37"/>
  <c r="C374" i="49"/>
  <c r="N366" i="38"/>
  <c r="M366" i="38"/>
  <c r="L366" i="38"/>
  <c r="K366" i="38"/>
  <c r="J366" i="38"/>
  <c r="I366" i="38"/>
  <c r="H366" i="38"/>
  <c r="G366" i="38"/>
  <c r="F366" i="38"/>
  <c r="E366" i="38"/>
  <c r="D366" i="38"/>
  <c r="N366" i="2"/>
  <c r="M366" i="2"/>
  <c r="L366" i="2"/>
  <c r="K366" i="2"/>
  <c r="J366" i="2"/>
  <c r="I366" i="2"/>
  <c r="H366" i="2"/>
  <c r="G366" i="2"/>
  <c r="F366" i="2"/>
  <c r="E366" i="2"/>
  <c r="D366" i="2"/>
  <c r="N366" i="26"/>
  <c r="M366" i="26"/>
  <c r="L366" i="26"/>
  <c r="K366" i="26"/>
  <c r="J366" i="26"/>
  <c r="I366" i="26"/>
  <c r="H366" i="26"/>
  <c r="G366" i="26"/>
  <c r="F366" i="26"/>
  <c r="E366" i="26"/>
  <c r="D366" i="26"/>
  <c r="N366" i="27"/>
  <c r="M366" i="27"/>
  <c r="L366" i="27"/>
  <c r="K366" i="27"/>
  <c r="J366" i="27"/>
  <c r="I366" i="27"/>
  <c r="H366" i="27"/>
  <c r="G366" i="27"/>
  <c r="F366" i="27"/>
  <c r="E366" i="27"/>
  <c r="D366" i="27"/>
  <c r="N366" i="30"/>
  <c r="M366" i="30"/>
  <c r="L366" i="30"/>
  <c r="K366" i="30"/>
  <c r="J366" i="30"/>
  <c r="I366" i="30"/>
  <c r="H366" i="30"/>
  <c r="G366" i="30"/>
  <c r="F366" i="30"/>
  <c r="E366" i="30"/>
  <c r="D366" i="30"/>
  <c r="N366" i="28"/>
  <c r="M366" i="28"/>
  <c r="L366" i="28"/>
  <c r="K366" i="28"/>
  <c r="J366" i="28"/>
  <c r="I366" i="28"/>
  <c r="H366" i="28"/>
  <c r="G366" i="28"/>
  <c r="F366" i="28"/>
  <c r="E366" i="28"/>
  <c r="D366" i="28"/>
  <c r="N366" i="31"/>
  <c r="M366" i="31"/>
  <c r="L366" i="31"/>
  <c r="K366" i="31"/>
  <c r="J366" i="31"/>
  <c r="I366" i="31"/>
  <c r="H366" i="31"/>
  <c r="G366" i="31"/>
  <c r="F366" i="31"/>
  <c r="E366" i="31"/>
  <c r="D366" i="31"/>
  <c r="N366" i="33"/>
  <c r="M366" i="33"/>
  <c r="L366" i="33"/>
  <c r="K366" i="33"/>
  <c r="J366" i="33"/>
  <c r="I366" i="33"/>
  <c r="H366" i="33"/>
  <c r="G366" i="33"/>
  <c r="F366" i="33"/>
  <c r="E366" i="33"/>
  <c r="D366" i="33"/>
  <c r="N366" i="48"/>
  <c r="M366" i="48"/>
  <c r="L366" i="48"/>
  <c r="K366" i="48"/>
  <c r="J366" i="48"/>
  <c r="I366" i="48"/>
  <c r="H366" i="48"/>
  <c r="G366" i="48"/>
  <c r="F366" i="48"/>
  <c r="E366" i="48"/>
  <c r="D366" i="48"/>
  <c r="N366" i="34"/>
  <c r="M366" i="34"/>
  <c r="L366" i="34"/>
  <c r="K366" i="34"/>
  <c r="J366" i="34"/>
  <c r="I366" i="34"/>
  <c r="H366" i="34"/>
  <c r="G366" i="34"/>
  <c r="F366" i="34"/>
  <c r="E366" i="34"/>
  <c r="D366" i="34"/>
  <c r="N366" i="35"/>
  <c r="M366" i="35"/>
  <c r="L366" i="35"/>
  <c r="K366" i="35"/>
  <c r="J366" i="35"/>
  <c r="I366" i="35"/>
  <c r="H366" i="35"/>
  <c r="G366" i="35"/>
  <c r="F366" i="35"/>
  <c r="E366" i="35"/>
  <c r="D366" i="35"/>
  <c r="N366" i="36"/>
  <c r="M366" i="36"/>
  <c r="L366" i="36"/>
  <c r="K366" i="36"/>
  <c r="J366" i="36"/>
  <c r="I366" i="36"/>
  <c r="H366" i="36"/>
  <c r="G366" i="36"/>
  <c r="F366" i="36"/>
  <c r="E366" i="36"/>
  <c r="D366" i="36"/>
  <c r="N366" i="37"/>
  <c r="M366" i="37"/>
  <c r="L366" i="37"/>
  <c r="K366" i="37"/>
  <c r="J366" i="37"/>
  <c r="I366" i="37"/>
  <c r="H366" i="37"/>
  <c r="G366" i="37"/>
  <c r="F366" i="37"/>
  <c r="E366" i="37"/>
  <c r="D366" i="37"/>
  <c r="N366" i="49"/>
  <c r="M366" i="49"/>
  <c r="L366" i="49"/>
  <c r="K366" i="49"/>
  <c r="J366" i="49"/>
  <c r="I366" i="49"/>
  <c r="H366" i="49"/>
  <c r="G366" i="49"/>
  <c r="F366" i="49"/>
  <c r="E366" i="49"/>
  <c r="D366" i="49"/>
  <c r="C366" i="38"/>
  <c r="C366" i="2"/>
  <c r="C366" i="26"/>
  <c r="C366" i="27"/>
  <c r="C366" i="30"/>
  <c r="C366" i="28"/>
  <c r="C366" i="31"/>
  <c r="C366" i="33"/>
  <c r="C366" i="48"/>
  <c r="C366" i="34"/>
  <c r="C366" i="35"/>
  <c r="C366" i="36"/>
  <c r="C366" i="37"/>
  <c r="C366" i="49"/>
  <c r="N359" i="38"/>
  <c r="M359" i="38"/>
  <c r="L359" i="38"/>
  <c r="K359" i="38"/>
  <c r="J359" i="38"/>
  <c r="I359" i="38"/>
  <c r="H359" i="38"/>
  <c r="G359" i="38"/>
  <c r="F359" i="38"/>
  <c r="E359" i="38"/>
  <c r="D359" i="38"/>
  <c r="N359" i="2"/>
  <c r="M359" i="2"/>
  <c r="L359" i="2"/>
  <c r="K359" i="2"/>
  <c r="J359" i="2"/>
  <c r="I359" i="2"/>
  <c r="H359" i="2"/>
  <c r="G359" i="2"/>
  <c r="F359" i="2"/>
  <c r="E359" i="2"/>
  <c r="D359" i="2"/>
  <c r="N359" i="26"/>
  <c r="M359" i="26"/>
  <c r="L359" i="26"/>
  <c r="K359" i="26"/>
  <c r="J359" i="26"/>
  <c r="I359" i="26"/>
  <c r="H359" i="26"/>
  <c r="G359" i="26"/>
  <c r="F359" i="26"/>
  <c r="E359" i="26"/>
  <c r="D359" i="26"/>
  <c r="N359" i="27"/>
  <c r="M359" i="27"/>
  <c r="L359" i="27"/>
  <c r="K359" i="27"/>
  <c r="J359" i="27"/>
  <c r="I359" i="27"/>
  <c r="H359" i="27"/>
  <c r="G359" i="27"/>
  <c r="F359" i="27"/>
  <c r="E359" i="27"/>
  <c r="D359" i="27"/>
  <c r="N359" i="30"/>
  <c r="M359" i="30"/>
  <c r="L359" i="30"/>
  <c r="K359" i="30"/>
  <c r="J359" i="30"/>
  <c r="I359" i="30"/>
  <c r="H359" i="30"/>
  <c r="G359" i="30"/>
  <c r="F359" i="30"/>
  <c r="E359" i="30"/>
  <c r="D359" i="30"/>
  <c r="N359" i="28"/>
  <c r="M359" i="28"/>
  <c r="L359" i="28"/>
  <c r="K359" i="28"/>
  <c r="J359" i="28"/>
  <c r="I359" i="28"/>
  <c r="H359" i="28"/>
  <c r="G359" i="28"/>
  <c r="F359" i="28"/>
  <c r="E359" i="28"/>
  <c r="D359" i="28"/>
  <c r="N359" i="31"/>
  <c r="M359" i="31"/>
  <c r="L359" i="31"/>
  <c r="K359" i="31"/>
  <c r="J359" i="31"/>
  <c r="I359" i="31"/>
  <c r="H359" i="31"/>
  <c r="G359" i="31"/>
  <c r="F359" i="31"/>
  <c r="E359" i="31"/>
  <c r="D359" i="31"/>
  <c r="N359" i="33"/>
  <c r="M359" i="33"/>
  <c r="L359" i="33"/>
  <c r="K359" i="33"/>
  <c r="J359" i="33"/>
  <c r="I359" i="33"/>
  <c r="H359" i="33"/>
  <c r="G359" i="33"/>
  <c r="F359" i="33"/>
  <c r="E359" i="33"/>
  <c r="D359" i="33"/>
  <c r="N359" i="48"/>
  <c r="M359" i="48"/>
  <c r="L359" i="48"/>
  <c r="K359" i="48"/>
  <c r="J359" i="48"/>
  <c r="I359" i="48"/>
  <c r="H359" i="48"/>
  <c r="G359" i="48"/>
  <c r="F359" i="48"/>
  <c r="E359" i="48"/>
  <c r="D359" i="48"/>
  <c r="N359" i="34"/>
  <c r="M359" i="34"/>
  <c r="L359" i="34"/>
  <c r="K359" i="34"/>
  <c r="J359" i="34"/>
  <c r="I359" i="34"/>
  <c r="H359" i="34"/>
  <c r="G359" i="34"/>
  <c r="F359" i="34"/>
  <c r="E359" i="34"/>
  <c r="D359" i="34"/>
  <c r="N359" i="35"/>
  <c r="M359" i="35"/>
  <c r="L359" i="35"/>
  <c r="K359" i="35"/>
  <c r="J359" i="35"/>
  <c r="I359" i="35"/>
  <c r="H359" i="35"/>
  <c r="G359" i="35"/>
  <c r="F359" i="35"/>
  <c r="E359" i="35"/>
  <c r="D359" i="35"/>
  <c r="N359" i="36"/>
  <c r="M359" i="36"/>
  <c r="L359" i="36"/>
  <c r="K359" i="36"/>
  <c r="J359" i="36"/>
  <c r="I359" i="36"/>
  <c r="H359" i="36"/>
  <c r="G359" i="36"/>
  <c r="F359" i="36"/>
  <c r="E359" i="36"/>
  <c r="D359" i="36"/>
  <c r="N359" i="37"/>
  <c r="M359" i="37"/>
  <c r="L359" i="37"/>
  <c r="K359" i="37"/>
  <c r="J359" i="37"/>
  <c r="I359" i="37"/>
  <c r="H359" i="37"/>
  <c r="G359" i="37"/>
  <c r="F359" i="37"/>
  <c r="E359" i="37"/>
  <c r="D359" i="37"/>
  <c r="N359" i="49"/>
  <c r="M359" i="49"/>
  <c r="L359" i="49"/>
  <c r="K359" i="49"/>
  <c r="J359" i="49"/>
  <c r="I359" i="49"/>
  <c r="H359" i="49"/>
  <c r="G359" i="49"/>
  <c r="F359" i="49"/>
  <c r="E359" i="49"/>
  <c r="D359" i="49"/>
  <c r="C359" i="38"/>
  <c r="C359" i="2"/>
  <c r="C359" i="26"/>
  <c r="C359" i="27"/>
  <c r="C359" i="30"/>
  <c r="C359" i="28"/>
  <c r="C359" i="31"/>
  <c r="C359" i="33"/>
  <c r="C359" i="48"/>
  <c r="C359" i="34"/>
  <c r="C359" i="35"/>
  <c r="C359" i="36"/>
  <c r="C359" i="37"/>
  <c r="C359" i="49"/>
  <c r="N357" i="38"/>
  <c r="M357" i="38"/>
  <c r="L357" i="38"/>
  <c r="K357" i="38"/>
  <c r="J357" i="38"/>
  <c r="I357" i="38"/>
  <c r="H357" i="38"/>
  <c r="G357" i="38"/>
  <c r="F357" i="38"/>
  <c r="E357" i="38"/>
  <c r="D357" i="38"/>
  <c r="N357" i="2"/>
  <c r="M357" i="2"/>
  <c r="L357" i="2"/>
  <c r="K357" i="2"/>
  <c r="J357" i="2"/>
  <c r="I357" i="2"/>
  <c r="H357" i="2"/>
  <c r="G357" i="2"/>
  <c r="F357" i="2"/>
  <c r="E357" i="2"/>
  <c r="D357" i="2"/>
  <c r="N357" i="26"/>
  <c r="M357" i="26"/>
  <c r="L357" i="26"/>
  <c r="K357" i="26"/>
  <c r="J357" i="26"/>
  <c r="I357" i="26"/>
  <c r="H357" i="26"/>
  <c r="G357" i="26"/>
  <c r="F357" i="26"/>
  <c r="E357" i="26"/>
  <c r="D357" i="26"/>
  <c r="N357" i="27"/>
  <c r="M357" i="27"/>
  <c r="L357" i="27"/>
  <c r="K357" i="27"/>
  <c r="J357" i="27"/>
  <c r="I357" i="27"/>
  <c r="H357" i="27"/>
  <c r="G357" i="27"/>
  <c r="F357" i="27"/>
  <c r="E357" i="27"/>
  <c r="D357" i="27"/>
  <c r="N357" i="30"/>
  <c r="M357" i="30"/>
  <c r="L357" i="30"/>
  <c r="K357" i="30"/>
  <c r="J357" i="30"/>
  <c r="I357" i="30"/>
  <c r="H357" i="30"/>
  <c r="G357" i="30"/>
  <c r="F357" i="30"/>
  <c r="E357" i="30"/>
  <c r="D357" i="30"/>
  <c r="N357" i="28"/>
  <c r="M357" i="28"/>
  <c r="L357" i="28"/>
  <c r="K357" i="28"/>
  <c r="J357" i="28"/>
  <c r="I357" i="28"/>
  <c r="H357" i="28"/>
  <c r="G357" i="28"/>
  <c r="F357" i="28"/>
  <c r="E357" i="28"/>
  <c r="D357" i="28"/>
  <c r="N357" i="31"/>
  <c r="M357" i="31"/>
  <c r="L357" i="31"/>
  <c r="K357" i="31"/>
  <c r="J357" i="31"/>
  <c r="I357" i="31"/>
  <c r="H357" i="31"/>
  <c r="G357" i="31"/>
  <c r="F357" i="31"/>
  <c r="E357" i="31"/>
  <c r="D357" i="31"/>
  <c r="N357" i="33"/>
  <c r="M357" i="33"/>
  <c r="L357" i="33"/>
  <c r="K357" i="33"/>
  <c r="J357" i="33"/>
  <c r="I357" i="33"/>
  <c r="H357" i="33"/>
  <c r="G357" i="33"/>
  <c r="F357" i="33"/>
  <c r="E357" i="33"/>
  <c r="D357" i="33"/>
  <c r="N357" i="48"/>
  <c r="M357" i="48"/>
  <c r="L357" i="48"/>
  <c r="K357" i="48"/>
  <c r="J357" i="48"/>
  <c r="I357" i="48"/>
  <c r="H357" i="48"/>
  <c r="G357" i="48"/>
  <c r="F357" i="48"/>
  <c r="E357" i="48"/>
  <c r="D357" i="48"/>
  <c r="N357" i="34"/>
  <c r="M357" i="34"/>
  <c r="L357" i="34"/>
  <c r="K357" i="34"/>
  <c r="J357" i="34"/>
  <c r="I357" i="34"/>
  <c r="H357" i="34"/>
  <c r="G357" i="34"/>
  <c r="F357" i="34"/>
  <c r="E357" i="34"/>
  <c r="D357" i="34"/>
  <c r="N357" i="35"/>
  <c r="M357" i="35"/>
  <c r="L357" i="35"/>
  <c r="K357" i="35"/>
  <c r="J357" i="35"/>
  <c r="I357" i="35"/>
  <c r="H357" i="35"/>
  <c r="G357" i="35"/>
  <c r="F357" i="35"/>
  <c r="E357" i="35"/>
  <c r="D357" i="35"/>
  <c r="N357" i="36"/>
  <c r="M357" i="36"/>
  <c r="L357" i="36"/>
  <c r="K357" i="36"/>
  <c r="J357" i="36"/>
  <c r="I357" i="36"/>
  <c r="H357" i="36"/>
  <c r="G357" i="36"/>
  <c r="F357" i="36"/>
  <c r="E357" i="36"/>
  <c r="D357" i="36"/>
  <c r="N357" i="37"/>
  <c r="M357" i="37"/>
  <c r="L357" i="37"/>
  <c r="K357" i="37"/>
  <c r="J357" i="37"/>
  <c r="I357" i="37"/>
  <c r="H357" i="37"/>
  <c r="G357" i="37"/>
  <c r="F357" i="37"/>
  <c r="E357" i="37"/>
  <c r="D357" i="37"/>
  <c r="N357" i="49"/>
  <c r="M357" i="49"/>
  <c r="L357" i="49"/>
  <c r="K357" i="49"/>
  <c r="J357" i="49"/>
  <c r="I357" i="49"/>
  <c r="H357" i="49"/>
  <c r="G357" i="49"/>
  <c r="F357" i="49"/>
  <c r="E357" i="49"/>
  <c r="D357" i="49"/>
  <c r="C357" i="38"/>
  <c r="C357" i="2"/>
  <c r="C357" i="26"/>
  <c r="C357" i="27"/>
  <c r="C357" i="30"/>
  <c r="C357" i="28"/>
  <c r="C357" i="31"/>
  <c r="C357" i="33"/>
  <c r="C357" i="48"/>
  <c r="C357" i="34"/>
  <c r="C357" i="35"/>
  <c r="C357" i="36"/>
  <c r="C357" i="37"/>
  <c r="C357" i="49"/>
  <c r="N347" i="38"/>
  <c r="M347" i="38"/>
  <c r="L347" i="38"/>
  <c r="K347" i="38"/>
  <c r="J347" i="38"/>
  <c r="I347" i="38"/>
  <c r="H347" i="38"/>
  <c r="G347" i="38"/>
  <c r="F347" i="38"/>
  <c r="E347" i="38"/>
  <c r="D347" i="38"/>
  <c r="N347" i="2"/>
  <c r="M347" i="2"/>
  <c r="L347" i="2"/>
  <c r="K347" i="2"/>
  <c r="J347" i="2"/>
  <c r="I347" i="2"/>
  <c r="H347" i="2"/>
  <c r="G347" i="2"/>
  <c r="F347" i="2"/>
  <c r="E347" i="2"/>
  <c r="D347" i="2"/>
  <c r="N347" i="26"/>
  <c r="M347" i="26"/>
  <c r="L347" i="26"/>
  <c r="K347" i="26"/>
  <c r="J347" i="26"/>
  <c r="I347" i="26"/>
  <c r="H347" i="26"/>
  <c r="G347" i="26"/>
  <c r="F347" i="26"/>
  <c r="E347" i="26"/>
  <c r="D347" i="26"/>
  <c r="N347" i="27"/>
  <c r="M347" i="27"/>
  <c r="L347" i="27"/>
  <c r="K347" i="27"/>
  <c r="J347" i="27"/>
  <c r="I347" i="27"/>
  <c r="H347" i="27"/>
  <c r="G347" i="27"/>
  <c r="F347" i="27"/>
  <c r="E347" i="27"/>
  <c r="D347" i="27"/>
  <c r="N347" i="30"/>
  <c r="M347" i="30"/>
  <c r="L347" i="30"/>
  <c r="K347" i="30"/>
  <c r="J347" i="30"/>
  <c r="I347" i="30"/>
  <c r="H347" i="30"/>
  <c r="G347" i="30"/>
  <c r="F347" i="30"/>
  <c r="E347" i="30"/>
  <c r="D347" i="30"/>
  <c r="N347" i="28"/>
  <c r="M347" i="28"/>
  <c r="L347" i="28"/>
  <c r="K347" i="28"/>
  <c r="J347" i="28"/>
  <c r="I347" i="28"/>
  <c r="H347" i="28"/>
  <c r="G347" i="28"/>
  <c r="F347" i="28"/>
  <c r="E347" i="28"/>
  <c r="D347" i="28"/>
  <c r="N347" i="31"/>
  <c r="M347" i="31"/>
  <c r="L347" i="31"/>
  <c r="K347" i="31"/>
  <c r="J347" i="31"/>
  <c r="I347" i="31"/>
  <c r="H347" i="31"/>
  <c r="G347" i="31"/>
  <c r="F347" i="31"/>
  <c r="E347" i="31"/>
  <c r="D347" i="31"/>
  <c r="N347" i="33"/>
  <c r="M347" i="33"/>
  <c r="L347" i="33"/>
  <c r="K347" i="33"/>
  <c r="J347" i="33"/>
  <c r="I347" i="33"/>
  <c r="H347" i="33"/>
  <c r="G347" i="33"/>
  <c r="F347" i="33"/>
  <c r="E347" i="33"/>
  <c r="D347" i="33"/>
  <c r="N347" i="48"/>
  <c r="M347" i="48"/>
  <c r="L347" i="48"/>
  <c r="K347" i="48"/>
  <c r="J347" i="48"/>
  <c r="I347" i="48"/>
  <c r="H347" i="48"/>
  <c r="G347" i="48"/>
  <c r="F347" i="48"/>
  <c r="E347" i="48"/>
  <c r="D347" i="48"/>
  <c r="N347" i="34"/>
  <c r="M347" i="34"/>
  <c r="L347" i="34"/>
  <c r="K347" i="34"/>
  <c r="J347" i="34"/>
  <c r="I347" i="34"/>
  <c r="H347" i="34"/>
  <c r="G347" i="34"/>
  <c r="F347" i="34"/>
  <c r="E347" i="34"/>
  <c r="D347" i="34"/>
  <c r="N347" i="35"/>
  <c r="M347" i="35"/>
  <c r="L347" i="35"/>
  <c r="K347" i="35"/>
  <c r="J347" i="35"/>
  <c r="I347" i="35"/>
  <c r="H347" i="35"/>
  <c r="G347" i="35"/>
  <c r="F347" i="35"/>
  <c r="E347" i="35"/>
  <c r="D347" i="35"/>
  <c r="N347" i="36"/>
  <c r="M347" i="36"/>
  <c r="L347" i="36"/>
  <c r="K347" i="36"/>
  <c r="J347" i="36"/>
  <c r="I347" i="36"/>
  <c r="H347" i="36"/>
  <c r="G347" i="36"/>
  <c r="F347" i="36"/>
  <c r="E347" i="36"/>
  <c r="D347" i="36"/>
  <c r="N347" i="37"/>
  <c r="M347" i="37"/>
  <c r="L347" i="37"/>
  <c r="K347" i="37"/>
  <c r="J347" i="37"/>
  <c r="I347" i="37"/>
  <c r="H347" i="37"/>
  <c r="G347" i="37"/>
  <c r="F347" i="37"/>
  <c r="E347" i="37"/>
  <c r="D347" i="37"/>
  <c r="N347" i="49"/>
  <c r="M347" i="49"/>
  <c r="L347" i="49"/>
  <c r="K347" i="49"/>
  <c r="J347" i="49"/>
  <c r="I347" i="49"/>
  <c r="H347" i="49"/>
  <c r="G347" i="49"/>
  <c r="F347" i="49"/>
  <c r="E347" i="49"/>
  <c r="D347" i="49"/>
  <c r="N343" i="38"/>
  <c r="M343" i="38"/>
  <c r="L343" i="38"/>
  <c r="K343" i="38"/>
  <c r="J343" i="38"/>
  <c r="I343" i="38"/>
  <c r="H343" i="38"/>
  <c r="G343" i="38"/>
  <c r="F343" i="38"/>
  <c r="E343" i="38"/>
  <c r="D343" i="38"/>
  <c r="N343" i="2"/>
  <c r="M343" i="2"/>
  <c r="L343" i="2"/>
  <c r="K343" i="2"/>
  <c r="J343" i="2"/>
  <c r="I343" i="2"/>
  <c r="H343" i="2"/>
  <c r="G343" i="2"/>
  <c r="F343" i="2"/>
  <c r="E343" i="2"/>
  <c r="D343" i="2"/>
  <c r="N343" i="26"/>
  <c r="M343" i="26"/>
  <c r="L343" i="26"/>
  <c r="K343" i="26"/>
  <c r="J343" i="26"/>
  <c r="I343" i="26"/>
  <c r="H343" i="26"/>
  <c r="G343" i="26"/>
  <c r="F343" i="26"/>
  <c r="E343" i="26"/>
  <c r="D343" i="26"/>
  <c r="N343" i="27"/>
  <c r="M343" i="27"/>
  <c r="L343" i="27"/>
  <c r="K343" i="27"/>
  <c r="J343" i="27"/>
  <c r="I343" i="27"/>
  <c r="H343" i="27"/>
  <c r="G343" i="27"/>
  <c r="F343" i="27"/>
  <c r="E343" i="27"/>
  <c r="D343" i="27"/>
  <c r="N343" i="30"/>
  <c r="M343" i="30"/>
  <c r="L343" i="30"/>
  <c r="K343" i="30"/>
  <c r="J343" i="30"/>
  <c r="I343" i="30"/>
  <c r="H343" i="30"/>
  <c r="G343" i="30"/>
  <c r="F343" i="30"/>
  <c r="E343" i="30"/>
  <c r="D343" i="30"/>
  <c r="N343" i="28"/>
  <c r="M343" i="28"/>
  <c r="L343" i="28"/>
  <c r="K343" i="28"/>
  <c r="J343" i="28"/>
  <c r="I343" i="28"/>
  <c r="H343" i="28"/>
  <c r="G343" i="28"/>
  <c r="F343" i="28"/>
  <c r="E343" i="28"/>
  <c r="D343" i="28"/>
  <c r="N343" i="31"/>
  <c r="M343" i="31"/>
  <c r="L343" i="31"/>
  <c r="K343" i="31"/>
  <c r="J343" i="31"/>
  <c r="I343" i="31"/>
  <c r="H343" i="31"/>
  <c r="G343" i="31"/>
  <c r="F343" i="31"/>
  <c r="E343" i="31"/>
  <c r="D343" i="31"/>
  <c r="N343" i="33"/>
  <c r="M343" i="33"/>
  <c r="L343" i="33"/>
  <c r="K343" i="33"/>
  <c r="J343" i="33"/>
  <c r="I343" i="33"/>
  <c r="H343" i="33"/>
  <c r="G343" i="33"/>
  <c r="F343" i="33"/>
  <c r="E343" i="33"/>
  <c r="D343" i="33"/>
  <c r="N343" i="48"/>
  <c r="M343" i="48"/>
  <c r="L343" i="48"/>
  <c r="K343" i="48"/>
  <c r="J343" i="48"/>
  <c r="I343" i="48"/>
  <c r="H343" i="48"/>
  <c r="G343" i="48"/>
  <c r="F343" i="48"/>
  <c r="E343" i="48"/>
  <c r="D343" i="48"/>
  <c r="N343" i="34"/>
  <c r="M343" i="34"/>
  <c r="L343" i="34"/>
  <c r="K343" i="34"/>
  <c r="J343" i="34"/>
  <c r="I343" i="34"/>
  <c r="H343" i="34"/>
  <c r="G343" i="34"/>
  <c r="F343" i="34"/>
  <c r="E343" i="34"/>
  <c r="D343" i="34"/>
  <c r="N343" i="35"/>
  <c r="M343" i="35"/>
  <c r="L343" i="35"/>
  <c r="K343" i="35"/>
  <c r="J343" i="35"/>
  <c r="I343" i="35"/>
  <c r="H343" i="35"/>
  <c r="G343" i="35"/>
  <c r="F343" i="35"/>
  <c r="E343" i="35"/>
  <c r="D343" i="35"/>
  <c r="N343" i="36"/>
  <c r="M343" i="36"/>
  <c r="L343" i="36"/>
  <c r="K343" i="36"/>
  <c r="J343" i="36"/>
  <c r="I343" i="36"/>
  <c r="H343" i="36"/>
  <c r="G343" i="36"/>
  <c r="F343" i="36"/>
  <c r="E343" i="36"/>
  <c r="D343" i="36"/>
  <c r="N343" i="37"/>
  <c r="M343" i="37"/>
  <c r="L343" i="37"/>
  <c r="K343" i="37"/>
  <c r="J343" i="37"/>
  <c r="I343" i="37"/>
  <c r="H343" i="37"/>
  <c r="G343" i="37"/>
  <c r="F343" i="37"/>
  <c r="E343" i="37"/>
  <c r="D343" i="37"/>
  <c r="N343" i="49"/>
  <c r="M343" i="49"/>
  <c r="L343" i="49"/>
  <c r="K343" i="49"/>
  <c r="J343" i="49"/>
  <c r="I343" i="49"/>
  <c r="H343" i="49"/>
  <c r="G343" i="49"/>
  <c r="F343" i="49"/>
  <c r="E343" i="49"/>
  <c r="D343" i="49"/>
  <c r="C343" i="38"/>
  <c r="C343" i="2"/>
  <c r="C343" i="26"/>
  <c r="C343" i="27"/>
  <c r="C343" i="30"/>
  <c r="C343" i="28"/>
  <c r="C343" i="31"/>
  <c r="C343" i="33"/>
  <c r="C343" i="48"/>
  <c r="C343" i="34"/>
  <c r="C343" i="35"/>
  <c r="C343" i="36"/>
  <c r="C343" i="37"/>
  <c r="C343" i="49"/>
  <c r="N428" i="36" l="1"/>
  <c r="F428" i="36"/>
  <c r="E428" i="36"/>
  <c r="C438" i="35"/>
  <c r="K428" i="35"/>
  <c r="I428" i="35"/>
  <c r="D428" i="28"/>
  <c r="H428" i="28"/>
  <c r="C327" i="2"/>
  <c r="C438" i="2"/>
  <c r="H428" i="2"/>
  <c r="C438" i="30"/>
  <c r="G428" i="26"/>
  <c r="C438" i="26"/>
  <c r="I428" i="28"/>
  <c r="C438" i="28"/>
  <c r="K428" i="28"/>
  <c r="D428" i="2"/>
  <c r="F428" i="2"/>
  <c r="F428" i="27"/>
  <c r="I428" i="27"/>
  <c r="K428" i="27"/>
  <c r="J428" i="27"/>
  <c r="M428" i="27"/>
  <c r="N428" i="35"/>
  <c r="G327" i="35"/>
  <c r="F428" i="35"/>
  <c r="G428" i="35"/>
  <c r="D428" i="35"/>
  <c r="C428" i="35"/>
  <c r="H428" i="35"/>
  <c r="N428" i="26"/>
  <c r="K428" i="26"/>
  <c r="C428" i="26"/>
  <c r="L428" i="26"/>
  <c r="D428" i="26"/>
  <c r="E428" i="26"/>
  <c r="D428" i="38"/>
  <c r="E438" i="38"/>
  <c r="E428" i="38"/>
  <c r="C428" i="38"/>
  <c r="F428" i="38"/>
  <c r="C438" i="38"/>
  <c r="G428" i="38"/>
  <c r="I428" i="38"/>
  <c r="N428" i="30"/>
  <c r="I428" i="30"/>
  <c r="C428" i="36"/>
  <c r="H428" i="36"/>
  <c r="G428" i="36"/>
  <c r="M428" i="36"/>
  <c r="C438" i="36"/>
  <c r="J428" i="36"/>
  <c r="E428" i="2"/>
  <c r="L428" i="2"/>
  <c r="M428" i="2"/>
  <c r="K428" i="2"/>
  <c r="E428" i="30"/>
  <c r="C428" i="30"/>
  <c r="H428" i="30"/>
  <c r="L428" i="30"/>
  <c r="M428" i="30"/>
  <c r="N428" i="27"/>
  <c r="C428" i="49"/>
  <c r="C428" i="2"/>
  <c r="N428" i="49"/>
  <c r="D428" i="36"/>
  <c r="E428" i="35"/>
  <c r="F428" i="34"/>
  <c r="G428" i="48"/>
  <c r="H428" i="33"/>
  <c r="I428" i="31"/>
  <c r="J428" i="28"/>
  <c r="K428" i="30"/>
  <c r="L428" i="27"/>
  <c r="M428" i="26"/>
  <c r="N428" i="2"/>
  <c r="C428" i="48"/>
  <c r="G428" i="49"/>
  <c r="H428" i="37"/>
  <c r="I428" i="36"/>
  <c r="J428" i="35"/>
  <c r="K428" i="34"/>
  <c r="L428" i="48"/>
  <c r="M428" i="33"/>
  <c r="N428" i="31"/>
  <c r="D428" i="30"/>
  <c r="E428" i="27"/>
  <c r="F428" i="26"/>
  <c r="G428" i="2"/>
  <c r="H428" i="38"/>
  <c r="K327" i="36"/>
  <c r="L327" i="35"/>
  <c r="M327" i="34"/>
  <c r="O435" i="26"/>
  <c r="C428" i="31"/>
  <c r="I428" i="49"/>
  <c r="J428" i="37"/>
  <c r="K428" i="36"/>
  <c r="L428" i="35"/>
  <c r="M428" i="34"/>
  <c r="N428" i="48"/>
  <c r="D428" i="31"/>
  <c r="E428" i="28"/>
  <c r="F428" i="30"/>
  <c r="G428" i="27"/>
  <c r="H428" i="26"/>
  <c r="I428" i="2"/>
  <c r="J428" i="38"/>
  <c r="C428" i="28"/>
  <c r="J428" i="49"/>
  <c r="K428" i="37"/>
  <c r="L428" i="36"/>
  <c r="M428" i="35"/>
  <c r="N428" i="34"/>
  <c r="D428" i="33"/>
  <c r="E428" i="31"/>
  <c r="F428" i="28"/>
  <c r="G428" i="30"/>
  <c r="H428" i="27"/>
  <c r="I428" i="26"/>
  <c r="J428" i="2"/>
  <c r="K428" i="38"/>
  <c r="F327" i="31"/>
  <c r="O435" i="31"/>
  <c r="H327" i="35"/>
  <c r="N327" i="30"/>
  <c r="O435" i="36"/>
  <c r="O435" i="33"/>
  <c r="O435" i="27"/>
  <c r="O435" i="37"/>
  <c r="O435" i="38"/>
  <c r="L327" i="37"/>
  <c r="J327" i="27"/>
  <c r="L327" i="2"/>
  <c r="O435" i="49"/>
  <c r="O435" i="2"/>
  <c r="O435" i="48"/>
  <c r="O435" i="28"/>
  <c r="O435" i="30"/>
  <c r="O435" i="35"/>
  <c r="O435" i="34"/>
  <c r="K327" i="48"/>
  <c r="M327" i="49"/>
  <c r="D327" i="35"/>
  <c r="D327" i="31"/>
  <c r="G327" i="27"/>
  <c r="H327" i="26"/>
  <c r="F346" i="30"/>
  <c r="C327" i="49"/>
  <c r="H327" i="27"/>
  <c r="G346" i="27"/>
  <c r="G327" i="28"/>
  <c r="H327" i="30"/>
  <c r="I327" i="27"/>
  <c r="G327" i="37"/>
  <c r="D327" i="27"/>
  <c r="E327" i="27"/>
  <c r="F327" i="27"/>
  <c r="I327" i="49"/>
  <c r="F327" i="30"/>
  <c r="H327" i="37"/>
  <c r="M327" i="33"/>
  <c r="E327" i="28"/>
  <c r="N327" i="35"/>
  <c r="K327" i="2"/>
  <c r="H327" i="49"/>
  <c r="M327" i="48"/>
  <c r="J327" i="37"/>
  <c r="E327" i="31"/>
  <c r="I327" i="30"/>
  <c r="L327" i="34"/>
  <c r="N327" i="48"/>
  <c r="I327" i="2"/>
  <c r="D327" i="34"/>
  <c r="F327" i="33"/>
  <c r="G327" i="31"/>
  <c r="H327" i="28"/>
  <c r="K327" i="26"/>
  <c r="N327" i="37"/>
  <c r="E327" i="34"/>
  <c r="F327" i="48"/>
  <c r="G327" i="33"/>
  <c r="I327" i="28"/>
  <c r="J327" i="30"/>
  <c r="K327" i="27"/>
  <c r="L327" i="26"/>
  <c r="N327" i="38"/>
  <c r="E327" i="36"/>
  <c r="E327" i="37"/>
  <c r="H327" i="34"/>
  <c r="K327" i="31"/>
  <c r="L327" i="28"/>
  <c r="M327" i="30"/>
  <c r="N327" i="27"/>
  <c r="D327" i="2"/>
  <c r="E327" i="49"/>
  <c r="F327" i="37"/>
  <c r="G327" i="36"/>
  <c r="I327" i="34"/>
  <c r="J327" i="48"/>
  <c r="L327" i="31"/>
  <c r="M327" i="28"/>
  <c r="D327" i="26"/>
  <c r="E327" i="2"/>
  <c r="F327" i="2"/>
  <c r="G327" i="49"/>
  <c r="I327" i="36"/>
  <c r="K327" i="34"/>
  <c r="F327" i="26"/>
  <c r="E327" i="30"/>
  <c r="C327" i="28"/>
  <c r="J327" i="49"/>
  <c r="L327" i="36"/>
  <c r="N327" i="34"/>
  <c r="D327" i="33"/>
  <c r="G327" i="30"/>
  <c r="I327" i="26"/>
  <c r="K327" i="49"/>
  <c r="M327" i="36"/>
  <c r="D327" i="48"/>
  <c r="E327" i="33"/>
  <c r="J327" i="26"/>
  <c r="L327" i="38"/>
  <c r="J327" i="28"/>
  <c r="E327" i="48"/>
  <c r="M327" i="37"/>
  <c r="F327" i="34"/>
  <c r="H327" i="33"/>
  <c r="K327" i="30"/>
  <c r="L327" i="27"/>
  <c r="N327" i="2"/>
  <c r="D327" i="37"/>
  <c r="D327" i="36"/>
  <c r="F327" i="35"/>
  <c r="I327" i="33"/>
  <c r="J327" i="31"/>
  <c r="L327" i="30"/>
  <c r="M327" i="27"/>
  <c r="C327" i="48"/>
  <c r="C327" i="27"/>
  <c r="H327" i="48"/>
  <c r="K327" i="28"/>
  <c r="O307" i="34"/>
  <c r="O307" i="28"/>
  <c r="O310" i="37"/>
  <c r="M327" i="31"/>
  <c r="J327" i="35"/>
  <c r="O307" i="33"/>
  <c r="O310" i="48"/>
  <c r="O310" i="28"/>
  <c r="O310" i="27"/>
  <c r="O310" i="2"/>
  <c r="O307" i="37"/>
  <c r="O307" i="38"/>
  <c r="O310" i="38"/>
  <c r="O307" i="49"/>
  <c r="O307" i="2"/>
  <c r="O310" i="49"/>
  <c r="O310" i="26"/>
  <c r="G327" i="26"/>
  <c r="O307" i="30"/>
  <c r="O307" i="27"/>
  <c r="O310" i="30"/>
  <c r="O310" i="36"/>
  <c r="O310" i="35"/>
  <c r="O310" i="34"/>
  <c r="O310" i="33"/>
  <c r="O310" i="31"/>
  <c r="O307" i="36"/>
  <c r="O307" i="35"/>
  <c r="O307" i="48"/>
  <c r="O307" i="31"/>
  <c r="O307" i="26"/>
  <c r="H327" i="31"/>
  <c r="O205" i="26"/>
  <c r="O205" i="49"/>
  <c r="O205" i="37"/>
  <c r="D327" i="30"/>
  <c r="O205" i="30"/>
  <c r="O205" i="28"/>
  <c r="I327" i="35"/>
  <c r="O205" i="31"/>
  <c r="O205" i="38"/>
  <c r="O205" i="2"/>
  <c r="O205" i="36"/>
  <c r="O205" i="35"/>
  <c r="O205" i="34"/>
  <c r="O205" i="48"/>
  <c r="O205" i="33"/>
  <c r="O205" i="27"/>
  <c r="J327" i="36"/>
  <c r="G327" i="2"/>
  <c r="N327" i="33"/>
  <c r="N327" i="26"/>
  <c r="G346" i="28"/>
  <c r="I327" i="48"/>
  <c r="K346" i="38"/>
  <c r="H438" i="34"/>
  <c r="N438" i="27"/>
  <c r="G438" i="36"/>
  <c r="L438" i="31"/>
  <c r="E438" i="2"/>
  <c r="H438" i="36"/>
  <c r="N438" i="28"/>
  <c r="G438" i="35"/>
  <c r="M438" i="30"/>
  <c r="F438" i="37"/>
  <c r="J438" i="48"/>
  <c r="N438" i="30"/>
  <c r="I438" i="35"/>
  <c r="D438" i="27"/>
  <c r="J438" i="35"/>
  <c r="N438" i="31"/>
  <c r="F438" i="26"/>
  <c r="D438" i="49"/>
  <c r="I438" i="48"/>
  <c r="D438" i="2"/>
  <c r="E438" i="49"/>
  <c r="I438" i="34"/>
  <c r="M438" i="28"/>
  <c r="F438" i="38"/>
  <c r="F438" i="49"/>
  <c r="J438" i="34"/>
  <c r="M438" i="31"/>
  <c r="H438" i="37"/>
  <c r="K438" i="34"/>
  <c r="E438" i="27"/>
  <c r="I346" i="49"/>
  <c r="J346" i="37"/>
  <c r="K346" i="36"/>
  <c r="L346" i="35"/>
  <c r="M346" i="34"/>
  <c r="N346" i="48"/>
  <c r="D346" i="31"/>
  <c r="D322" i="31" s="1"/>
  <c r="E346" i="28"/>
  <c r="H346" i="26"/>
  <c r="I346" i="2"/>
  <c r="J346" i="38"/>
  <c r="E438" i="37"/>
  <c r="J438" i="33"/>
  <c r="L438" i="28"/>
  <c r="G438" i="37"/>
  <c r="L438" i="33"/>
  <c r="F438" i="2"/>
  <c r="M346" i="33"/>
  <c r="G438" i="49"/>
  <c r="L438" i="48"/>
  <c r="D438" i="30"/>
  <c r="F438" i="36"/>
  <c r="K438" i="31"/>
  <c r="H438" i="35"/>
  <c r="K438" i="33"/>
  <c r="D438" i="26"/>
  <c r="K438" i="48"/>
  <c r="E438" i="26"/>
  <c r="E346" i="27"/>
  <c r="I438" i="36"/>
  <c r="M438" i="33"/>
  <c r="G438" i="2"/>
  <c r="L346" i="38"/>
  <c r="C346" i="28"/>
  <c r="K438" i="37"/>
  <c r="E438" i="31"/>
  <c r="H438" i="27"/>
  <c r="C346" i="30"/>
  <c r="M346" i="36"/>
  <c r="E346" i="33"/>
  <c r="I346" i="27"/>
  <c r="C346" i="27"/>
  <c r="N346" i="36"/>
  <c r="F346" i="33"/>
  <c r="K346" i="26"/>
  <c r="K322" i="26" s="1"/>
  <c r="M438" i="37"/>
  <c r="F438" i="33"/>
  <c r="K438" i="26"/>
  <c r="N438" i="37"/>
  <c r="G438" i="33"/>
  <c r="J438" i="30"/>
  <c r="N438" i="49"/>
  <c r="D438" i="36"/>
  <c r="E438" i="35"/>
  <c r="F438" i="34"/>
  <c r="G438" i="48"/>
  <c r="H438" i="33"/>
  <c r="I438" i="31"/>
  <c r="J438" i="28"/>
  <c r="K438" i="30"/>
  <c r="L438" i="27"/>
  <c r="M438" i="26"/>
  <c r="N438" i="2"/>
  <c r="J346" i="49"/>
  <c r="J322" i="49" s="1"/>
  <c r="N346" i="34"/>
  <c r="G346" i="30"/>
  <c r="L438" i="36"/>
  <c r="D438" i="33"/>
  <c r="G438" i="30"/>
  <c r="N346" i="35"/>
  <c r="F346" i="31"/>
  <c r="F322" i="31" s="1"/>
  <c r="K346" i="2"/>
  <c r="L346" i="49"/>
  <c r="H346" i="28"/>
  <c r="M346" i="38"/>
  <c r="N438" i="36"/>
  <c r="G438" i="31"/>
  <c r="J438" i="27"/>
  <c r="E438" i="34"/>
  <c r="I438" i="28"/>
  <c r="L438" i="26"/>
  <c r="D346" i="37"/>
  <c r="E346" i="36"/>
  <c r="F346" i="35"/>
  <c r="G346" i="34"/>
  <c r="H346" i="48"/>
  <c r="I346" i="33"/>
  <c r="J346" i="31"/>
  <c r="K346" i="28"/>
  <c r="M346" i="27"/>
  <c r="N346" i="26"/>
  <c r="D438" i="37"/>
  <c r="E438" i="36"/>
  <c r="F438" i="35"/>
  <c r="G438" i="34"/>
  <c r="H438" i="48"/>
  <c r="I438" i="33"/>
  <c r="J438" i="31"/>
  <c r="K438" i="28"/>
  <c r="L438" i="30"/>
  <c r="M438" i="27"/>
  <c r="N438" i="26"/>
  <c r="L346" i="36"/>
  <c r="E346" i="31"/>
  <c r="M438" i="35"/>
  <c r="F438" i="28"/>
  <c r="J438" i="2"/>
  <c r="L346" i="37"/>
  <c r="D346" i="48"/>
  <c r="H346" i="30"/>
  <c r="J346" i="26"/>
  <c r="D346" i="34"/>
  <c r="G346" i="31"/>
  <c r="J346" i="27"/>
  <c r="J322" i="27" s="1"/>
  <c r="L438" i="49"/>
  <c r="E438" i="48"/>
  <c r="L438" i="2"/>
  <c r="M438" i="49"/>
  <c r="F438" i="48"/>
  <c r="K438" i="27"/>
  <c r="I346" i="26"/>
  <c r="J438" i="49"/>
  <c r="N438" i="34"/>
  <c r="I438" i="26"/>
  <c r="M346" i="37"/>
  <c r="I346" i="30"/>
  <c r="L346" i="2"/>
  <c r="D438" i="34"/>
  <c r="H438" i="28"/>
  <c r="I438" i="30"/>
  <c r="D438" i="35"/>
  <c r="H438" i="31"/>
  <c r="M438" i="2"/>
  <c r="K327" i="33"/>
  <c r="O13" i="38"/>
  <c r="N346" i="38"/>
  <c r="O13" i="36"/>
  <c r="L346" i="30"/>
  <c r="H346" i="38"/>
  <c r="I346" i="38"/>
  <c r="G327" i="34"/>
  <c r="N346" i="37"/>
  <c r="G346" i="33"/>
  <c r="J346" i="30"/>
  <c r="L346" i="27"/>
  <c r="J327" i="33"/>
  <c r="I346" i="48"/>
  <c r="M346" i="30"/>
  <c r="E346" i="49"/>
  <c r="I346" i="34"/>
  <c r="M346" i="28"/>
  <c r="I346" i="35"/>
  <c r="M346" i="31"/>
  <c r="H346" i="37"/>
  <c r="K346" i="34"/>
  <c r="L346" i="48"/>
  <c r="D346" i="30"/>
  <c r="D346" i="35"/>
  <c r="H346" i="31"/>
  <c r="M346" i="2"/>
  <c r="E346" i="37"/>
  <c r="E322" i="37" s="1"/>
  <c r="H346" i="34"/>
  <c r="D346" i="2"/>
  <c r="F346" i="37"/>
  <c r="J346" i="48"/>
  <c r="N346" i="30"/>
  <c r="N322" i="30" s="1"/>
  <c r="H346" i="49"/>
  <c r="I346" i="37"/>
  <c r="J346" i="36"/>
  <c r="K346" i="35"/>
  <c r="L346" i="34"/>
  <c r="M346" i="48"/>
  <c r="M322" i="48" s="1"/>
  <c r="N346" i="33"/>
  <c r="D346" i="28"/>
  <c r="E346" i="30"/>
  <c r="F346" i="27"/>
  <c r="F322" i="27" s="1"/>
  <c r="G346" i="26"/>
  <c r="H346" i="2"/>
  <c r="E346" i="34"/>
  <c r="I346" i="28"/>
  <c r="F346" i="34"/>
  <c r="N346" i="2"/>
  <c r="G346" i="35"/>
  <c r="G322" i="35" s="1"/>
  <c r="K346" i="31"/>
  <c r="N346" i="27"/>
  <c r="L346" i="31"/>
  <c r="D346" i="26"/>
  <c r="D346" i="27"/>
  <c r="D322" i="27" s="1"/>
  <c r="O304" i="2"/>
  <c r="M346" i="49"/>
  <c r="F346" i="48"/>
  <c r="K346" i="27"/>
  <c r="H346" i="33"/>
  <c r="F346" i="36"/>
  <c r="J346" i="33"/>
  <c r="E346" i="38"/>
  <c r="G346" i="36"/>
  <c r="K346" i="33"/>
  <c r="E346" i="2"/>
  <c r="G346" i="37"/>
  <c r="G322" i="37" s="1"/>
  <c r="F346" i="2"/>
  <c r="G346" i="49"/>
  <c r="J346" i="35"/>
  <c r="F346" i="26"/>
  <c r="L346" i="26"/>
  <c r="D346" i="36"/>
  <c r="J346" i="28"/>
  <c r="L346" i="28"/>
  <c r="K346" i="48"/>
  <c r="I346" i="36"/>
  <c r="N346" i="31"/>
  <c r="G346" i="2"/>
  <c r="K438" i="49"/>
  <c r="L438" i="37"/>
  <c r="M438" i="36"/>
  <c r="N438" i="35"/>
  <c r="D438" i="48"/>
  <c r="E438" i="33"/>
  <c r="F438" i="31"/>
  <c r="G438" i="28"/>
  <c r="H438" i="30"/>
  <c r="I438" i="27"/>
  <c r="J438" i="26"/>
  <c r="K438" i="2"/>
  <c r="O304" i="31"/>
  <c r="H438" i="49"/>
  <c r="I438" i="37"/>
  <c r="J438" i="36"/>
  <c r="K438" i="35"/>
  <c r="L438" i="34"/>
  <c r="M438" i="48"/>
  <c r="N438" i="33"/>
  <c r="D438" i="28"/>
  <c r="E438" i="30"/>
  <c r="F438" i="27"/>
  <c r="G438" i="26"/>
  <c r="H438" i="2"/>
  <c r="I438" i="49"/>
  <c r="J438" i="37"/>
  <c r="K438" i="36"/>
  <c r="L438" i="35"/>
  <c r="M438" i="34"/>
  <c r="N438" i="48"/>
  <c r="D438" i="31"/>
  <c r="E438" i="28"/>
  <c r="F438" i="30"/>
  <c r="G438" i="27"/>
  <c r="H438" i="26"/>
  <c r="I438" i="2"/>
  <c r="M327" i="2"/>
  <c r="O304" i="35"/>
  <c r="E346" i="48"/>
  <c r="O431" i="48"/>
  <c r="O304" i="28"/>
  <c r="L327" i="48"/>
  <c r="H327" i="38"/>
  <c r="N327" i="31"/>
  <c r="K327" i="38"/>
  <c r="F346" i="38"/>
  <c r="H419" i="38"/>
  <c r="J380" i="38"/>
  <c r="J387" i="38"/>
  <c r="J419" i="38"/>
  <c r="H346" i="35"/>
  <c r="H322" i="35" s="1"/>
  <c r="G438" i="38"/>
  <c r="H380" i="38"/>
  <c r="D327" i="38"/>
  <c r="K380" i="38"/>
  <c r="K387" i="38"/>
  <c r="K419" i="38"/>
  <c r="K438" i="38"/>
  <c r="I327" i="38"/>
  <c r="D346" i="38"/>
  <c r="G419" i="38"/>
  <c r="H387" i="38"/>
  <c r="L419" i="38"/>
  <c r="L438" i="38"/>
  <c r="F327" i="38"/>
  <c r="M419" i="38"/>
  <c r="M438" i="38"/>
  <c r="N419" i="38"/>
  <c r="N438" i="38"/>
  <c r="I380" i="38"/>
  <c r="I387" i="38"/>
  <c r="D419" i="38"/>
  <c r="D438" i="38"/>
  <c r="E419" i="38"/>
  <c r="F419" i="38"/>
  <c r="H438" i="38"/>
  <c r="O304" i="34"/>
  <c r="O304" i="27"/>
  <c r="O304" i="26"/>
  <c r="I438" i="38"/>
  <c r="J438" i="38"/>
  <c r="O13" i="35"/>
  <c r="O13" i="48"/>
  <c r="O13" i="31"/>
  <c r="O304" i="33"/>
  <c r="O304" i="30"/>
  <c r="O415" i="31"/>
  <c r="K346" i="30"/>
  <c r="M346" i="26"/>
  <c r="O431" i="49"/>
  <c r="O304" i="49"/>
  <c r="O415" i="49"/>
  <c r="O415" i="36"/>
  <c r="L346" i="33"/>
  <c r="E346" i="26"/>
  <c r="O304" i="37"/>
  <c r="O304" i="38"/>
  <c r="O304" i="36"/>
  <c r="O431" i="36"/>
  <c r="O431" i="38"/>
  <c r="O13" i="37"/>
  <c r="O13" i="27"/>
  <c r="O431" i="30"/>
  <c r="O304" i="48"/>
  <c r="O431" i="28"/>
  <c r="O431" i="33"/>
  <c r="O415" i="48"/>
  <c r="O431" i="37"/>
  <c r="O431" i="2"/>
  <c r="O415" i="34"/>
  <c r="O431" i="31"/>
  <c r="O13" i="49"/>
  <c r="O13" i="34"/>
  <c r="O13" i="26"/>
  <c r="O431" i="34"/>
  <c r="O415" i="37"/>
  <c r="O415" i="2"/>
  <c r="O415" i="30"/>
  <c r="O415" i="27"/>
  <c r="J346" i="2"/>
  <c r="O431" i="27"/>
  <c r="O431" i="35"/>
  <c r="O431" i="26"/>
  <c r="I346" i="31"/>
  <c r="F346" i="28"/>
  <c r="N346" i="28"/>
  <c r="H346" i="27"/>
  <c r="G346" i="38"/>
  <c r="H346" i="36"/>
  <c r="E346" i="35"/>
  <c r="M346" i="35"/>
  <c r="J346" i="34"/>
  <c r="G346" i="48"/>
  <c r="C346" i="33"/>
  <c r="O415" i="35"/>
  <c r="O415" i="26"/>
  <c r="O415" i="28"/>
  <c r="O415" i="38"/>
  <c r="O415" i="33"/>
  <c r="O13" i="28"/>
  <c r="O13" i="30"/>
  <c r="O13" i="2"/>
  <c r="O13" i="33"/>
  <c r="I365" i="33"/>
  <c r="L365" i="38"/>
  <c r="K380" i="49"/>
  <c r="H380" i="37"/>
  <c r="E380" i="36"/>
  <c r="M380" i="36"/>
  <c r="J380" i="35"/>
  <c r="K380" i="28"/>
  <c r="H380" i="30"/>
  <c r="E380" i="27"/>
  <c r="M380" i="27"/>
  <c r="J380" i="26"/>
  <c r="G380" i="2"/>
  <c r="G365" i="37"/>
  <c r="D365" i="36"/>
  <c r="L365" i="36"/>
  <c r="I365" i="35"/>
  <c r="N365" i="34"/>
  <c r="K365" i="48"/>
  <c r="H365" i="33"/>
  <c r="M365" i="31"/>
  <c r="J365" i="28"/>
  <c r="D365" i="27"/>
  <c r="L365" i="27"/>
  <c r="I365" i="26"/>
  <c r="F365" i="2"/>
  <c r="K365" i="38"/>
  <c r="I380" i="35"/>
  <c r="N380" i="34"/>
  <c r="L365" i="49"/>
  <c r="J365" i="31"/>
  <c r="I380" i="28"/>
  <c r="E380" i="33"/>
  <c r="D346" i="33"/>
  <c r="D380" i="49"/>
  <c r="L380" i="49"/>
  <c r="I380" i="37"/>
  <c r="K380" i="35"/>
  <c r="H380" i="34"/>
  <c r="J380" i="33"/>
  <c r="G380" i="31"/>
  <c r="D380" i="28"/>
  <c r="F380" i="27"/>
  <c r="N380" i="27"/>
  <c r="K380" i="26"/>
  <c r="H380" i="2"/>
  <c r="E365" i="30"/>
  <c r="C327" i="31"/>
  <c r="C365" i="36"/>
  <c r="M365" i="37"/>
  <c r="G365" i="35"/>
  <c r="D365" i="34"/>
  <c r="L365" i="34"/>
  <c r="I365" i="48"/>
  <c r="K365" i="31"/>
  <c r="M365" i="30"/>
  <c r="J365" i="27"/>
  <c r="G365" i="26"/>
  <c r="I365" i="38"/>
  <c r="G380" i="49"/>
  <c r="D380" i="37"/>
  <c r="L380" i="37"/>
  <c r="F380" i="35"/>
  <c r="K380" i="34"/>
  <c r="H380" i="48"/>
  <c r="M380" i="33"/>
  <c r="J380" i="31"/>
  <c r="G380" i="28"/>
  <c r="F380" i="26"/>
  <c r="N380" i="26"/>
  <c r="E365" i="49"/>
  <c r="J365" i="37"/>
  <c r="D365" i="35"/>
  <c r="H365" i="31"/>
  <c r="J365" i="30"/>
  <c r="L365" i="26"/>
  <c r="F365" i="38"/>
  <c r="N365" i="38"/>
  <c r="M365" i="28"/>
  <c r="C365" i="49"/>
  <c r="C365" i="28"/>
  <c r="C380" i="49"/>
  <c r="C380" i="28"/>
  <c r="E380" i="49"/>
  <c r="M380" i="49"/>
  <c r="N380" i="49"/>
  <c r="I380" i="49"/>
  <c r="J365" i="49"/>
  <c r="F365" i="34"/>
  <c r="E365" i="31"/>
  <c r="G365" i="30"/>
  <c r="N365" i="2"/>
  <c r="J380" i="49"/>
  <c r="K380" i="48"/>
  <c r="C380" i="48"/>
  <c r="G380" i="34"/>
  <c r="F380" i="31"/>
  <c r="D365" i="28"/>
  <c r="M365" i="38"/>
  <c r="E380" i="34"/>
  <c r="O463" i="28"/>
  <c r="O474" i="33"/>
  <c r="O478" i="33"/>
  <c r="H365" i="37"/>
  <c r="G365" i="2"/>
  <c r="F380" i="34"/>
  <c r="J380" i="48"/>
  <c r="I365" i="37"/>
  <c r="F365" i="36"/>
  <c r="N365" i="36"/>
  <c r="E365" i="48"/>
  <c r="J365" i="33"/>
  <c r="G365" i="31"/>
  <c r="L365" i="28"/>
  <c r="N365" i="27"/>
  <c r="H365" i="2"/>
  <c r="C380" i="38"/>
  <c r="G380" i="33"/>
  <c r="M380" i="34"/>
  <c r="O457" i="33"/>
  <c r="O460" i="33"/>
  <c r="O463" i="49"/>
  <c r="O471" i="33"/>
  <c r="O489" i="33"/>
  <c r="F365" i="31"/>
  <c r="E365" i="27"/>
  <c r="D380" i="48"/>
  <c r="L380" i="48"/>
  <c r="H380" i="33"/>
  <c r="D380" i="31"/>
  <c r="L380" i="31"/>
  <c r="K380" i="33"/>
  <c r="O465" i="33"/>
  <c r="K365" i="49"/>
  <c r="G365" i="34"/>
  <c r="N365" i="31"/>
  <c r="J365" i="26"/>
  <c r="F380" i="37"/>
  <c r="N380" i="37"/>
  <c r="K380" i="36"/>
  <c r="I380" i="33"/>
  <c r="F380" i="30"/>
  <c r="N380" i="30"/>
  <c r="K380" i="27"/>
  <c r="H380" i="26"/>
  <c r="E380" i="2"/>
  <c r="M380" i="2"/>
  <c r="O441" i="33"/>
  <c r="O456" i="33"/>
  <c r="O462" i="33"/>
  <c r="E365" i="36"/>
  <c r="L365" i="48"/>
  <c r="C365" i="37"/>
  <c r="C365" i="30"/>
  <c r="G365" i="49"/>
  <c r="D365" i="37"/>
  <c r="L365" i="37"/>
  <c r="I365" i="36"/>
  <c r="F365" i="35"/>
  <c r="N365" i="35"/>
  <c r="K365" i="34"/>
  <c r="H365" i="48"/>
  <c r="E365" i="33"/>
  <c r="M365" i="33"/>
  <c r="G365" i="28"/>
  <c r="D365" i="30"/>
  <c r="L365" i="30"/>
  <c r="I365" i="27"/>
  <c r="F365" i="26"/>
  <c r="N365" i="26"/>
  <c r="K365" i="2"/>
  <c r="H365" i="38"/>
  <c r="L380" i="36"/>
  <c r="N380" i="31"/>
  <c r="F380" i="2"/>
  <c r="J380" i="37"/>
  <c r="O420" i="49"/>
  <c r="O381" i="33"/>
  <c r="D380" i="35"/>
  <c r="L380" i="35"/>
  <c r="H380" i="49"/>
  <c r="E380" i="37"/>
  <c r="D380" i="34"/>
  <c r="L380" i="34"/>
  <c r="I380" i="48"/>
  <c r="J380" i="27"/>
  <c r="O366" i="30"/>
  <c r="O374" i="30"/>
  <c r="O377" i="35"/>
  <c r="I365" i="49"/>
  <c r="F365" i="37"/>
  <c r="N365" i="37"/>
  <c r="K365" i="36"/>
  <c r="H365" i="35"/>
  <c r="E365" i="34"/>
  <c r="M365" i="34"/>
  <c r="J365" i="48"/>
  <c r="G365" i="33"/>
  <c r="D365" i="31"/>
  <c r="L365" i="31"/>
  <c r="I365" i="28"/>
  <c r="F365" i="30"/>
  <c r="N365" i="30"/>
  <c r="K365" i="27"/>
  <c r="M365" i="2"/>
  <c r="J365" i="38"/>
  <c r="E380" i="28"/>
  <c r="M380" i="28"/>
  <c r="D380" i="26"/>
  <c r="L380" i="26"/>
  <c r="I380" i="34"/>
  <c r="N380" i="48"/>
  <c r="O483" i="31"/>
  <c r="O485" i="31"/>
  <c r="O487" i="31"/>
  <c r="O489" i="31"/>
  <c r="O323" i="35"/>
  <c r="O323" i="26"/>
  <c r="O384" i="34"/>
  <c r="O384" i="2"/>
  <c r="E380" i="31"/>
  <c r="D380" i="27"/>
  <c r="L380" i="27"/>
  <c r="O419" i="36"/>
  <c r="O483" i="49"/>
  <c r="O483" i="28"/>
  <c r="O485" i="49"/>
  <c r="O487" i="49"/>
  <c r="O489" i="49"/>
  <c r="O328" i="35"/>
  <c r="O328" i="26"/>
  <c r="O340" i="35"/>
  <c r="O340" i="26"/>
  <c r="O347" i="34"/>
  <c r="O347" i="2"/>
  <c r="O359" i="34"/>
  <c r="O359" i="2"/>
  <c r="O362" i="34"/>
  <c r="O362" i="2"/>
  <c r="O381" i="37"/>
  <c r="O381" i="30"/>
  <c r="M380" i="37"/>
  <c r="O487" i="37"/>
  <c r="O366" i="48"/>
  <c r="O374" i="48"/>
  <c r="O377" i="31"/>
  <c r="G365" i="36"/>
  <c r="L365" i="35"/>
  <c r="N365" i="48"/>
  <c r="E365" i="28"/>
  <c r="J380" i="36"/>
  <c r="L380" i="28"/>
  <c r="I380" i="30"/>
  <c r="O487" i="36"/>
  <c r="F380" i="48"/>
  <c r="J380" i="30"/>
  <c r="O413" i="49"/>
  <c r="O413" i="28"/>
  <c r="O439" i="34"/>
  <c r="O481" i="35"/>
  <c r="O481" i="26"/>
  <c r="O487" i="35"/>
  <c r="O328" i="33"/>
  <c r="O340" i="33"/>
  <c r="C365" i="35"/>
  <c r="G380" i="35"/>
  <c r="O433" i="48"/>
  <c r="O478" i="2"/>
  <c r="O481" i="34"/>
  <c r="O481" i="2"/>
  <c r="O487" i="34"/>
  <c r="O323" i="28"/>
  <c r="N380" i="35"/>
  <c r="O487" i="48"/>
  <c r="O323" i="49"/>
  <c r="C327" i="35"/>
  <c r="O343" i="35"/>
  <c r="C327" i="26"/>
  <c r="O343" i="26"/>
  <c r="C346" i="34"/>
  <c r="O357" i="34"/>
  <c r="C346" i="2"/>
  <c r="C322" i="2" s="1"/>
  <c r="O357" i="2"/>
  <c r="G387" i="38"/>
  <c r="O323" i="37"/>
  <c r="O323" i="30"/>
  <c r="J327" i="38"/>
  <c r="O328" i="34"/>
  <c r="O328" i="2"/>
  <c r="C327" i="34"/>
  <c r="O340" i="34"/>
  <c r="O340" i="2"/>
  <c r="O343" i="34"/>
  <c r="O343" i="2"/>
  <c r="O347" i="48"/>
  <c r="O347" i="38"/>
  <c r="O357" i="48"/>
  <c r="O357" i="38"/>
  <c r="O359" i="48"/>
  <c r="C346" i="38"/>
  <c r="O359" i="38"/>
  <c r="K346" i="49"/>
  <c r="K322" i="49" s="1"/>
  <c r="C346" i="48"/>
  <c r="O362" i="48"/>
  <c r="O362" i="38"/>
  <c r="O366" i="35"/>
  <c r="O366" i="26"/>
  <c r="H365" i="26"/>
  <c r="E365" i="2"/>
  <c r="O374" i="35"/>
  <c r="O374" i="26"/>
  <c r="O377" i="48"/>
  <c r="O377" i="38"/>
  <c r="C380" i="31"/>
  <c r="O381" i="31"/>
  <c r="N380" i="2"/>
  <c r="O387" i="26"/>
  <c r="C419" i="49"/>
  <c r="O323" i="36"/>
  <c r="O323" i="27"/>
  <c r="O328" i="48"/>
  <c r="O328" i="38"/>
  <c r="O340" i="48"/>
  <c r="O340" i="38"/>
  <c r="O343" i="48"/>
  <c r="C327" i="38"/>
  <c r="O343" i="38"/>
  <c r="O347" i="33"/>
  <c r="O357" i="33"/>
  <c r="O359" i="33"/>
  <c r="D346" i="49"/>
  <c r="O362" i="33"/>
  <c r="O366" i="34"/>
  <c r="O366" i="2"/>
  <c r="C365" i="34"/>
  <c r="O374" i="34"/>
  <c r="C365" i="2"/>
  <c r="O374" i="2"/>
  <c r="C365" i="33"/>
  <c r="O377" i="33"/>
  <c r="D380" i="36"/>
  <c r="M380" i="31"/>
  <c r="H380" i="28"/>
  <c r="C387" i="34"/>
  <c r="O387" i="34" s="1"/>
  <c r="O388" i="34"/>
  <c r="C387" i="2"/>
  <c r="O387" i="2" s="1"/>
  <c r="O388" i="2"/>
  <c r="D327" i="49"/>
  <c r="I327" i="37"/>
  <c r="F327" i="36"/>
  <c r="N327" i="36"/>
  <c r="K327" i="35"/>
  <c r="D327" i="28"/>
  <c r="H327" i="2"/>
  <c r="E327" i="38"/>
  <c r="M327" i="38"/>
  <c r="O343" i="33"/>
  <c r="O347" i="31"/>
  <c r="C346" i="31"/>
  <c r="O357" i="31"/>
  <c r="O359" i="31"/>
  <c r="O362" i="31"/>
  <c r="O366" i="38"/>
  <c r="O374" i="38"/>
  <c r="C380" i="36"/>
  <c r="O384" i="36"/>
  <c r="C380" i="27"/>
  <c r="O384" i="27"/>
  <c r="G380" i="26"/>
  <c r="O387" i="33"/>
  <c r="O429" i="35"/>
  <c r="O429" i="26"/>
  <c r="L327" i="49"/>
  <c r="O323" i="34"/>
  <c r="O323" i="2"/>
  <c r="C327" i="33"/>
  <c r="O328" i="31"/>
  <c r="O340" i="31"/>
  <c r="O343" i="31"/>
  <c r="O347" i="49"/>
  <c r="O347" i="28"/>
  <c r="O357" i="49"/>
  <c r="O357" i="28"/>
  <c r="F346" i="49"/>
  <c r="N346" i="49"/>
  <c r="K346" i="37"/>
  <c r="C346" i="49"/>
  <c r="O359" i="49"/>
  <c r="O359" i="28"/>
  <c r="O362" i="49"/>
  <c r="O362" i="28"/>
  <c r="O366" i="33"/>
  <c r="E365" i="38"/>
  <c r="O374" i="33"/>
  <c r="O377" i="49"/>
  <c r="O377" i="28"/>
  <c r="D365" i="49"/>
  <c r="K365" i="35"/>
  <c r="H365" i="34"/>
  <c r="M365" i="48"/>
  <c r="I365" i="30"/>
  <c r="F365" i="27"/>
  <c r="K365" i="26"/>
  <c r="O388" i="33"/>
  <c r="O419" i="31"/>
  <c r="O323" i="38"/>
  <c r="O328" i="49"/>
  <c r="O328" i="28"/>
  <c r="G327" i="38"/>
  <c r="O340" i="49"/>
  <c r="O340" i="28"/>
  <c r="N327" i="49"/>
  <c r="K327" i="37"/>
  <c r="H327" i="36"/>
  <c r="M327" i="35"/>
  <c r="J327" i="2"/>
  <c r="O343" i="49"/>
  <c r="O343" i="28"/>
  <c r="J327" i="34"/>
  <c r="G327" i="48"/>
  <c r="L327" i="33"/>
  <c r="I327" i="31"/>
  <c r="F327" i="28"/>
  <c r="N327" i="28"/>
  <c r="E327" i="26"/>
  <c r="M327" i="26"/>
  <c r="O347" i="37"/>
  <c r="O347" i="30"/>
  <c r="O357" i="37"/>
  <c r="O357" i="30"/>
  <c r="O359" i="37"/>
  <c r="O359" i="30"/>
  <c r="C346" i="37"/>
  <c r="O362" i="37"/>
  <c r="O362" i="30"/>
  <c r="D365" i="38"/>
  <c r="O387" i="27"/>
  <c r="O420" i="28"/>
  <c r="C419" i="28"/>
  <c r="O439" i="2"/>
  <c r="O323" i="48"/>
  <c r="O323" i="33"/>
  <c r="O328" i="37"/>
  <c r="O328" i="30"/>
  <c r="O340" i="37"/>
  <c r="O340" i="30"/>
  <c r="C327" i="37"/>
  <c r="O343" i="37"/>
  <c r="C327" i="30"/>
  <c r="O343" i="30"/>
  <c r="O347" i="36"/>
  <c r="O347" i="27"/>
  <c r="O357" i="36"/>
  <c r="O357" i="27"/>
  <c r="O359" i="36"/>
  <c r="O359" i="27"/>
  <c r="C346" i="36"/>
  <c r="O362" i="36"/>
  <c r="O362" i="27"/>
  <c r="O366" i="49"/>
  <c r="O366" i="28"/>
  <c r="O374" i="49"/>
  <c r="O374" i="28"/>
  <c r="O377" i="36"/>
  <c r="C365" i="27"/>
  <c r="O377" i="27"/>
  <c r="C380" i="37"/>
  <c r="C380" i="34"/>
  <c r="O381" i="34"/>
  <c r="C380" i="2"/>
  <c r="O381" i="2"/>
  <c r="E387" i="38"/>
  <c r="M387" i="38"/>
  <c r="O413" i="33"/>
  <c r="O419" i="30"/>
  <c r="O433" i="38"/>
  <c r="O323" i="31"/>
  <c r="O328" i="36"/>
  <c r="O328" i="27"/>
  <c r="O340" i="36"/>
  <c r="O340" i="27"/>
  <c r="C327" i="36"/>
  <c r="O343" i="36"/>
  <c r="O343" i="27"/>
  <c r="O347" i="35"/>
  <c r="O347" i="26"/>
  <c r="C346" i="35"/>
  <c r="O357" i="35"/>
  <c r="C346" i="26"/>
  <c r="O357" i="26"/>
  <c r="O359" i="35"/>
  <c r="O359" i="26"/>
  <c r="O362" i="35"/>
  <c r="O362" i="26"/>
  <c r="O366" i="37"/>
  <c r="O374" i="37"/>
  <c r="C365" i="26"/>
  <c r="O377" i="26"/>
  <c r="I380" i="26"/>
  <c r="O420" i="36"/>
  <c r="O420" i="27"/>
  <c r="C419" i="27"/>
  <c r="I419" i="38"/>
  <c r="O366" i="31"/>
  <c r="C365" i="31"/>
  <c r="O374" i="31"/>
  <c r="O377" i="37"/>
  <c r="O377" i="30"/>
  <c r="M365" i="49"/>
  <c r="I365" i="34"/>
  <c r="F365" i="48"/>
  <c r="K365" i="33"/>
  <c r="G365" i="27"/>
  <c r="D365" i="26"/>
  <c r="I365" i="2"/>
  <c r="O381" i="36"/>
  <c r="O381" i="27"/>
  <c r="G380" i="37"/>
  <c r="F380" i="36"/>
  <c r="N380" i="36"/>
  <c r="H380" i="31"/>
  <c r="I380" i="27"/>
  <c r="K380" i="2"/>
  <c r="D380" i="38"/>
  <c r="L380" i="38"/>
  <c r="O384" i="48"/>
  <c r="O384" i="38"/>
  <c r="O388" i="31"/>
  <c r="O413" i="37"/>
  <c r="O413" i="30"/>
  <c r="O419" i="33"/>
  <c r="C419" i="35"/>
  <c r="O420" i="35"/>
  <c r="C419" i="26"/>
  <c r="O420" i="26"/>
  <c r="O429" i="34"/>
  <c r="O429" i="2"/>
  <c r="O433" i="33"/>
  <c r="O439" i="48"/>
  <c r="O439" i="38"/>
  <c r="O441" i="31"/>
  <c r="O456" i="31"/>
  <c r="O457" i="31"/>
  <c r="O460" i="31"/>
  <c r="O462" i="31"/>
  <c r="O463" i="37"/>
  <c r="O463" i="30"/>
  <c r="O465" i="31"/>
  <c r="O471" i="31"/>
  <c r="O474" i="31"/>
  <c r="O478" i="31"/>
  <c r="O481" i="31"/>
  <c r="C380" i="35"/>
  <c r="O381" i="35"/>
  <c r="C380" i="26"/>
  <c r="O381" i="26"/>
  <c r="G380" i="36"/>
  <c r="J380" i="28"/>
  <c r="D380" i="2"/>
  <c r="L380" i="2"/>
  <c r="E380" i="38"/>
  <c r="M380" i="38"/>
  <c r="C380" i="33"/>
  <c r="O384" i="33"/>
  <c r="C387" i="49"/>
  <c r="O387" i="49" s="1"/>
  <c r="O388" i="49"/>
  <c r="C387" i="28"/>
  <c r="O387" i="28" s="1"/>
  <c r="O388" i="28"/>
  <c r="O413" i="36"/>
  <c r="O413" i="27"/>
  <c r="C419" i="34"/>
  <c r="O420" i="34"/>
  <c r="C419" i="2"/>
  <c r="O420" i="2"/>
  <c r="O429" i="48"/>
  <c r="O429" i="38"/>
  <c r="O433" i="31"/>
  <c r="O439" i="33"/>
  <c r="O441" i="49"/>
  <c r="O441" i="28"/>
  <c r="O456" i="49"/>
  <c r="O456" i="28"/>
  <c r="O457" i="49"/>
  <c r="O457" i="28"/>
  <c r="O460" i="49"/>
  <c r="O460" i="28"/>
  <c r="O462" i="49"/>
  <c r="O462" i="28"/>
  <c r="O463" i="36"/>
  <c r="O463" i="27"/>
  <c r="O465" i="49"/>
  <c r="O465" i="28"/>
  <c r="O471" i="49"/>
  <c r="O471" i="28"/>
  <c r="O474" i="49"/>
  <c r="O474" i="28"/>
  <c r="O478" i="49"/>
  <c r="O478" i="28"/>
  <c r="O481" i="49"/>
  <c r="O481" i="28"/>
  <c r="F380" i="38"/>
  <c r="N380" i="38"/>
  <c r="O384" i="31"/>
  <c r="C387" i="37"/>
  <c r="O387" i="37" s="1"/>
  <c r="O388" i="37"/>
  <c r="C387" i="30"/>
  <c r="O387" i="30" s="1"/>
  <c r="O388" i="30"/>
  <c r="O413" i="35"/>
  <c r="O413" i="26"/>
  <c r="C419" i="48"/>
  <c r="O420" i="48"/>
  <c r="C419" i="38"/>
  <c r="O420" i="38"/>
  <c r="O429" i="33"/>
  <c r="O433" i="49"/>
  <c r="O433" i="28"/>
  <c r="O439" i="31"/>
  <c r="O441" i="37"/>
  <c r="O441" i="30"/>
  <c r="O456" i="37"/>
  <c r="O456" i="30"/>
  <c r="O457" i="37"/>
  <c r="O457" i="30"/>
  <c r="O460" i="37"/>
  <c r="O460" i="30"/>
  <c r="O462" i="37"/>
  <c r="O462" i="30"/>
  <c r="O463" i="35"/>
  <c r="O463" i="26"/>
  <c r="O465" i="37"/>
  <c r="O465" i="30"/>
  <c r="O471" i="37"/>
  <c r="O471" i="30"/>
  <c r="O474" i="37"/>
  <c r="O474" i="30"/>
  <c r="O478" i="37"/>
  <c r="O478" i="30"/>
  <c r="O481" i="37"/>
  <c r="O481" i="30"/>
  <c r="O366" i="36"/>
  <c r="O366" i="27"/>
  <c r="O374" i="36"/>
  <c r="O374" i="27"/>
  <c r="O377" i="34"/>
  <c r="O377" i="2"/>
  <c r="H365" i="49"/>
  <c r="E365" i="37"/>
  <c r="J365" i="36"/>
  <c r="F365" i="33"/>
  <c r="N365" i="33"/>
  <c r="H365" i="28"/>
  <c r="D365" i="2"/>
  <c r="L365" i="2"/>
  <c r="O381" i="48"/>
  <c r="O381" i="38"/>
  <c r="I380" i="36"/>
  <c r="H380" i="35"/>
  <c r="F380" i="33"/>
  <c r="N380" i="33"/>
  <c r="K380" i="31"/>
  <c r="D380" i="30"/>
  <c r="L380" i="30"/>
  <c r="G380" i="38"/>
  <c r="O384" i="49"/>
  <c r="O384" i="28"/>
  <c r="F380" i="49"/>
  <c r="K380" i="37"/>
  <c r="H380" i="36"/>
  <c r="E380" i="35"/>
  <c r="M380" i="35"/>
  <c r="D380" i="33"/>
  <c r="L380" i="33"/>
  <c r="F380" i="28"/>
  <c r="N380" i="28"/>
  <c r="K380" i="30"/>
  <c r="E380" i="26"/>
  <c r="M380" i="26"/>
  <c r="O387" i="36"/>
  <c r="O388" i="36"/>
  <c r="O388" i="27"/>
  <c r="O413" i="34"/>
  <c r="O413" i="2"/>
  <c r="O420" i="33"/>
  <c r="O429" i="31"/>
  <c r="O433" i="37"/>
  <c r="O433" i="30"/>
  <c r="O439" i="49"/>
  <c r="O439" i="28"/>
  <c r="O441" i="36"/>
  <c r="O441" i="27"/>
  <c r="O456" i="36"/>
  <c r="O456" i="27"/>
  <c r="O457" i="36"/>
  <c r="O457" i="27"/>
  <c r="O460" i="36"/>
  <c r="O460" i="27"/>
  <c r="O462" i="36"/>
  <c r="O462" i="27"/>
  <c r="O463" i="34"/>
  <c r="O463" i="2"/>
  <c r="O465" i="36"/>
  <c r="O465" i="27"/>
  <c r="O471" i="36"/>
  <c r="O471" i="27"/>
  <c r="O474" i="36"/>
  <c r="O474" i="27"/>
  <c r="O478" i="36"/>
  <c r="O478" i="27"/>
  <c r="O384" i="37"/>
  <c r="C380" i="30"/>
  <c r="O384" i="30"/>
  <c r="O387" i="35"/>
  <c r="O388" i="35"/>
  <c r="O388" i="26"/>
  <c r="D387" i="38"/>
  <c r="L387" i="38"/>
  <c r="O413" i="48"/>
  <c r="O413" i="38"/>
  <c r="O420" i="31"/>
  <c r="O429" i="49"/>
  <c r="O429" i="28"/>
  <c r="O433" i="36"/>
  <c r="O433" i="27"/>
  <c r="O439" i="37"/>
  <c r="O439" i="30"/>
  <c r="O441" i="35"/>
  <c r="O441" i="26"/>
  <c r="O456" i="35"/>
  <c r="O456" i="26"/>
  <c r="O457" i="35"/>
  <c r="O457" i="26"/>
  <c r="O460" i="35"/>
  <c r="O460" i="26"/>
  <c r="O462" i="35"/>
  <c r="O462" i="26"/>
  <c r="O463" i="48"/>
  <c r="O463" i="38"/>
  <c r="O465" i="35"/>
  <c r="O465" i="26"/>
  <c r="O471" i="35"/>
  <c r="O471" i="26"/>
  <c r="O474" i="35"/>
  <c r="O474" i="26"/>
  <c r="O478" i="35"/>
  <c r="O478" i="26"/>
  <c r="O429" i="37"/>
  <c r="O429" i="30"/>
  <c r="O433" i="35"/>
  <c r="O433" i="26"/>
  <c r="O439" i="36"/>
  <c r="O439" i="27"/>
  <c r="O441" i="34"/>
  <c r="O441" i="2"/>
  <c r="O456" i="34"/>
  <c r="O456" i="2"/>
  <c r="O457" i="34"/>
  <c r="O457" i="2"/>
  <c r="O460" i="34"/>
  <c r="O460" i="2"/>
  <c r="O462" i="34"/>
  <c r="O462" i="2"/>
  <c r="O463" i="33"/>
  <c r="O465" i="34"/>
  <c r="O465" i="2"/>
  <c r="O471" i="34"/>
  <c r="O471" i="2"/>
  <c r="O474" i="34"/>
  <c r="O474" i="2"/>
  <c r="O478" i="34"/>
  <c r="M365" i="36"/>
  <c r="J365" i="35"/>
  <c r="D365" i="48"/>
  <c r="K365" i="28"/>
  <c r="H365" i="30"/>
  <c r="M365" i="27"/>
  <c r="O381" i="49"/>
  <c r="O381" i="28"/>
  <c r="G380" i="30"/>
  <c r="G380" i="27"/>
  <c r="I380" i="2"/>
  <c r="O384" i="35"/>
  <c r="O384" i="26"/>
  <c r="O387" i="31"/>
  <c r="C387" i="48"/>
  <c r="O387" i="48" s="1"/>
  <c r="O388" i="48"/>
  <c r="C387" i="38"/>
  <c r="O388" i="38"/>
  <c r="F387" i="38"/>
  <c r="N387" i="38"/>
  <c r="O413" i="31"/>
  <c r="O419" i="37"/>
  <c r="O420" i="37"/>
  <c r="O420" i="30"/>
  <c r="O429" i="36"/>
  <c r="O429" i="27"/>
  <c r="O433" i="34"/>
  <c r="O433" i="2"/>
  <c r="O439" i="35"/>
  <c r="O439" i="26"/>
  <c r="O441" i="48"/>
  <c r="O441" i="38"/>
  <c r="O456" i="48"/>
  <c r="O456" i="38"/>
  <c r="O457" i="48"/>
  <c r="O457" i="38"/>
  <c r="O460" i="48"/>
  <c r="O460" i="38"/>
  <c r="O462" i="48"/>
  <c r="O462" i="38"/>
  <c r="O463" i="31"/>
  <c r="O465" i="48"/>
  <c r="O465" i="38"/>
  <c r="O471" i="48"/>
  <c r="O471" i="38"/>
  <c r="O474" i="48"/>
  <c r="O474" i="38"/>
  <c r="O478" i="48"/>
  <c r="O478" i="38"/>
  <c r="O481" i="48"/>
  <c r="O481" i="38"/>
  <c r="O481" i="33"/>
  <c r="O483" i="33"/>
  <c r="O485" i="33"/>
  <c r="O487" i="33"/>
  <c r="O485" i="28"/>
  <c r="O487" i="28"/>
  <c r="O489" i="28"/>
  <c r="O483" i="37"/>
  <c r="O483" i="30"/>
  <c r="O485" i="37"/>
  <c r="O485" i="30"/>
  <c r="O487" i="30"/>
  <c r="O489" i="37"/>
  <c r="O489" i="30"/>
  <c r="O481" i="36"/>
  <c r="O481" i="27"/>
  <c r="O483" i="36"/>
  <c r="O483" i="27"/>
  <c r="O485" i="36"/>
  <c r="O485" i="27"/>
  <c r="O487" i="27"/>
  <c r="O489" i="36"/>
  <c r="O489" i="27"/>
  <c r="O483" i="35"/>
  <c r="O483" i="26"/>
  <c r="O485" i="35"/>
  <c r="O485" i="26"/>
  <c r="O487" i="26"/>
  <c r="O489" i="35"/>
  <c r="O489" i="26"/>
  <c r="O483" i="34"/>
  <c r="O483" i="2"/>
  <c r="O485" i="34"/>
  <c r="O485" i="2"/>
  <c r="O487" i="2"/>
  <c r="O489" i="34"/>
  <c r="O489" i="2"/>
  <c r="O483" i="48"/>
  <c r="O483" i="38"/>
  <c r="O485" i="48"/>
  <c r="O485" i="38"/>
  <c r="O487" i="38"/>
  <c r="O489" i="48"/>
  <c r="O489" i="38"/>
  <c r="J380" i="34"/>
  <c r="H380" i="27"/>
  <c r="J380" i="2"/>
  <c r="E380" i="48"/>
  <c r="M380" i="48"/>
  <c r="E380" i="30"/>
  <c r="M380" i="30"/>
  <c r="I380" i="31"/>
  <c r="G380" i="48"/>
  <c r="F365" i="49"/>
  <c r="N365" i="49"/>
  <c r="K365" i="37"/>
  <c r="H365" i="36"/>
  <c r="E365" i="35"/>
  <c r="M365" i="35"/>
  <c r="J365" i="34"/>
  <c r="G365" i="48"/>
  <c r="D365" i="33"/>
  <c r="L365" i="33"/>
  <c r="I365" i="31"/>
  <c r="F365" i="28"/>
  <c r="N365" i="28"/>
  <c r="K365" i="30"/>
  <c r="H365" i="27"/>
  <c r="E365" i="26"/>
  <c r="J365" i="2"/>
  <c r="G365" i="38"/>
  <c r="M365" i="26"/>
  <c r="C365" i="48"/>
  <c r="C365" i="38"/>
  <c r="E327" i="35"/>
  <c r="F327" i="49"/>
  <c r="D322" i="35" l="1"/>
  <c r="L322" i="2"/>
  <c r="F418" i="2"/>
  <c r="C418" i="2"/>
  <c r="K322" i="30"/>
  <c r="E322" i="27"/>
  <c r="H322" i="26"/>
  <c r="L322" i="31"/>
  <c r="H322" i="28"/>
  <c r="G322" i="27"/>
  <c r="L322" i="36"/>
  <c r="K322" i="48"/>
  <c r="G322" i="36"/>
  <c r="K322" i="36"/>
  <c r="I322" i="27"/>
  <c r="M322" i="34"/>
  <c r="L322" i="35"/>
  <c r="H322" i="30"/>
  <c r="L322" i="37"/>
  <c r="I322" i="34"/>
  <c r="G322" i="28"/>
  <c r="F322" i="34"/>
  <c r="D322" i="30"/>
  <c r="I322" i="33"/>
  <c r="I322" i="26"/>
  <c r="H322" i="27"/>
  <c r="L322" i="30"/>
  <c r="M322" i="27"/>
  <c r="K322" i="31"/>
  <c r="L322" i="28"/>
  <c r="J322" i="31"/>
  <c r="J322" i="28"/>
  <c r="C322" i="49"/>
  <c r="F322" i="48"/>
  <c r="E322" i="34"/>
  <c r="H322" i="49"/>
  <c r="E322" i="36"/>
  <c r="J322" i="37"/>
  <c r="L322" i="34"/>
  <c r="M322" i="49"/>
  <c r="N322" i="37"/>
  <c r="I322" i="49"/>
  <c r="M322" i="30"/>
  <c r="J322" i="48"/>
  <c r="F322" i="30"/>
  <c r="K322" i="2"/>
  <c r="N322" i="35"/>
  <c r="I322" i="2"/>
  <c r="K322" i="27"/>
  <c r="J322" i="30"/>
  <c r="G322" i="33"/>
  <c r="G322" i="49"/>
  <c r="H322" i="37"/>
  <c r="I322" i="30"/>
  <c r="D322" i="34"/>
  <c r="F322" i="33"/>
  <c r="N322" i="48"/>
  <c r="F322" i="2"/>
  <c r="J322" i="26"/>
  <c r="E322" i="31"/>
  <c r="C322" i="28"/>
  <c r="N322" i="38"/>
  <c r="M322" i="33"/>
  <c r="L322" i="26"/>
  <c r="I322" i="28"/>
  <c r="E322" i="28"/>
  <c r="G322" i="31"/>
  <c r="E322" i="2"/>
  <c r="G322" i="30"/>
  <c r="O327" i="27"/>
  <c r="I322" i="36"/>
  <c r="H322" i="34"/>
  <c r="N322" i="34"/>
  <c r="E322" i="33"/>
  <c r="N322" i="27"/>
  <c r="E322" i="49"/>
  <c r="M322" i="36"/>
  <c r="F322" i="26"/>
  <c r="K322" i="34"/>
  <c r="E322" i="48"/>
  <c r="F322" i="37"/>
  <c r="C322" i="27"/>
  <c r="L322" i="38"/>
  <c r="D322" i="26"/>
  <c r="E322" i="30"/>
  <c r="D322" i="2"/>
  <c r="M322" i="28"/>
  <c r="D322" i="48"/>
  <c r="H322" i="33"/>
  <c r="M322" i="37"/>
  <c r="D322" i="36"/>
  <c r="N322" i="2"/>
  <c r="H322" i="48"/>
  <c r="L322" i="27"/>
  <c r="F322" i="35"/>
  <c r="K322" i="28"/>
  <c r="D322" i="37"/>
  <c r="J322" i="35"/>
  <c r="O327" i="30"/>
  <c r="G322" i="26"/>
  <c r="K322" i="38"/>
  <c r="M322" i="31"/>
  <c r="H322" i="31"/>
  <c r="J418" i="35"/>
  <c r="C418" i="36"/>
  <c r="J322" i="36"/>
  <c r="G322" i="2"/>
  <c r="I322" i="35"/>
  <c r="L418" i="2"/>
  <c r="N322" i="26"/>
  <c r="E418" i="36"/>
  <c r="K418" i="48"/>
  <c r="J418" i="30"/>
  <c r="K322" i="33"/>
  <c r="E418" i="31"/>
  <c r="M418" i="2"/>
  <c r="E418" i="49"/>
  <c r="N322" i="33"/>
  <c r="H418" i="34"/>
  <c r="I322" i="48"/>
  <c r="K418" i="37"/>
  <c r="J418" i="27"/>
  <c r="F418" i="36"/>
  <c r="L418" i="33"/>
  <c r="F418" i="33"/>
  <c r="D418" i="34"/>
  <c r="F418" i="26"/>
  <c r="E418" i="2"/>
  <c r="F418" i="35"/>
  <c r="G418" i="36"/>
  <c r="M418" i="37"/>
  <c r="I322" i="37"/>
  <c r="K418" i="31"/>
  <c r="I418" i="49"/>
  <c r="D418" i="26"/>
  <c r="L418" i="48"/>
  <c r="I418" i="48"/>
  <c r="D418" i="33"/>
  <c r="E418" i="26"/>
  <c r="I418" i="34"/>
  <c r="J322" i="33"/>
  <c r="J364" i="30"/>
  <c r="J321" i="30" s="1"/>
  <c r="K418" i="26"/>
  <c r="F418" i="30"/>
  <c r="G418" i="37"/>
  <c r="M418" i="28"/>
  <c r="E418" i="37"/>
  <c r="G418" i="31"/>
  <c r="I418" i="33"/>
  <c r="I418" i="30"/>
  <c r="G418" i="34"/>
  <c r="G322" i="34"/>
  <c r="H418" i="37"/>
  <c r="N418" i="30"/>
  <c r="K418" i="33"/>
  <c r="K418" i="34"/>
  <c r="K418" i="27"/>
  <c r="H418" i="36"/>
  <c r="G418" i="49"/>
  <c r="L418" i="28"/>
  <c r="N418" i="49"/>
  <c r="H418" i="35"/>
  <c r="M418" i="30"/>
  <c r="D418" i="35"/>
  <c r="D418" i="37"/>
  <c r="L418" i="49"/>
  <c r="I418" i="26"/>
  <c r="J418" i="48"/>
  <c r="G418" i="2"/>
  <c r="J418" i="34"/>
  <c r="L418" i="27"/>
  <c r="N418" i="31"/>
  <c r="F418" i="34"/>
  <c r="H418" i="48"/>
  <c r="L418" i="31"/>
  <c r="I418" i="28"/>
  <c r="I418" i="35"/>
  <c r="E418" i="27"/>
  <c r="N418" i="28"/>
  <c r="H418" i="27"/>
  <c r="H418" i="28"/>
  <c r="G418" i="30"/>
  <c r="G418" i="33"/>
  <c r="D418" i="2"/>
  <c r="D418" i="30"/>
  <c r="N418" i="27"/>
  <c r="F322" i="36"/>
  <c r="M418" i="33"/>
  <c r="I418" i="36"/>
  <c r="L322" i="48"/>
  <c r="N418" i="34"/>
  <c r="J418" i="28"/>
  <c r="M418" i="31"/>
  <c r="J418" i="33"/>
  <c r="D418" i="27"/>
  <c r="F418" i="49"/>
  <c r="K418" i="30"/>
  <c r="J418" i="31"/>
  <c r="J418" i="49"/>
  <c r="I418" i="31"/>
  <c r="N418" i="26"/>
  <c r="H418" i="33"/>
  <c r="N418" i="36"/>
  <c r="L418" i="30"/>
  <c r="K418" i="28"/>
  <c r="F418" i="37"/>
  <c r="H418" i="31"/>
  <c r="L418" i="26"/>
  <c r="J418" i="2"/>
  <c r="G418" i="48"/>
  <c r="N418" i="37"/>
  <c r="G418" i="35"/>
  <c r="F418" i="28"/>
  <c r="N322" i="36"/>
  <c r="M322" i="2"/>
  <c r="D418" i="49"/>
  <c r="E418" i="34"/>
  <c r="M418" i="35"/>
  <c r="F418" i="48"/>
  <c r="E418" i="35"/>
  <c r="M418" i="26"/>
  <c r="L322" i="49"/>
  <c r="M418" i="49"/>
  <c r="D418" i="36"/>
  <c r="C418" i="37"/>
  <c r="N418" i="2"/>
  <c r="E418" i="48"/>
  <c r="M418" i="27"/>
  <c r="L418" i="36"/>
  <c r="D418" i="48"/>
  <c r="H322" i="2"/>
  <c r="E418" i="28"/>
  <c r="G418" i="28"/>
  <c r="H364" i="37"/>
  <c r="D322" i="38"/>
  <c r="H322" i="36"/>
  <c r="H418" i="2"/>
  <c r="I418" i="27"/>
  <c r="N364" i="48"/>
  <c r="H418" i="30"/>
  <c r="F418" i="31"/>
  <c r="K364" i="35"/>
  <c r="K322" i="35"/>
  <c r="E418" i="33"/>
  <c r="I364" i="26"/>
  <c r="K418" i="35"/>
  <c r="N418" i="35"/>
  <c r="H364" i="26"/>
  <c r="H321" i="26" s="1"/>
  <c r="N364" i="27"/>
  <c r="M418" i="36"/>
  <c r="L418" i="37"/>
  <c r="H418" i="49"/>
  <c r="K418" i="49"/>
  <c r="K418" i="2"/>
  <c r="C418" i="30"/>
  <c r="D364" i="36"/>
  <c r="G418" i="26"/>
  <c r="J418" i="26"/>
  <c r="O346" i="2"/>
  <c r="O327" i="48"/>
  <c r="E418" i="30"/>
  <c r="L418" i="35"/>
  <c r="J364" i="31"/>
  <c r="J321" i="31" s="1"/>
  <c r="K418" i="36"/>
  <c r="L418" i="34"/>
  <c r="E364" i="37"/>
  <c r="E321" i="37" s="1"/>
  <c r="I418" i="2"/>
  <c r="C418" i="31"/>
  <c r="J418" i="36"/>
  <c r="N418" i="48"/>
  <c r="N418" i="33"/>
  <c r="J418" i="37"/>
  <c r="O346" i="27"/>
  <c r="G418" i="27"/>
  <c r="H418" i="26"/>
  <c r="I418" i="37"/>
  <c r="M418" i="34"/>
  <c r="D322" i="28"/>
  <c r="J322" i="2"/>
  <c r="D418" i="31"/>
  <c r="D418" i="28"/>
  <c r="M418" i="48"/>
  <c r="O346" i="36"/>
  <c r="C418" i="33"/>
  <c r="O346" i="34"/>
  <c r="F418" i="27"/>
  <c r="G364" i="26"/>
  <c r="J364" i="35"/>
  <c r="C322" i="33"/>
  <c r="J364" i="37"/>
  <c r="H364" i="34"/>
  <c r="H321" i="34" s="1"/>
  <c r="N364" i="30"/>
  <c r="N321" i="30" s="1"/>
  <c r="E364" i="48"/>
  <c r="H364" i="49"/>
  <c r="H321" i="49" s="1"/>
  <c r="M322" i="35"/>
  <c r="G364" i="36"/>
  <c r="E364" i="49"/>
  <c r="E322" i="35"/>
  <c r="K364" i="2"/>
  <c r="F364" i="48"/>
  <c r="O346" i="35"/>
  <c r="J364" i="48"/>
  <c r="L322" i="33"/>
  <c r="D364" i="33"/>
  <c r="K364" i="28"/>
  <c r="E322" i="26"/>
  <c r="O346" i="28"/>
  <c r="H364" i="28"/>
  <c r="H321" i="28" s="1"/>
  <c r="E364" i="30"/>
  <c r="O346" i="31"/>
  <c r="K418" i="38"/>
  <c r="M364" i="36"/>
  <c r="O419" i="35"/>
  <c r="C418" i="35"/>
  <c r="O346" i="30"/>
  <c r="M322" i="26"/>
  <c r="L364" i="37"/>
  <c r="M364" i="2"/>
  <c r="M418" i="38"/>
  <c r="O346" i="33"/>
  <c r="C418" i="38"/>
  <c r="F322" i="28"/>
  <c r="N364" i="2"/>
  <c r="K364" i="38"/>
  <c r="L418" i="38"/>
  <c r="D322" i="33"/>
  <c r="O419" i="28"/>
  <c r="C418" i="28"/>
  <c r="N322" i="31"/>
  <c r="G418" i="38"/>
  <c r="I322" i="31"/>
  <c r="O346" i="48"/>
  <c r="J364" i="38"/>
  <c r="N418" i="38"/>
  <c r="O419" i="34"/>
  <c r="C418" i="34"/>
  <c r="H364" i="38"/>
  <c r="I322" i="38"/>
  <c r="O419" i="48"/>
  <c r="C418" i="48"/>
  <c r="I418" i="38"/>
  <c r="F322" i="38"/>
  <c r="G322" i="38"/>
  <c r="H322" i="38"/>
  <c r="I364" i="38"/>
  <c r="D418" i="38"/>
  <c r="J322" i="38"/>
  <c r="H418" i="38"/>
  <c r="O419" i="26"/>
  <c r="C418" i="26"/>
  <c r="O419" i="27"/>
  <c r="C418" i="27"/>
  <c r="F418" i="38"/>
  <c r="O419" i="49"/>
  <c r="C418" i="49"/>
  <c r="O419" i="2"/>
  <c r="O346" i="26"/>
  <c r="J322" i="34"/>
  <c r="M364" i="31"/>
  <c r="E418" i="38"/>
  <c r="J418" i="38"/>
  <c r="N322" i="28"/>
  <c r="M364" i="27"/>
  <c r="K364" i="49"/>
  <c r="K321" i="49" s="1"/>
  <c r="I364" i="33"/>
  <c r="I321" i="33" s="1"/>
  <c r="J364" i="26"/>
  <c r="J321" i="26" s="1"/>
  <c r="M364" i="37"/>
  <c r="L364" i="33"/>
  <c r="D364" i="27"/>
  <c r="D321" i="27" s="1"/>
  <c r="M364" i="34"/>
  <c r="M321" i="34" s="1"/>
  <c r="C364" i="26"/>
  <c r="N322" i="49"/>
  <c r="J364" i="49"/>
  <c r="J321" i="49" s="1"/>
  <c r="L364" i="27"/>
  <c r="L364" i="36"/>
  <c r="E364" i="36"/>
  <c r="E321" i="36" s="1"/>
  <c r="E364" i="31"/>
  <c r="E321" i="31" s="1"/>
  <c r="J364" i="36"/>
  <c r="M364" i="49"/>
  <c r="I364" i="34"/>
  <c r="I364" i="36"/>
  <c r="F364" i="27"/>
  <c r="F321" i="27" s="1"/>
  <c r="G364" i="30"/>
  <c r="D364" i="49"/>
  <c r="N364" i="34"/>
  <c r="N321" i="34" s="1"/>
  <c r="C364" i="27"/>
  <c r="G364" i="2"/>
  <c r="N364" i="31"/>
  <c r="K364" i="26"/>
  <c r="K321" i="26" s="1"/>
  <c r="C364" i="28"/>
  <c r="C364" i="36"/>
  <c r="I364" i="49"/>
  <c r="M364" i="33"/>
  <c r="M321" i="33" s="1"/>
  <c r="D364" i="28"/>
  <c r="N364" i="26"/>
  <c r="E364" i="27"/>
  <c r="E321" i="27" s="1"/>
  <c r="E364" i="35"/>
  <c r="K364" i="48"/>
  <c r="K321" i="48" s="1"/>
  <c r="M364" i="26"/>
  <c r="J364" i="27"/>
  <c r="J321" i="27" s="1"/>
  <c r="F322" i="49"/>
  <c r="D364" i="48"/>
  <c r="C364" i="35"/>
  <c r="I364" i="30"/>
  <c r="N364" i="49"/>
  <c r="H364" i="2"/>
  <c r="I364" i="35"/>
  <c r="C322" i="35"/>
  <c r="I364" i="2"/>
  <c r="D364" i="30"/>
  <c r="N364" i="33"/>
  <c r="F364" i="31"/>
  <c r="F321" i="31" s="1"/>
  <c r="F364" i="26"/>
  <c r="C322" i="37"/>
  <c r="C364" i="37"/>
  <c r="D364" i="34"/>
  <c r="H364" i="31"/>
  <c r="H364" i="33"/>
  <c r="H364" i="36"/>
  <c r="D364" i="26"/>
  <c r="I364" i="28"/>
  <c r="F364" i="2"/>
  <c r="G364" i="31"/>
  <c r="C364" i="31"/>
  <c r="H364" i="30"/>
  <c r="D364" i="37"/>
  <c r="E364" i="26"/>
  <c r="D322" i="49"/>
  <c r="L364" i="34"/>
  <c r="L321" i="34" s="1"/>
  <c r="E364" i="33"/>
  <c r="C322" i="34"/>
  <c r="H364" i="48"/>
  <c r="I364" i="37"/>
  <c r="N364" i="28"/>
  <c r="F364" i="36"/>
  <c r="G364" i="34"/>
  <c r="G364" i="28"/>
  <c r="G321" i="28" s="1"/>
  <c r="J364" i="33"/>
  <c r="N364" i="38"/>
  <c r="J364" i="28"/>
  <c r="G364" i="37"/>
  <c r="G321" i="37" s="1"/>
  <c r="K364" i="33"/>
  <c r="C322" i="38"/>
  <c r="L364" i="48"/>
  <c r="F364" i="49"/>
  <c r="K364" i="31"/>
  <c r="L364" i="49"/>
  <c r="L364" i="38"/>
  <c r="C322" i="26"/>
  <c r="H364" i="35"/>
  <c r="H321" i="35" s="1"/>
  <c r="I364" i="27"/>
  <c r="I321" i="27" s="1"/>
  <c r="N364" i="35"/>
  <c r="L364" i="28"/>
  <c r="O380" i="49"/>
  <c r="K322" i="37"/>
  <c r="N364" i="37"/>
  <c r="N321" i="37" s="1"/>
  <c r="D364" i="35"/>
  <c r="D321" i="35" s="1"/>
  <c r="I364" i="48"/>
  <c r="E364" i="2"/>
  <c r="N364" i="36"/>
  <c r="E364" i="34"/>
  <c r="M364" i="38"/>
  <c r="M364" i="28"/>
  <c r="F364" i="38"/>
  <c r="K364" i="34"/>
  <c r="O428" i="36"/>
  <c r="G364" i="49"/>
  <c r="G321" i="49" s="1"/>
  <c r="C364" i="30"/>
  <c r="L364" i="2"/>
  <c r="L321" i="2" s="1"/>
  <c r="D364" i="38"/>
  <c r="F364" i="37"/>
  <c r="F321" i="37" s="1"/>
  <c r="C364" i="2"/>
  <c r="C321" i="2" s="1"/>
  <c r="C320" i="2" s="1"/>
  <c r="L364" i="26"/>
  <c r="M364" i="30"/>
  <c r="O428" i="2"/>
  <c r="F364" i="35"/>
  <c r="E364" i="38"/>
  <c r="G364" i="35"/>
  <c r="G321" i="35" s="1"/>
  <c r="E364" i="28"/>
  <c r="C364" i="33"/>
  <c r="O428" i="28"/>
  <c r="D364" i="31"/>
  <c r="D321" i="31" s="1"/>
  <c r="L364" i="30"/>
  <c r="F364" i="34"/>
  <c r="F321" i="34" s="1"/>
  <c r="F364" i="33"/>
  <c r="G364" i="33"/>
  <c r="L364" i="35"/>
  <c r="K364" i="27"/>
  <c r="K321" i="27" s="1"/>
  <c r="F364" i="30"/>
  <c r="M364" i="35"/>
  <c r="K364" i="36"/>
  <c r="K321" i="36" s="1"/>
  <c r="C364" i="34"/>
  <c r="C364" i="49"/>
  <c r="O428" i="37"/>
  <c r="L364" i="31"/>
  <c r="L321" i="31" s="1"/>
  <c r="C322" i="31"/>
  <c r="O380" i="48"/>
  <c r="O428" i="34"/>
  <c r="O380" i="28"/>
  <c r="O327" i="33"/>
  <c r="D364" i="2"/>
  <c r="G364" i="27"/>
  <c r="G321" i="27" s="1"/>
  <c r="O327" i="36"/>
  <c r="K364" i="37"/>
  <c r="C322" i="48"/>
  <c r="O327" i="49"/>
  <c r="O428" i="35"/>
  <c r="G322" i="48"/>
  <c r="C322" i="36"/>
  <c r="C322" i="30"/>
  <c r="O438" i="34"/>
  <c r="O428" i="49"/>
  <c r="O365" i="37"/>
  <c r="K364" i="30"/>
  <c r="K321" i="30" s="1"/>
  <c r="O327" i="2"/>
  <c r="O327" i="37"/>
  <c r="O365" i="28"/>
  <c r="M364" i="48"/>
  <c r="M321" i="48" s="1"/>
  <c r="O365" i="49"/>
  <c r="O327" i="28"/>
  <c r="J364" i="2"/>
  <c r="O438" i="28"/>
  <c r="C364" i="38"/>
  <c r="O365" i="38"/>
  <c r="G364" i="48"/>
  <c r="C364" i="48"/>
  <c r="O365" i="48"/>
  <c r="H364" i="27"/>
  <c r="J364" i="34"/>
  <c r="O428" i="30"/>
  <c r="O438" i="37"/>
  <c r="O428" i="33"/>
  <c r="O380" i="33"/>
  <c r="O365" i="26"/>
  <c r="O327" i="31"/>
  <c r="O438" i="2"/>
  <c r="O346" i="37"/>
  <c r="O346" i="49"/>
  <c r="M322" i="38"/>
  <c r="O438" i="35"/>
  <c r="O365" i="27"/>
  <c r="O365" i="36"/>
  <c r="O380" i="36"/>
  <c r="O365" i="2"/>
  <c r="O327" i="35"/>
  <c r="O380" i="26"/>
  <c r="E322" i="38"/>
  <c r="O346" i="38"/>
  <c r="O438" i="48"/>
  <c r="O438" i="33"/>
  <c r="O428" i="27"/>
  <c r="O365" i="34"/>
  <c r="O438" i="38"/>
  <c r="F364" i="28"/>
  <c r="I364" i="31"/>
  <c r="O438" i="27"/>
  <c r="O428" i="31"/>
  <c r="O380" i="35"/>
  <c r="O380" i="2"/>
  <c r="O365" i="35"/>
  <c r="O327" i="38"/>
  <c r="O419" i="38"/>
  <c r="O438" i="31"/>
  <c r="O365" i="30"/>
  <c r="G364" i="38"/>
  <c r="O428" i="38"/>
  <c r="O387" i="38"/>
  <c r="O438" i="36"/>
  <c r="O438" i="30"/>
  <c r="O380" i="34"/>
  <c r="O380" i="31"/>
  <c r="O428" i="48"/>
  <c r="O438" i="49"/>
  <c r="O438" i="26"/>
  <c r="O380" i="30"/>
  <c r="O365" i="31"/>
  <c r="O380" i="37"/>
  <c r="O428" i="26"/>
  <c r="O380" i="27"/>
  <c r="O365" i="33"/>
  <c r="O380" i="38"/>
  <c r="O327" i="34"/>
  <c r="O327" i="26"/>
  <c r="N313" i="38"/>
  <c r="M313" i="38"/>
  <c r="L313" i="38"/>
  <c r="K313" i="38"/>
  <c r="J313" i="38"/>
  <c r="I313" i="38"/>
  <c r="H313" i="38"/>
  <c r="G313" i="38"/>
  <c r="F313" i="38"/>
  <c r="E313" i="38"/>
  <c r="D313" i="38"/>
  <c r="N313" i="2"/>
  <c r="M313" i="2"/>
  <c r="L313" i="2"/>
  <c r="K313" i="2"/>
  <c r="J313" i="2"/>
  <c r="I313" i="2"/>
  <c r="H313" i="2"/>
  <c r="G313" i="2"/>
  <c r="F313" i="2"/>
  <c r="E313" i="2"/>
  <c r="D313" i="2"/>
  <c r="N313" i="26"/>
  <c r="M313" i="26"/>
  <c r="L313" i="26"/>
  <c r="K313" i="26"/>
  <c r="J313" i="26"/>
  <c r="I313" i="26"/>
  <c r="H313" i="26"/>
  <c r="G313" i="26"/>
  <c r="F313" i="26"/>
  <c r="E313" i="26"/>
  <c r="D313" i="26"/>
  <c r="N313" i="27"/>
  <c r="M313" i="27"/>
  <c r="L313" i="27"/>
  <c r="K313" i="27"/>
  <c r="J313" i="27"/>
  <c r="I313" i="27"/>
  <c r="H313" i="27"/>
  <c r="G313" i="27"/>
  <c r="F313" i="27"/>
  <c r="E313" i="27"/>
  <c r="D313" i="27"/>
  <c r="N313" i="30"/>
  <c r="M313" i="30"/>
  <c r="L313" i="30"/>
  <c r="K313" i="30"/>
  <c r="J313" i="30"/>
  <c r="I313" i="30"/>
  <c r="H313" i="30"/>
  <c r="G313" i="30"/>
  <c r="F313" i="30"/>
  <c r="E313" i="30"/>
  <c r="D313" i="30"/>
  <c r="N313" i="28"/>
  <c r="M313" i="28"/>
  <c r="L313" i="28"/>
  <c r="K313" i="28"/>
  <c r="J313" i="28"/>
  <c r="I313" i="28"/>
  <c r="H313" i="28"/>
  <c r="G313" i="28"/>
  <c r="F313" i="28"/>
  <c r="E313" i="28"/>
  <c r="D313" i="28"/>
  <c r="N313" i="31"/>
  <c r="M313" i="31"/>
  <c r="L313" i="31"/>
  <c r="K313" i="31"/>
  <c r="J313" i="31"/>
  <c r="I313" i="31"/>
  <c r="H313" i="31"/>
  <c r="G313" i="31"/>
  <c r="F313" i="31"/>
  <c r="E313" i="31"/>
  <c r="D313" i="31"/>
  <c r="N313" i="33"/>
  <c r="M313" i="33"/>
  <c r="L313" i="33"/>
  <c r="K313" i="33"/>
  <c r="J313" i="33"/>
  <c r="I313" i="33"/>
  <c r="H313" i="33"/>
  <c r="G313" i="33"/>
  <c r="F313" i="33"/>
  <c r="E313" i="33"/>
  <c r="D313" i="33"/>
  <c r="N313" i="48"/>
  <c r="M313" i="48"/>
  <c r="L313" i="48"/>
  <c r="K313" i="48"/>
  <c r="J313" i="48"/>
  <c r="I313" i="48"/>
  <c r="H313" i="48"/>
  <c r="G313" i="48"/>
  <c r="F313" i="48"/>
  <c r="E313" i="48"/>
  <c r="D313" i="48"/>
  <c r="N313" i="34"/>
  <c r="M313" i="34"/>
  <c r="L313" i="34"/>
  <c r="K313" i="34"/>
  <c r="J313" i="34"/>
  <c r="I313" i="34"/>
  <c r="H313" i="34"/>
  <c r="G313" i="34"/>
  <c r="F313" i="34"/>
  <c r="E313" i="34"/>
  <c r="D313" i="34"/>
  <c r="N313" i="35"/>
  <c r="M313" i="35"/>
  <c r="L313" i="35"/>
  <c r="K313" i="35"/>
  <c r="J313" i="35"/>
  <c r="I313" i="35"/>
  <c r="H313" i="35"/>
  <c r="G313" i="35"/>
  <c r="F313" i="35"/>
  <c r="E313" i="35"/>
  <c r="D313" i="35"/>
  <c r="N313" i="36"/>
  <c r="M313" i="36"/>
  <c r="L313" i="36"/>
  <c r="K313" i="36"/>
  <c r="J313" i="36"/>
  <c r="I313" i="36"/>
  <c r="H313" i="36"/>
  <c r="G313" i="36"/>
  <c r="F313" i="36"/>
  <c r="E313" i="36"/>
  <c r="D313" i="36"/>
  <c r="N313" i="37"/>
  <c r="M313" i="37"/>
  <c r="L313" i="37"/>
  <c r="K313" i="37"/>
  <c r="J313" i="37"/>
  <c r="I313" i="37"/>
  <c r="H313" i="37"/>
  <c r="G313" i="37"/>
  <c r="F313" i="37"/>
  <c r="E313" i="37"/>
  <c r="D313" i="37"/>
  <c r="N313" i="49"/>
  <c r="M313" i="49"/>
  <c r="L313" i="49"/>
  <c r="K313" i="49"/>
  <c r="J313" i="49"/>
  <c r="I313" i="49"/>
  <c r="H313" i="49"/>
  <c r="G313" i="49"/>
  <c r="F313" i="49"/>
  <c r="E313" i="49"/>
  <c r="D313" i="49"/>
  <c r="C313" i="38"/>
  <c r="C313" i="2"/>
  <c r="C313" i="26"/>
  <c r="C313" i="27"/>
  <c r="C313" i="30"/>
  <c r="C313" i="28"/>
  <c r="C313" i="31"/>
  <c r="C313" i="33"/>
  <c r="C313" i="48"/>
  <c r="C313" i="34"/>
  <c r="C313" i="35"/>
  <c r="C313" i="36"/>
  <c r="C313" i="37"/>
  <c r="C313" i="49"/>
  <c r="N301" i="38"/>
  <c r="M301" i="38"/>
  <c r="L301" i="38"/>
  <c r="K301" i="38"/>
  <c r="J301" i="38"/>
  <c r="I301" i="38"/>
  <c r="H301" i="38"/>
  <c r="G301" i="38"/>
  <c r="F301" i="38"/>
  <c r="E301" i="38"/>
  <c r="D301" i="38"/>
  <c r="N298" i="38"/>
  <c r="M298" i="38"/>
  <c r="L298" i="38"/>
  <c r="K298" i="38"/>
  <c r="J298" i="38"/>
  <c r="I298" i="38"/>
  <c r="H298" i="38"/>
  <c r="G298" i="38"/>
  <c r="F298" i="38"/>
  <c r="E298" i="38"/>
  <c r="D298" i="38"/>
  <c r="N293" i="38"/>
  <c r="M293" i="38"/>
  <c r="L293" i="38"/>
  <c r="K293" i="38"/>
  <c r="J293" i="38"/>
  <c r="I293" i="38"/>
  <c r="H293" i="38"/>
  <c r="G293" i="38"/>
  <c r="F293" i="38"/>
  <c r="E293" i="38"/>
  <c r="D293" i="38"/>
  <c r="N301" i="2"/>
  <c r="M301" i="2"/>
  <c r="L301" i="2"/>
  <c r="K301" i="2"/>
  <c r="J301" i="2"/>
  <c r="I301" i="2"/>
  <c r="H301" i="2"/>
  <c r="G301" i="2"/>
  <c r="F301" i="2"/>
  <c r="E301" i="2"/>
  <c r="D301" i="2"/>
  <c r="N298" i="2"/>
  <c r="M298" i="2"/>
  <c r="L298" i="2"/>
  <c r="K298" i="2"/>
  <c r="J298" i="2"/>
  <c r="I298" i="2"/>
  <c r="H298" i="2"/>
  <c r="G298" i="2"/>
  <c r="F298" i="2"/>
  <c r="E298" i="2"/>
  <c r="D298" i="2"/>
  <c r="N293" i="2"/>
  <c r="M293" i="2"/>
  <c r="L293" i="2"/>
  <c r="K293" i="2"/>
  <c r="J293" i="2"/>
  <c r="I293" i="2"/>
  <c r="H293" i="2"/>
  <c r="G293" i="2"/>
  <c r="F293" i="2"/>
  <c r="E293" i="2"/>
  <c r="D293" i="2"/>
  <c r="N301" i="26"/>
  <c r="M301" i="26"/>
  <c r="L301" i="26"/>
  <c r="K301" i="26"/>
  <c r="J301" i="26"/>
  <c r="I301" i="26"/>
  <c r="H301" i="26"/>
  <c r="G301" i="26"/>
  <c r="F301" i="26"/>
  <c r="E301" i="26"/>
  <c r="D301" i="26"/>
  <c r="N298" i="26"/>
  <c r="M298" i="26"/>
  <c r="L298" i="26"/>
  <c r="K298" i="26"/>
  <c r="J298" i="26"/>
  <c r="I298" i="26"/>
  <c r="H298" i="26"/>
  <c r="G298" i="26"/>
  <c r="F298" i="26"/>
  <c r="E298" i="26"/>
  <c r="D298" i="26"/>
  <c r="N293" i="26"/>
  <c r="M293" i="26"/>
  <c r="L293" i="26"/>
  <c r="K293" i="26"/>
  <c r="J293" i="26"/>
  <c r="I293" i="26"/>
  <c r="H293" i="26"/>
  <c r="G293" i="26"/>
  <c r="F293" i="26"/>
  <c r="E293" i="26"/>
  <c r="D293" i="26"/>
  <c r="N301" i="27"/>
  <c r="M301" i="27"/>
  <c r="L301" i="27"/>
  <c r="K301" i="27"/>
  <c r="J301" i="27"/>
  <c r="I301" i="27"/>
  <c r="H301" i="27"/>
  <c r="G301" i="27"/>
  <c r="F301" i="27"/>
  <c r="E301" i="27"/>
  <c r="D301" i="27"/>
  <c r="N298" i="27"/>
  <c r="M298" i="27"/>
  <c r="L298" i="27"/>
  <c r="K298" i="27"/>
  <c r="J298" i="27"/>
  <c r="I298" i="27"/>
  <c r="H298" i="27"/>
  <c r="G298" i="27"/>
  <c r="F298" i="27"/>
  <c r="E298" i="27"/>
  <c r="D298" i="27"/>
  <c r="N293" i="27"/>
  <c r="M293" i="27"/>
  <c r="L293" i="27"/>
  <c r="K293" i="27"/>
  <c r="J293" i="27"/>
  <c r="I293" i="27"/>
  <c r="H293" i="27"/>
  <c r="G293" i="27"/>
  <c r="F293" i="27"/>
  <c r="E293" i="27"/>
  <c r="D293" i="27"/>
  <c r="N301" i="30"/>
  <c r="M301" i="30"/>
  <c r="L301" i="30"/>
  <c r="K301" i="30"/>
  <c r="J301" i="30"/>
  <c r="I301" i="30"/>
  <c r="H301" i="30"/>
  <c r="G301" i="30"/>
  <c r="F301" i="30"/>
  <c r="E301" i="30"/>
  <c r="D301" i="30"/>
  <c r="N298" i="30"/>
  <c r="M298" i="30"/>
  <c r="L298" i="30"/>
  <c r="K298" i="30"/>
  <c r="J298" i="30"/>
  <c r="I298" i="30"/>
  <c r="H298" i="30"/>
  <c r="G298" i="30"/>
  <c r="F298" i="30"/>
  <c r="E298" i="30"/>
  <c r="D298" i="30"/>
  <c r="N293" i="30"/>
  <c r="M293" i="30"/>
  <c r="L293" i="30"/>
  <c r="K293" i="30"/>
  <c r="J293" i="30"/>
  <c r="I293" i="30"/>
  <c r="H293" i="30"/>
  <c r="G293" i="30"/>
  <c r="F293" i="30"/>
  <c r="E293" i="30"/>
  <c r="D293" i="30"/>
  <c r="N301" i="28"/>
  <c r="M301" i="28"/>
  <c r="L301" i="28"/>
  <c r="K301" i="28"/>
  <c r="J301" i="28"/>
  <c r="I301" i="28"/>
  <c r="H301" i="28"/>
  <c r="G301" i="28"/>
  <c r="F301" i="28"/>
  <c r="E301" i="28"/>
  <c r="D301" i="28"/>
  <c r="N298" i="28"/>
  <c r="M298" i="28"/>
  <c r="L298" i="28"/>
  <c r="K298" i="28"/>
  <c r="J298" i="28"/>
  <c r="I298" i="28"/>
  <c r="H298" i="28"/>
  <c r="G298" i="28"/>
  <c r="F298" i="28"/>
  <c r="E298" i="28"/>
  <c r="D298" i="28"/>
  <c r="N293" i="28"/>
  <c r="M293" i="28"/>
  <c r="L293" i="28"/>
  <c r="K293" i="28"/>
  <c r="J293" i="28"/>
  <c r="I293" i="28"/>
  <c r="H293" i="28"/>
  <c r="G293" i="28"/>
  <c r="F293" i="28"/>
  <c r="E293" i="28"/>
  <c r="D293" i="28"/>
  <c r="N301" i="31"/>
  <c r="M301" i="31"/>
  <c r="L301" i="31"/>
  <c r="K301" i="31"/>
  <c r="J301" i="31"/>
  <c r="I301" i="31"/>
  <c r="H301" i="31"/>
  <c r="G301" i="31"/>
  <c r="F301" i="31"/>
  <c r="E301" i="31"/>
  <c r="D301" i="31"/>
  <c r="N298" i="31"/>
  <c r="M298" i="31"/>
  <c r="L298" i="31"/>
  <c r="K298" i="31"/>
  <c r="J298" i="31"/>
  <c r="I298" i="31"/>
  <c r="H298" i="31"/>
  <c r="G298" i="31"/>
  <c r="F298" i="31"/>
  <c r="E298" i="31"/>
  <c r="D298" i="31"/>
  <c r="N293" i="31"/>
  <c r="M293" i="31"/>
  <c r="L293" i="31"/>
  <c r="K293" i="31"/>
  <c r="J293" i="31"/>
  <c r="I293" i="31"/>
  <c r="H293" i="31"/>
  <c r="G293" i="31"/>
  <c r="F293" i="31"/>
  <c r="E293" i="31"/>
  <c r="D293" i="31"/>
  <c r="N301" i="33"/>
  <c r="M301" i="33"/>
  <c r="L301" i="33"/>
  <c r="K301" i="33"/>
  <c r="J301" i="33"/>
  <c r="I301" i="33"/>
  <c r="H301" i="33"/>
  <c r="G301" i="33"/>
  <c r="F301" i="33"/>
  <c r="E301" i="33"/>
  <c r="D301" i="33"/>
  <c r="N298" i="33"/>
  <c r="M298" i="33"/>
  <c r="L298" i="33"/>
  <c r="K298" i="33"/>
  <c r="J298" i="33"/>
  <c r="I298" i="33"/>
  <c r="H298" i="33"/>
  <c r="G298" i="33"/>
  <c r="F298" i="33"/>
  <c r="E298" i="33"/>
  <c r="D298" i="33"/>
  <c r="N293" i="33"/>
  <c r="M293" i="33"/>
  <c r="L293" i="33"/>
  <c r="K293" i="33"/>
  <c r="J293" i="33"/>
  <c r="I293" i="33"/>
  <c r="H293" i="33"/>
  <c r="G293" i="33"/>
  <c r="F293" i="33"/>
  <c r="E293" i="33"/>
  <c r="D293" i="33"/>
  <c r="N301" i="48"/>
  <c r="M301" i="48"/>
  <c r="L301" i="48"/>
  <c r="K301" i="48"/>
  <c r="J301" i="48"/>
  <c r="I301" i="48"/>
  <c r="H301" i="48"/>
  <c r="G301" i="48"/>
  <c r="F301" i="48"/>
  <c r="E301" i="48"/>
  <c r="D301" i="48"/>
  <c r="N298" i="48"/>
  <c r="M298" i="48"/>
  <c r="L298" i="48"/>
  <c r="K298" i="48"/>
  <c r="J298" i="48"/>
  <c r="I298" i="48"/>
  <c r="H298" i="48"/>
  <c r="G298" i="48"/>
  <c r="F298" i="48"/>
  <c r="E298" i="48"/>
  <c r="D298" i="48"/>
  <c r="N293" i="48"/>
  <c r="M293" i="48"/>
  <c r="L293" i="48"/>
  <c r="K293" i="48"/>
  <c r="J293" i="48"/>
  <c r="I293" i="48"/>
  <c r="H293" i="48"/>
  <c r="G293" i="48"/>
  <c r="F293" i="48"/>
  <c r="E293" i="48"/>
  <c r="D293" i="48"/>
  <c r="N301" i="34"/>
  <c r="M301" i="34"/>
  <c r="L301" i="34"/>
  <c r="K301" i="34"/>
  <c r="J301" i="34"/>
  <c r="I301" i="34"/>
  <c r="H301" i="34"/>
  <c r="G301" i="34"/>
  <c r="F301" i="34"/>
  <c r="E301" i="34"/>
  <c r="D301" i="34"/>
  <c r="N298" i="34"/>
  <c r="M298" i="34"/>
  <c r="L298" i="34"/>
  <c r="K298" i="34"/>
  <c r="J298" i="34"/>
  <c r="I298" i="34"/>
  <c r="H298" i="34"/>
  <c r="G298" i="34"/>
  <c r="F298" i="34"/>
  <c r="E298" i="34"/>
  <c r="D298" i="34"/>
  <c r="N293" i="34"/>
  <c r="M293" i="34"/>
  <c r="L293" i="34"/>
  <c r="K293" i="34"/>
  <c r="J293" i="34"/>
  <c r="I293" i="34"/>
  <c r="H293" i="34"/>
  <c r="G293" i="34"/>
  <c r="F293" i="34"/>
  <c r="E293" i="34"/>
  <c r="D293" i="34"/>
  <c r="N301" i="35"/>
  <c r="M301" i="35"/>
  <c r="L301" i="35"/>
  <c r="K301" i="35"/>
  <c r="J301" i="35"/>
  <c r="I301" i="35"/>
  <c r="H301" i="35"/>
  <c r="G301" i="35"/>
  <c r="F301" i="35"/>
  <c r="E301" i="35"/>
  <c r="D301" i="35"/>
  <c r="N298" i="35"/>
  <c r="M298" i="35"/>
  <c r="L298" i="35"/>
  <c r="K298" i="35"/>
  <c r="J298" i="35"/>
  <c r="I298" i="35"/>
  <c r="H298" i="35"/>
  <c r="G298" i="35"/>
  <c r="F298" i="35"/>
  <c r="E298" i="35"/>
  <c r="D298" i="35"/>
  <c r="N293" i="35"/>
  <c r="M293" i="35"/>
  <c r="L293" i="35"/>
  <c r="K293" i="35"/>
  <c r="J293" i="35"/>
  <c r="I293" i="35"/>
  <c r="H293" i="35"/>
  <c r="G293" i="35"/>
  <c r="F293" i="35"/>
  <c r="E293" i="35"/>
  <c r="D293" i="35"/>
  <c r="N301" i="36"/>
  <c r="M301" i="36"/>
  <c r="L301" i="36"/>
  <c r="K301" i="36"/>
  <c r="J301" i="36"/>
  <c r="I301" i="36"/>
  <c r="H301" i="36"/>
  <c r="G301" i="36"/>
  <c r="F301" i="36"/>
  <c r="E301" i="36"/>
  <c r="D301" i="36"/>
  <c r="N298" i="36"/>
  <c r="M298" i="36"/>
  <c r="L298" i="36"/>
  <c r="K298" i="36"/>
  <c r="J298" i="36"/>
  <c r="I298" i="36"/>
  <c r="H298" i="36"/>
  <c r="G298" i="36"/>
  <c r="F298" i="36"/>
  <c r="E298" i="36"/>
  <c r="D298" i="36"/>
  <c r="N293" i="36"/>
  <c r="M293" i="36"/>
  <c r="L293" i="36"/>
  <c r="K293" i="36"/>
  <c r="J293" i="36"/>
  <c r="I293" i="36"/>
  <c r="H293" i="36"/>
  <c r="G293" i="36"/>
  <c r="F293" i="36"/>
  <c r="E293" i="36"/>
  <c r="D293" i="36"/>
  <c r="N301" i="37"/>
  <c r="M301" i="37"/>
  <c r="L301" i="37"/>
  <c r="K301" i="37"/>
  <c r="J301" i="37"/>
  <c r="I301" i="37"/>
  <c r="H301" i="37"/>
  <c r="G301" i="37"/>
  <c r="F301" i="37"/>
  <c r="E301" i="37"/>
  <c r="D301" i="37"/>
  <c r="N298" i="37"/>
  <c r="M298" i="37"/>
  <c r="L298" i="37"/>
  <c r="K298" i="37"/>
  <c r="J298" i="37"/>
  <c r="I298" i="37"/>
  <c r="H298" i="37"/>
  <c r="G298" i="37"/>
  <c r="F298" i="37"/>
  <c r="E298" i="37"/>
  <c r="D298" i="37"/>
  <c r="N293" i="37"/>
  <c r="M293" i="37"/>
  <c r="L293" i="37"/>
  <c r="K293" i="37"/>
  <c r="J293" i="37"/>
  <c r="I293" i="37"/>
  <c r="H293" i="37"/>
  <c r="G293" i="37"/>
  <c r="F293" i="37"/>
  <c r="E293" i="37"/>
  <c r="D293" i="37"/>
  <c r="N301" i="49"/>
  <c r="M301" i="49"/>
  <c r="L301" i="49"/>
  <c r="K301" i="49"/>
  <c r="J301" i="49"/>
  <c r="I301" i="49"/>
  <c r="H301" i="49"/>
  <c r="G301" i="49"/>
  <c r="F301" i="49"/>
  <c r="E301" i="49"/>
  <c r="D301" i="49"/>
  <c r="N298" i="49"/>
  <c r="M298" i="49"/>
  <c r="L298" i="49"/>
  <c r="K298" i="49"/>
  <c r="J298" i="49"/>
  <c r="I298" i="49"/>
  <c r="H298" i="49"/>
  <c r="G298" i="49"/>
  <c r="F298" i="49"/>
  <c r="E298" i="49"/>
  <c r="D298" i="49"/>
  <c r="N293" i="49"/>
  <c r="M293" i="49"/>
  <c r="L293" i="49"/>
  <c r="K293" i="49"/>
  <c r="J293" i="49"/>
  <c r="I293" i="49"/>
  <c r="H293" i="49"/>
  <c r="G293" i="49"/>
  <c r="F293" i="49"/>
  <c r="E293" i="49"/>
  <c r="D293" i="49"/>
  <c r="C301" i="38"/>
  <c r="C301" i="2"/>
  <c r="C301" i="26"/>
  <c r="C301" i="27"/>
  <c r="C301" i="30"/>
  <c r="C301" i="28"/>
  <c r="C301" i="31"/>
  <c r="C301" i="33"/>
  <c r="C301" i="48"/>
  <c r="C301" i="34"/>
  <c r="C301" i="35"/>
  <c r="C301" i="36"/>
  <c r="C301" i="37"/>
  <c r="C301" i="49"/>
  <c r="C298" i="38"/>
  <c r="C298" i="2"/>
  <c r="C298" i="26"/>
  <c r="C298" i="27"/>
  <c r="C298" i="30"/>
  <c r="C298" i="28"/>
  <c r="C298" i="31"/>
  <c r="C298" i="33"/>
  <c r="C298" i="48"/>
  <c r="C298" i="34"/>
  <c r="C298" i="35"/>
  <c r="C298" i="36"/>
  <c r="C298" i="37"/>
  <c r="C298" i="49"/>
  <c r="N288" i="38"/>
  <c r="M288" i="38"/>
  <c r="L288" i="38"/>
  <c r="K288" i="38"/>
  <c r="J288" i="38"/>
  <c r="I288" i="38"/>
  <c r="H288" i="38"/>
  <c r="G288" i="38"/>
  <c r="F288" i="38"/>
  <c r="E288" i="38"/>
  <c r="D288" i="38"/>
  <c r="N286" i="38"/>
  <c r="M286" i="38"/>
  <c r="L286" i="38"/>
  <c r="K286" i="38"/>
  <c r="J286" i="38"/>
  <c r="I286" i="38"/>
  <c r="H286" i="38"/>
  <c r="G286" i="38"/>
  <c r="F286" i="38"/>
  <c r="E286" i="38"/>
  <c r="D286" i="38"/>
  <c r="N281" i="38"/>
  <c r="M281" i="38"/>
  <c r="L281" i="38"/>
  <c r="K281" i="38"/>
  <c r="J281" i="38"/>
  <c r="I281" i="38"/>
  <c r="H281" i="38"/>
  <c r="G281" i="38"/>
  <c r="F281" i="38"/>
  <c r="E281" i="38"/>
  <c r="D281" i="38"/>
  <c r="N288" i="2"/>
  <c r="M288" i="2"/>
  <c r="L288" i="2"/>
  <c r="K288" i="2"/>
  <c r="J288" i="2"/>
  <c r="I288" i="2"/>
  <c r="H288" i="2"/>
  <c r="G288" i="2"/>
  <c r="F288" i="2"/>
  <c r="E288" i="2"/>
  <c r="D288" i="2"/>
  <c r="N286" i="2"/>
  <c r="N285" i="2" s="1"/>
  <c r="M286" i="2"/>
  <c r="M285" i="2" s="1"/>
  <c r="L286" i="2"/>
  <c r="L285" i="2" s="1"/>
  <c r="K286" i="2"/>
  <c r="K285" i="2" s="1"/>
  <c r="J286" i="2"/>
  <c r="J285" i="2" s="1"/>
  <c r="I286" i="2"/>
  <c r="I285" i="2" s="1"/>
  <c r="H286" i="2"/>
  <c r="H285" i="2" s="1"/>
  <c r="G286" i="2"/>
  <c r="F286" i="2"/>
  <c r="F285" i="2" s="1"/>
  <c r="E286" i="2"/>
  <c r="E285" i="2" s="1"/>
  <c r="D286" i="2"/>
  <c r="D285" i="2" s="1"/>
  <c r="N281" i="2"/>
  <c r="N280" i="2" s="1"/>
  <c r="M281" i="2"/>
  <c r="M280" i="2" s="1"/>
  <c r="L281" i="2"/>
  <c r="L280" i="2" s="1"/>
  <c r="K281" i="2"/>
  <c r="K280" i="2" s="1"/>
  <c r="J281" i="2"/>
  <c r="J280" i="2" s="1"/>
  <c r="I281" i="2"/>
  <c r="I280" i="2" s="1"/>
  <c r="H281" i="2"/>
  <c r="H280" i="2" s="1"/>
  <c r="G281" i="2"/>
  <c r="G280" i="2" s="1"/>
  <c r="F281" i="2"/>
  <c r="F280" i="2" s="1"/>
  <c r="E281" i="2"/>
  <c r="D281" i="2"/>
  <c r="D280" i="2" s="1"/>
  <c r="N288" i="26"/>
  <c r="M288" i="26"/>
  <c r="L288" i="26"/>
  <c r="K288" i="26"/>
  <c r="J288" i="26"/>
  <c r="I288" i="26"/>
  <c r="H288" i="26"/>
  <c r="G288" i="26"/>
  <c r="F288" i="26"/>
  <c r="E288" i="26"/>
  <c r="D288" i="26"/>
  <c r="N286" i="26"/>
  <c r="N285" i="26" s="1"/>
  <c r="M286" i="26"/>
  <c r="M285" i="26" s="1"/>
  <c r="L286" i="26"/>
  <c r="L285" i="26" s="1"/>
  <c r="K286" i="26"/>
  <c r="K285" i="26" s="1"/>
  <c r="J286" i="26"/>
  <c r="J285" i="26" s="1"/>
  <c r="I286" i="26"/>
  <c r="I285" i="26" s="1"/>
  <c r="H286" i="26"/>
  <c r="H285" i="26" s="1"/>
  <c r="G286" i="26"/>
  <c r="G285" i="26" s="1"/>
  <c r="F286" i="26"/>
  <c r="F285" i="26" s="1"/>
  <c r="E286" i="26"/>
  <c r="E285" i="26" s="1"/>
  <c r="D286" i="26"/>
  <c r="D285" i="26" s="1"/>
  <c r="N281" i="26"/>
  <c r="N280" i="26" s="1"/>
  <c r="M281" i="26"/>
  <c r="M280" i="26" s="1"/>
  <c r="L281" i="26"/>
  <c r="L280" i="26" s="1"/>
  <c r="K281" i="26"/>
  <c r="K280" i="26" s="1"/>
  <c r="J281" i="26"/>
  <c r="I281" i="26"/>
  <c r="I280" i="26" s="1"/>
  <c r="H281" i="26"/>
  <c r="H280" i="26" s="1"/>
  <c r="G281" i="26"/>
  <c r="G280" i="26" s="1"/>
  <c r="F281" i="26"/>
  <c r="F280" i="26" s="1"/>
  <c r="E281" i="26"/>
  <c r="E280" i="26" s="1"/>
  <c r="D281" i="26"/>
  <c r="D280" i="26" s="1"/>
  <c r="N288" i="27"/>
  <c r="M288" i="27"/>
  <c r="L288" i="27"/>
  <c r="K288" i="27"/>
  <c r="J288" i="27"/>
  <c r="I288" i="27"/>
  <c r="H288" i="27"/>
  <c r="G288" i="27"/>
  <c r="F288" i="27"/>
  <c r="E288" i="27"/>
  <c r="D288" i="27"/>
  <c r="N286" i="27"/>
  <c r="N285" i="27" s="1"/>
  <c r="M286" i="27"/>
  <c r="M285" i="27" s="1"/>
  <c r="L286" i="27"/>
  <c r="L285" i="27" s="1"/>
  <c r="K286" i="27"/>
  <c r="K285" i="27" s="1"/>
  <c r="J286" i="27"/>
  <c r="J285" i="27" s="1"/>
  <c r="I286" i="27"/>
  <c r="H286" i="27"/>
  <c r="H285" i="27" s="1"/>
  <c r="G286" i="27"/>
  <c r="G285" i="27" s="1"/>
  <c r="F286" i="27"/>
  <c r="F285" i="27" s="1"/>
  <c r="E286" i="27"/>
  <c r="E285" i="27" s="1"/>
  <c r="D286" i="27"/>
  <c r="D285" i="27" s="1"/>
  <c r="N281" i="27"/>
  <c r="N280" i="27" s="1"/>
  <c r="M281" i="27"/>
  <c r="M280" i="27" s="1"/>
  <c r="L281" i="27"/>
  <c r="L280" i="27" s="1"/>
  <c r="K281" i="27"/>
  <c r="K280" i="27" s="1"/>
  <c r="J281" i="27"/>
  <c r="J280" i="27" s="1"/>
  <c r="I281" i="27"/>
  <c r="I280" i="27" s="1"/>
  <c r="H281" i="27"/>
  <c r="H280" i="27" s="1"/>
  <c r="G281" i="27"/>
  <c r="G280" i="27" s="1"/>
  <c r="F281" i="27"/>
  <c r="F280" i="27" s="1"/>
  <c r="E281" i="27"/>
  <c r="E280" i="27" s="1"/>
  <c r="D281" i="27"/>
  <c r="D280" i="27" s="1"/>
  <c r="N288" i="30"/>
  <c r="M288" i="30"/>
  <c r="L288" i="30"/>
  <c r="K288" i="30"/>
  <c r="J288" i="30"/>
  <c r="I288" i="30"/>
  <c r="H288" i="30"/>
  <c r="G288" i="30"/>
  <c r="F288" i="30"/>
  <c r="E288" i="30"/>
  <c r="D288" i="30"/>
  <c r="N286" i="30"/>
  <c r="N285" i="30" s="1"/>
  <c r="M286" i="30"/>
  <c r="M285" i="30" s="1"/>
  <c r="L286" i="30"/>
  <c r="L285" i="30" s="1"/>
  <c r="K286" i="30"/>
  <c r="K285" i="30" s="1"/>
  <c r="J286" i="30"/>
  <c r="J285" i="30" s="1"/>
  <c r="I286" i="30"/>
  <c r="I285" i="30" s="1"/>
  <c r="H286" i="30"/>
  <c r="H285" i="30" s="1"/>
  <c r="G286" i="30"/>
  <c r="G285" i="30" s="1"/>
  <c r="F286" i="30"/>
  <c r="E286" i="30"/>
  <c r="E285" i="30" s="1"/>
  <c r="D286" i="30"/>
  <c r="D285" i="30" s="1"/>
  <c r="N281" i="30"/>
  <c r="N280" i="30" s="1"/>
  <c r="M281" i="30"/>
  <c r="M280" i="30" s="1"/>
  <c r="L281" i="30"/>
  <c r="L280" i="30" s="1"/>
  <c r="K281" i="30"/>
  <c r="K280" i="30" s="1"/>
  <c r="J281" i="30"/>
  <c r="J280" i="30" s="1"/>
  <c r="I281" i="30"/>
  <c r="I280" i="30" s="1"/>
  <c r="H281" i="30"/>
  <c r="H280" i="30" s="1"/>
  <c r="G281" i="30"/>
  <c r="G280" i="30" s="1"/>
  <c r="F281" i="30"/>
  <c r="F280" i="30" s="1"/>
  <c r="E281" i="30"/>
  <c r="E280" i="30" s="1"/>
  <c r="D281" i="30"/>
  <c r="N288" i="28"/>
  <c r="M288" i="28"/>
  <c r="L288" i="28"/>
  <c r="K288" i="28"/>
  <c r="J288" i="28"/>
  <c r="I288" i="28"/>
  <c r="H288" i="28"/>
  <c r="G288" i="28"/>
  <c r="F288" i="28"/>
  <c r="E288" i="28"/>
  <c r="D288" i="28"/>
  <c r="N286" i="28"/>
  <c r="N285" i="28" s="1"/>
  <c r="M286" i="28"/>
  <c r="M285" i="28" s="1"/>
  <c r="L286" i="28"/>
  <c r="L285" i="28" s="1"/>
  <c r="K286" i="28"/>
  <c r="J286" i="28"/>
  <c r="J285" i="28" s="1"/>
  <c r="I286" i="28"/>
  <c r="I285" i="28" s="1"/>
  <c r="H286" i="28"/>
  <c r="H285" i="28" s="1"/>
  <c r="G286" i="28"/>
  <c r="G285" i="28" s="1"/>
  <c r="F286" i="28"/>
  <c r="F285" i="28" s="1"/>
  <c r="E286" i="28"/>
  <c r="E285" i="28" s="1"/>
  <c r="D286" i="28"/>
  <c r="D285" i="28" s="1"/>
  <c r="N281" i="28"/>
  <c r="N280" i="28" s="1"/>
  <c r="M281" i="28"/>
  <c r="M280" i="28" s="1"/>
  <c r="L281" i="28"/>
  <c r="L280" i="28" s="1"/>
  <c r="K281" i="28"/>
  <c r="K280" i="28" s="1"/>
  <c r="J281" i="28"/>
  <c r="J280" i="28" s="1"/>
  <c r="I281" i="28"/>
  <c r="H281" i="28"/>
  <c r="H280" i="28" s="1"/>
  <c r="G281" i="28"/>
  <c r="G280" i="28" s="1"/>
  <c r="F281" i="28"/>
  <c r="F280" i="28" s="1"/>
  <c r="E281" i="28"/>
  <c r="E280" i="28" s="1"/>
  <c r="D281" i="28"/>
  <c r="D280" i="28" s="1"/>
  <c r="N288" i="31"/>
  <c r="M288" i="31"/>
  <c r="L288" i="31"/>
  <c r="K288" i="31"/>
  <c r="J288" i="31"/>
  <c r="I288" i="31"/>
  <c r="H288" i="31"/>
  <c r="G288" i="31"/>
  <c r="F288" i="31"/>
  <c r="E288" i="31"/>
  <c r="D288" i="31"/>
  <c r="N286" i="31"/>
  <c r="N285" i="31" s="1"/>
  <c r="M286" i="31"/>
  <c r="M285" i="31" s="1"/>
  <c r="L286" i="31"/>
  <c r="L285" i="31" s="1"/>
  <c r="K286" i="31"/>
  <c r="K285" i="31" s="1"/>
  <c r="J286" i="31"/>
  <c r="J285" i="31" s="1"/>
  <c r="I286" i="31"/>
  <c r="I285" i="31" s="1"/>
  <c r="H286" i="31"/>
  <c r="G286" i="31"/>
  <c r="G285" i="31" s="1"/>
  <c r="F286" i="31"/>
  <c r="F285" i="31" s="1"/>
  <c r="E286" i="31"/>
  <c r="E285" i="31" s="1"/>
  <c r="D286" i="31"/>
  <c r="D285" i="31" s="1"/>
  <c r="N281" i="31"/>
  <c r="N280" i="31" s="1"/>
  <c r="M281" i="31"/>
  <c r="M280" i="31" s="1"/>
  <c r="L281" i="31"/>
  <c r="L280" i="31" s="1"/>
  <c r="K281" i="31"/>
  <c r="K280" i="31" s="1"/>
  <c r="J281" i="31"/>
  <c r="J280" i="31" s="1"/>
  <c r="I281" i="31"/>
  <c r="I280" i="31" s="1"/>
  <c r="H281" i="31"/>
  <c r="H280" i="31" s="1"/>
  <c r="G281" i="31"/>
  <c r="G280" i="31" s="1"/>
  <c r="F281" i="31"/>
  <c r="E281" i="31"/>
  <c r="E280" i="31" s="1"/>
  <c r="D281" i="31"/>
  <c r="D280" i="31" s="1"/>
  <c r="N288" i="33"/>
  <c r="M288" i="33"/>
  <c r="L288" i="33"/>
  <c r="K288" i="33"/>
  <c r="J288" i="33"/>
  <c r="I288" i="33"/>
  <c r="H288" i="33"/>
  <c r="G288" i="33"/>
  <c r="F288" i="33"/>
  <c r="E288" i="33"/>
  <c r="D288" i="33"/>
  <c r="N286" i="33"/>
  <c r="N285" i="33" s="1"/>
  <c r="M286" i="33"/>
  <c r="M285" i="33" s="1"/>
  <c r="L286" i="33"/>
  <c r="L285" i="33" s="1"/>
  <c r="K286" i="33"/>
  <c r="K285" i="33" s="1"/>
  <c r="J286" i="33"/>
  <c r="J285" i="33" s="1"/>
  <c r="I286" i="33"/>
  <c r="I285" i="33" s="1"/>
  <c r="H286" i="33"/>
  <c r="H285" i="33" s="1"/>
  <c r="G286" i="33"/>
  <c r="G285" i="33" s="1"/>
  <c r="F286" i="33"/>
  <c r="F285" i="33" s="1"/>
  <c r="E286" i="33"/>
  <c r="D286" i="33"/>
  <c r="D285" i="33" s="1"/>
  <c r="N281" i="33"/>
  <c r="N280" i="33" s="1"/>
  <c r="M281" i="33"/>
  <c r="M280" i="33" s="1"/>
  <c r="L281" i="33"/>
  <c r="L280" i="33" s="1"/>
  <c r="K281" i="33"/>
  <c r="K280" i="33" s="1"/>
  <c r="J281" i="33"/>
  <c r="J280" i="33" s="1"/>
  <c r="I281" i="33"/>
  <c r="I280" i="33" s="1"/>
  <c r="H281" i="33"/>
  <c r="H280" i="33" s="1"/>
  <c r="G281" i="33"/>
  <c r="G280" i="33" s="1"/>
  <c r="F281" i="33"/>
  <c r="F280" i="33" s="1"/>
  <c r="E281" i="33"/>
  <c r="E280" i="33" s="1"/>
  <c r="D281" i="33"/>
  <c r="D280" i="33" s="1"/>
  <c r="N288" i="48"/>
  <c r="M288" i="48"/>
  <c r="L288" i="48"/>
  <c r="K288" i="48"/>
  <c r="J288" i="48"/>
  <c r="I288" i="48"/>
  <c r="H288" i="48"/>
  <c r="G288" i="48"/>
  <c r="F288" i="48"/>
  <c r="E288" i="48"/>
  <c r="D288" i="48"/>
  <c r="N286" i="48"/>
  <c r="N285" i="48" s="1"/>
  <c r="M286" i="48"/>
  <c r="M285" i="48" s="1"/>
  <c r="L286" i="48"/>
  <c r="L285" i="48" s="1"/>
  <c r="K286" i="48"/>
  <c r="K285" i="48" s="1"/>
  <c r="J286" i="48"/>
  <c r="J285" i="48" s="1"/>
  <c r="I286" i="48"/>
  <c r="I285" i="48" s="1"/>
  <c r="H286" i="48"/>
  <c r="H285" i="48" s="1"/>
  <c r="G286" i="48"/>
  <c r="G285" i="48" s="1"/>
  <c r="F286" i="48"/>
  <c r="F285" i="48" s="1"/>
  <c r="E286" i="48"/>
  <c r="E285" i="48" s="1"/>
  <c r="D286" i="48"/>
  <c r="D285" i="48" s="1"/>
  <c r="N281" i="48"/>
  <c r="N280" i="48" s="1"/>
  <c r="M281" i="48"/>
  <c r="M280" i="48" s="1"/>
  <c r="L281" i="48"/>
  <c r="L280" i="48" s="1"/>
  <c r="K281" i="48"/>
  <c r="K280" i="48" s="1"/>
  <c r="J281" i="48"/>
  <c r="J280" i="48" s="1"/>
  <c r="I281" i="48"/>
  <c r="I280" i="48" s="1"/>
  <c r="H281" i="48"/>
  <c r="H280" i="48" s="1"/>
  <c r="G281" i="48"/>
  <c r="G280" i="48" s="1"/>
  <c r="F281" i="48"/>
  <c r="F280" i="48" s="1"/>
  <c r="E281" i="48"/>
  <c r="E280" i="48" s="1"/>
  <c r="D281" i="48"/>
  <c r="D280" i="48" s="1"/>
  <c r="N288" i="34"/>
  <c r="M288" i="34"/>
  <c r="L288" i="34"/>
  <c r="K288" i="34"/>
  <c r="J288" i="34"/>
  <c r="I288" i="34"/>
  <c r="H288" i="34"/>
  <c r="G288" i="34"/>
  <c r="F288" i="34"/>
  <c r="E288" i="34"/>
  <c r="D288" i="34"/>
  <c r="N286" i="34"/>
  <c r="N285" i="34" s="1"/>
  <c r="M286" i="34"/>
  <c r="M285" i="34" s="1"/>
  <c r="L286" i="34"/>
  <c r="L285" i="34" s="1"/>
  <c r="K286" i="34"/>
  <c r="K285" i="34" s="1"/>
  <c r="J286" i="34"/>
  <c r="J285" i="34" s="1"/>
  <c r="I286" i="34"/>
  <c r="I285" i="34" s="1"/>
  <c r="H286" i="34"/>
  <c r="H285" i="34" s="1"/>
  <c r="G286" i="34"/>
  <c r="G285" i="34" s="1"/>
  <c r="F286" i="34"/>
  <c r="F285" i="34" s="1"/>
  <c r="E286" i="34"/>
  <c r="E285" i="34" s="1"/>
  <c r="D286" i="34"/>
  <c r="D285" i="34" s="1"/>
  <c r="N281" i="34"/>
  <c r="N280" i="34" s="1"/>
  <c r="M281" i="34"/>
  <c r="M280" i="34" s="1"/>
  <c r="L281" i="34"/>
  <c r="L280" i="34" s="1"/>
  <c r="K281" i="34"/>
  <c r="K280" i="34" s="1"/>
  <c r="J281" i="34"/>
  <c r="J280" i="34" s="1"/>
  <c r="I281" i="34"/>
  <c r="I280" i="34" s="1"/>
  <c r="H281" i="34"/>
  <c r="H280" i="34" s="1"/>
  <c r="G281" i="34"/>
  <c r="G280" i="34" s="1"/>
  <c r="F281" i="34"/>
  <c r="F280" i="34" s="1"/>
  <c r="E281" i="34"/>
  <c r="E280" i="34" s="1"/>
  <c r="D281" i="34"/>
  <c r="D280" i="34" s="1"/>
  <c r="N288" i="35"/>
  <c r="M288" i="35"/>
  <c r="L288" i="35"/>
  <c r="K288" i="35"/>
  <c r="J288" i="35"/>
  <c r="I288" i="35"/>
  <c r="H288" i="35"/>
  <c r="G288" i="35"/>
  <c r="F288" i="35"/>
  <c r="E288" i="35"/>
  <c r="D288" i="35"/>
  <c r="N286" i="35"/>
  <c r="N285" i="35" s="1"/>
  <c r="M286" i="35"/>
  <c r="M285" i="35" s="1"/>
  <c r="L286" i="35"/>
  <c r="L285" i="35" s="1"/>
  <c r="K286" i="35"/>
  <c r="K285" i="35" s="1"/>
  <c r="J286" i="35"/>
  <c r="J285" i="35" s="1"/>
  <c r="I286" i="35"/>
  <c r="I285" i="35" s="1"/>
  <c r="H286" i="35"/>
  <c r="H285" i="35" s="1"/>
  <c r="G286" i="35"/>
  <c r="G285" i="35" s="1"/>
  <c r="F286" i="35"/>
  <c r="F285" i="35" s="1"/>
  <c r="E286" i="35"/>
  <c r="E285" i="35" s="1"/>
  <c r="D286" i="35"/>
  <c r="D285" i="35" s="1"/>
  <c r="N281" i="35"/>
  <c r="N280" i="35" s="1"/>
  <c r="M281" i="35"/>
  <c r="M280" i="35" s="1"/>
  <c r="L281" i="35"/>
  <c r="L280" i="35" s="1"/>
  <c r="K281" i="35"/>
  <c r="K280" i="35" s="1"/>
  <c r="J281" i="35"/>
  <c r="J280" i="35" s="1"/>
  <c r="I281" i="35"/>
  <c r="I280" i="35" s="1"/>
  <c r="H281" i="35"/>
  <c r="H280" i="35" s="1"/>
  <c r="G281" i="35"/>
  <c r="G280" i="35" s="1"/>
  <c r="F281" i="35"/>
  <c r="F280" i="35" s="1"/>
  <c r="E281" i="35"/>
  <c r="E280" i="35" s="1"/>
  <c r="D281" i="35"/>
  <c r="D280" i="35" s="1"/>
  <c r="N288" i="36"/>
  <c r="M288" i="36"/>
  <c r="L288" i="36"/>
  <c r="K288" i="36"/>
  <c r="J288" i="36"/>
  <c r="I288" i="36"/>
  <c r="H288" i="36"/>
  <c r="G288" i="36"/>
  <c r="F288" i="36"/>
  <c r="E288" i="36"/>
  <c r="D288" i="36"/>
  <c r="N286" i="36"/>
  <c r="N285" i="36" s="1"/>
  <c r="M286" i="36"/>
  <c r="M285" i="36" s="1"/>
  <c r="L286" i="36"/>
  <c r="L285" i="36" s="1"/>
  <c r="K286" i="36"/>
  <c r="K285" i="36" s="1"/>
  <c r="J286" i="36"/>
  <c r="J285" i="36" s="1"/>
  <c r="I286" i="36"/>
  <c r="I285" i="36" s="1"/>
  <c r="H286" i="36"/>
  <c r="H285" i="36" s="1"/>
  <c r="G286" i="36"/>
  <c r="G285" i="36" s="1"/>
  <c r="F286" i="36"/>
  <c r="F285" i="36" s="1"/>
  <c r="E286" i="36"/>
  <c r="E285" i="36" s="1"/>
  <c r="D286" i="36"/>
  <c r="D285" i="36" s="1"/>
  <c r="N281" i="36"/>
  <c r="N280" i="36" s="1"/>
  <c r="M281" i="36"/>
  <c r="M280" i="36" s="1"/>
  <c r="L281" i="36"/>
  <c r="L280" i="36" s="1"/>
  <c r="K281" i="36"/>
  <c r="K280" i="36" s="1"/>
  <c r="J281" i="36"/>
  <c r="J280" i="36" s="1"/>
  <c r="I281" i="36"/>
  <c r="I280" i="36" s="1"/>
  <c r="H281" i="36"/>
  <c r="H280" i="36" s="1"/>
  <c r="G281" i="36"/>
  <c r="G280" i="36" s="1"/>
  <c r="F281" i="36"/>
  <c r="F280" i="36" s="1"/>
  <c r="E281" i="36"/>
  <c r="E280" i="36" s="1"/>
  <c r="D281" i="36"/>
  <c r="D280" i="36" s="1"/>
  <c r="N288" i="37"/>
  <c r="M288" i="37"/>
  <c r="L288" i="37"/>
  <c r="K288" i="37"/>
  <c r="J288" i="37"/>
  <c r="I288" i="37"/>
  <c r="H288" i="37"/>
  <c r="G288" i="37"/>
  <c r="F288" i="37"/>
  <c r="E288" i="37"/>
  <c r="D288" i="37"/>
  <c r="N286" i="37"/>
  <c r="N285" i="37" s="1"/>
  <c r="M286" i="37"/>
  <c r="M285" i="37" s="1"/>
  <c r="L286" i="37"/>
  <c r="L285" i="37" s="1"/>
  <c r="K286" i="37"/>
  <c r="K285" i="37" s="1"/>
  <c r="J286" i="37"/>
  <c r="J285" i="37" s="1"/>
  <c r="I286" i="37"/>
  <c r="I285" i="37" s="1"/>
  <c r="H286" i="37"/>
  <c r="H285" i="37" s="1"/>
  <c r="G286" i="37"/>
  <c r="G285" i="37" s="1"/>
  <c r="F286" i="37"/>
  <c r="F285" i="37" s="1"/>
  <c r="E286" i="37"/>
  <c r="E285" i="37" s="1"/>
  <c r="D286" i="37"/>
  <c r="D285" i="37" s="1"/>
  <c r="N281" i="37"/>
  <c r="N280" i="37" s="1"/>
  <c r="M281" i="37"/>
  <c r="M280" i="37" s="1"/>
  <c r="L281" i="37"/>
  <c r="L280" i="37" s="1"/>
  <c r="K281" i="37"/>
  <c r="K280" i="37" s="1"/>
  <c r="J281" i="37"/>
  <c r="J280" i="37" s="1"/>
  <c r="I281" i="37"/>
  <c r="I280" i="37" s="1"/>
  <c r="H281" i="37"/>
  <c r="H280" i="37" s="1"/>
  <c r="G281" i="37"/>
  <c r="G280" i="37" s="1"/>
  <c r="F281" i="37"/>
  <c r="F280" i="37" s="1"/>
  <c r="E281" i="37"/>
  <c r="E280" i="37" s="1"/>
  <c r="D281" i="37"/>
  <c r="D280" i="37" s="1"/>
  <c r="N288" i="49"/>
  <c r="M288" i="49"/>
  <c r="L288" i="49"/>
  <c r="K288" i="49"/>
  <c r="J288" i="49"/>
  <c r="I288" i="49"/>
  <c r="H288" i="49"/>
  <c r="G288" i="49"/>
  <c r="F288" i="49"/>
  <c r="E288" i="49"/>
  <c r="D288" i="49"/>
  <c r="N286" i="49"/>
  <c r="N285" i="49" s="1"/>
  <c r="M286" i="49"/>
  <c r="M285" i="49" s="1"/>
  <c r="L286" i="49"/>
  <c r="L285" i="49" s="1"/>
  <c r="K286" i="49"/>
  <c r="K285" i="49" s="1"/>
  <c r="J286" i="49"/>
  <c r="J285" i="49" s="1"/>
  <c r="I286" i="49"/>
  <c r="I285" i="49" s="1"/>
  <c r="H286" i="49"/>
  <c r="H285" i="49" s="1"/>
  <c r="G286" i="49"/>
  <c r="G285" i="49" s="1"/>
  <c r="F286" i="49"/>
  <c r="F285" i="49" s="1"/>
  <c r="E286" i="49"/>
  <c r="E285" i="49" s="1"/>
  <c r="D286" i="49"/>
  <c r="D285" i="49" s="1"/>
  <c r="N281" i="49"/>
  <c r="N280" i="49" s="1"/>
  <c r="M281" i="49"/>
  <c r="M280" i="49" s="1"/>
  <c r="L281" i="49"/>
  <c r="L280" i="49" s="1"/>
  <c r="K281" i="49"/>
  <c r="K280" i="49" s="1"/>
  <c r="J281" i="49"/>
  <c r="J280" i="49" s="1"/>
  <c r="I281" i="49"/>
  <c r="I280" i="49" s="1"/>
  <c r="H281" i="49"/>
  <c r="H280" i="49" s="1"/>
  <c r="G281" i="49"/>
  <c r="G280" i="49" s="1"/>
  <c r="F281" i="49"/>
  <c r="F280" i="49" s="1"/>
  <c r="E281" i="49"/>
  <c r="E280" i="49" s="1"/>
  <c r="D281" i="49"/>
  <c r="D280" i="49" s="1"/>
  <c r="C288" i="38"/>
  <c r="C288" i="2"/>
  <c r="C288" i="26"/>
  <c r="C288" i="30"/>
  <c r="C288" i="28"/>
  <c r="C288" i="31"/>
  <c r="C288" i="33"/>
  <c r="C288" i="48"/>
  <c r="C288" i="34"/>
  <c r="C288" i="35"/>
  <c r="C288" i="36"/>
  <c r="C288" i="37"/>
  <c r="C288" i="49"/>
  <c r="C286" i="38"/>
  <c r="C286" i="2"/>
  <c r="C286" i="26"/>
  <c r="C278" i="27"/>
  <c r="C286" i="30"/>
  <c r="C285" i="30" s="1"/>
  <c r="C286" i="28"/>
  <c r="C286" i="31"/>
  <c r="C286" i="33"/>
  <c r="C285" i="33" s="1"/>
  <c r="C286" i="48"/>
  <c r="C286" i="34"/>
  <c r="C286" i="35"/>
  <c r="C286" i="36"/>
  <c r="C285" i="36" s="1"/>
  <c r="C286" i="37"/>
  <c r="C285" i="37" s="1"/>
  <c r="C286" i="49"/>
  <c r="C281" i="38"/>
  <c r="C281" i="2"/>
  <c r="C281" i="26"/>
  <c r="C281" i="30"/>
  <c r="C280" i="30" s="1"/>
  <c r="C281" i="28"/>
  <c r="C281" i="31"/>
  <c r="C281" i="33"/>
  <c r="C281" i="48"/>
  <c r="C280" i="48" s="1"/>
  <c r="C281" i="34"/>
  <c r="C281" i="35"/>
  <c r="C281" i="36"/>
  <c r="C280" i="36" s="1"/>
  <c r="C281" i="37"/>
  <c r="C280" i="37" s="1"/>
  <c r="C281" i="49"/>
  <c r="N274" i="38"/>
  <c r="M274" i="38"/>
  <c r="L274" i="38"/>
  <c r="K274" i="38"/>
  <c r="J274" i="38"/>
  <c r="I274" i="38"/>
  <c r="H274" i="38"/>
  <c r="G274" i="38"/>
  <c r="F274" i="38"/>
  <c r="E274" i="38"/>
  <c r="D274" i="38"/>
  <c r="N274" i="2"/>
  <c r="M274" i="2"/>
  <c r="L274" i="2"/>
  <c r="K274" i="2"/>
  <c r="J274" i="2"/>
  <c r="I274" i="2"/>
  <c r="H274" i="2"/>
  <c r="G274" i="2"/>
  <c r="F274" i="2"/>
  <c r="E274" i="2"/>
  <c r="D274" i="2"/>
  <c r="N274" i="26"/>
  <c r="M274" i="26"/>
  <c r="L274" i="26"/>
  <c r="K274" i="26"/>
  <c r="J274" i="26"/>
  <c r="I274" i="26"/>
  <c r="H274" i="26"/>
  <c r="G274" i="26"/>
  <c r="F274" i="26"/>
  <c r="E274" i="26"/>
  <c r="D274" i="26"/>
  <c r="N274" i="27"/>
  <c r="M274" i="27"/>
  <c r="L274" i="27"/>
  <c r="K274" i="27"/>
  <c r="J274" i="27"/>
  <c r="I274" i="27"/>
  <c r="H274" i="27"/>
  <c r="G274" i="27"/>
  <c r="F274" i="27"/>
  <c r="E274" i="27"/>
  <c r="D274" i="27"/>
  <c r="N274" i="30"/>
  <c r="M274" i="30"/>
  <c r="L274" i="30"/>
  <c r="K274" i="30"/>
  <c r="J274" i="30"/>
  <c r="I274" i="30"/>
  <c r="H274" i="30"/>
  <c r="G274" i="30"/>
  <c r="F274" i="30"/>
  <c r="E274" i="30"/>
  <c r="D274" i="30"/>
  <c r="N274" i="28"/>
  <c r="M274" i="28"/>
  <c r="L274" i="28"/>
  <c r="K274" i="28"/>
  <c r="J274" i="28"/>
  <c r="I274" i="28"/>
  <c r="H274" i="28"/>
  <c r="G274" i="28"/>
  <c r="F274" i="28"/>
  <c r="E274" i="28"/>
  <c r="D274" i="28"/>
  <c r="N274" i="31"/>
  <c r="M274" i="31"/>
  <c r="L274" i="31"/>
  <c r="K274" i="31"/>
  <c r="J274" i="31"/>
  <c r="I274" i="31"/>
  <c r="H274" i="31"/>
  <c r="G274" i="31"/>
  <c r="F274" i="31"/>
  <c r="E274" i="31"/>
  <c r="D274" i="31"/>
  <c r="N274" i="33"/>
  <c r="M274" i="33"/>
  <c r="L274" i="33"/>
  <c r="K274" i="33"/>
  <c r="J274" i="33"/>
  <c r="I274" i="33"/>
  <c r="H274" i="33"/>
  <c r="G274" i="33"/>
  <c r="F274" i="33"/>
  <c r="E274" i="33"/>
  <c r="D274" i="33"/>
  <c r="N274" i="48"/>
  <c r="M274" i="48"/>
  <c r="L274" i="48"/>
  <c r="K274" i="48"/>
  <c r="J274" i="48"/>
  <c r="I274" i="48"/>
  <c r="H274" i="48"/>
  <c r="G274" i="48"/>
  <c r="F274" i="48"/>
  <c r="E274" i="48"/>
  <c r="D274" i="48"/>
  <c r="N274" i="34"/>
  <c r="M274" i="34"/>
  <c r="L274" i="34"/>
  <c r="K274" i="34"/>
  <c r="J274" i="34"/>
  <c r="I274" i="34"/>
  <c r="H274" i="34"/>
  <c r="G274" i="34"/>
  <c r="F274" i="34"/>
  <c r="E274" i="34"/>
  <c r="D274" i="34"/>
  <c r="N274" i="35"/>
  <c r="M274" i="35"/>
  <c r="L274" i="35"/>
  <c r="K274" i="35"/>
  <c r="J274" i="35"/>
  <c r="I274" i="35"/>
  <c r="H274" i="35"/>
  <c r="G274" i="35"/>
  <c r="F274" i="35"/>
  <c r="E274" i="35"/>
  <c r="D274" i="35"/>
  <c r="N274" i="36"/>
  <c r="M274" i="36"/>
  <c r="L274" i="36"/>
  <c r="K274" i="36"/>
  <c r="J274" i="36"/>
  <c r="I274" i="36"/>
  <c r="H274" i="36"/>
  <c r="G274" i="36"/>
  <c r="F274" i="36"/>
  <c r="E274" i="36"/>
  <c r="D274" i="36"/>
  <c r="N274" i="37"/>
  <c r="M274" i="37"/>
  <c r="L274" i="37"/>
  <c r="K274" i="37"/>
  <c r="J274" i="37"/>
  <c r="I274" i="37"/>
  <c r="H274" i="37"/>
  <c r="G274" i="37"/>
  <c r="F274" i="37"/>
  <c r="E274" i="37"/>
  <c r="D274" i="37"/>
  <c r="N274" i="49"/>
  <c r="M274" i="49"/>
  <c r="L274" i="49"/>
  <c r="K274" i="49"/>
  <c r="J274" i="49"/>
  <c r="I274" i="49"/>
  <c r="H274" i="49"/>
  <c r="G274" i="49"/>
  <c r="F274" i="49"/>
  <c r="E274" i="49"/>
  <c r="D274" i="49"/>
  <c r="C274" i="38"/>
  <c r="C274" i="2"/>
  <c r="C274" i="26"/>
  <c r="C274" i="27"/>
  <c r="C274" i="30"/>
  <c r="C274" i="28"/>
  <c r="C274" i="31"/>
  <c r="C274" i="33"/>
  <c r="C274" i="48"/>
  <c r="C274" i="34"/>
  <c r="C274" i="35"/>
  <c r="C274" i="36"/>
  <c r="C274" i="37"/>
  <c r="C274" i="49"/>
  <c r="N267" i="38"/>
  <c r="M267" i="38"/>
  <c r="L267" i="38"/>
  <c r="K267" i="38"/>
  <c r="J267" i="38"/>
  <c r="I267" i="38"/>
  <c r="H267" i="38"/>
  <c r="G267" i="38"/>
  <c r="F267" i="38"/>
  <c r="E267" i="38"/>
  <c r="D267" i="38"/>
  <c r="N267" i="2"/>
  <c r="M267" i="2"/>
  <c r="L267" i="2"/>
  <c r="K267" i="2"/>
  <c r="J267" i="2"/>
  <c r="I267" i="2"/>
  <c r="H267" i="2"/>
  <c r="G267" i="2"/>
  <c r="F267" i="2"/>
  <c r="E267" i="2"/>
  <c r="D267" i="2"/>
  <c r="N267" i="26"/>
  <c r="M267" i="26"/>
  <c r="L267" i="26"/>
  <c r="K267" i="26"/>
  <c r="J267" i="26"/>
  <c r="I267" i="26"/>
  <c r="H267" i="26"/>
  <c r="G267" i="26"/>
  <c r="F267" i="26"/>
  <c r="E267" i="26"/>
  <c r="D267" i="26"/>
  <c r="N267" i="27"/>
  <c r="M267" i="27"/>
  <c r="L267" i="27"/>
  <c r="K267" i="27"/>
  <c r="J267" i="27"/>
  <c r="I267" i="27"/>
  <c r="H267" i="27"/>
  <c r="G267" i="27"/>
  <c r="F267" i="27"/>
  <c r="E267" i="27"/>
  <c r="D267" i="27"/>
  <c r="N267" i="30"/>
  <c r="M267" i="30"/>
  <c r="L267" i="30"/>
  <c r="K267" i="30"/>
  <c r="J267" i="30"/>
  <c r="I267" i="30"/>
  <c r="H267" i="30"/>
  <c r="G267" i="30"/>
  <c r="F267" i="30"/>
  <c r="E267" i="30"/>
  <c r="D267" i="30"/>
  <c r="N267" i="28"/>
  <c r="M267" i="28"/>
  <c r="L267" i="28"/>
  <c r="K267" i="28"/>
  <c r="J267" i="28"/>
  <c r="I267" i="28"/>
  <c r="H267" i="28"/>
  <c r="G267" i="28"/>
  <c r="F267" i="28"/>
  <c r="E267" i="28"/>
  <c r="D267" i="28"/>
  <c r="N267" i="31"/>
  <c r="M267" i="31"/>
  <c r="L267" i="31"/>
  <c r="K267" i="31"/>
  <c r="J267" i="31"/>
  <c r="I267" i="31"/>
  <c r="H267" i="31"/>
  <c r="G267" i="31"/>
  <c r="F267" i="31"/>
  <c r="E267" i="31"/>
  <c r="D267" i="31"/>
  <c r="N267" i="33"/>
  <c r="M267" i="33"/>
  <c r="L267" i="33"/>
  <c r="K267" i="33"/>
  <c r="J267" i="33"/>
  <c r="I267" i="33"/>
  <c r="H267" i="33"/>
  <c r="G267" i="33"/>
  <c r="F267" i="33"/>
  <c r="E267" i="33"/>
  <c r="D267" i="33"/>
  <c r="N267" i="48"/>
  <c r="M267" i="48"/>
  <c r="L267" i="48"/>
  <c r="K267" i="48"/>
  <c r="J267" i="48"/>
  <c r="I267" i="48"/>
  <c r="H267" i="48"/>
  <c r="G267" i="48"/>
  <c r="F267" i="48"/>
  <c r="E267" i="48"/>
  <c r="D267" i="48"/>
  <c r="N267" i="34"/>
  <c r="M267" i="34"/>
  <c r="L267" i="34"/>
  <c r="K267" i="34"/>
  <c r="J267" i="34"/>
  <c r="I267" i="34"/>
  <c r="H267" i="34"/>
  <c r="G267" i="34"/>
  <c r="F267" i="34"/>
  <c r="E267" i="34"/>
  <c r="D267" i="34"/>
  <c r="N267" i="35"/>
  <c r="M267" i="35"/>
  <c r="L267" i="35"/>
  <c r="K267" i="35"/>
  <c r="J267" i="35"/>
  <c r="I267" i="35"/>
  <c r="H267" i="35"/>
  <c r="G267" i="35"/>
  <c r="F267" i="35"/>
  <c r="E267" i="35"/>
  <c r="D267" i="35"/>
  <c r="N267" i="36"/>
  <c r="M267" i="36"/>
  <c r="L267" i="36"/>
  <c r="K267" i="36"/>
  <c r="J267" i="36"/>
  <c r="I267" i="36"/>
  <c r="H267" i="36"/>
  <c r="G267" i="36"/>
  <c r="F267" i="36"/>
  <c r="E267" i="36"/>
  <c r="D267" i="36"/>
  <c r="N267" i="37"/>
  <c r="M267" i="37"/>
  <c r="L267" i="37"/>
  <c r="K267" i="37"/>
  <c r="J267" i="37"/>
  <c r="I267" i="37"/>
  <c r="H267" i="37"/>
  <c r="G267" i="37"/>
  <c r="F267" i="37"/>
  <c r="E267" i="37"/>
  <c r="D267" i="37"/>
  <c r="N267" i="49"/>
  <c r="M267" i="49"/>
  <c r="L267" i="49"/>
  <c r="K267" i="49"/>
  <c r="J267" i="49"/>
  <c r="I267" i="49"/>
  <c r="H267" i="49"/>
  <c r="G267" i="49"/>
  <c r="F267" i="49"/>
  <c r="E267" i="49"/>
  <c r="D267" i="49"/>
  <c r="C267" i="38"/>
  <c r="C267" i="2"/>
  <c r="C267" i="26"/>
  <c r="C267" i="27"/>
  <c r="C267" i="30"/>
  <c r="C267" i="28"/>
  <c r="C267" i="31"/>
  <c r="C267" i="33"/>
  <c r="C267" i="48"/>
  <c r="C267" i="34"/>
  <c r="C267" i="35"/>
  <c r="C267" i="36"/>
  <c r="C267" i="37"/>
  <c r="C267" i="49"/>
  <c r="N263" i="38"/>
  <c r="M263" i="38"/>
  <c r="L263" i="38"/>
  <c r="K263" i="38"/>
  <c r="J263" i="38"/>
  <c r="I263" i="38"/>
  <c r="H263" i="38"/>
  <c r="G263" i="38"/>
  <c r="F263" i="38"/>
  <c r="E263" i="38"/>
  <c r="D263" i="38"/>
  <c r="N263" i="2"/>
  <c r="M263" i="2"/>
  <c r="L263" i="2"/>
  <c r="K263" i="2"/>
  <c r="J263" i="2"/>
  <c r="I263" i="2"/>
  <c r="H263" i="2"/>
  <c r="G263" i="2"/>
  <c r="F263" i="2"/>
  <c r="E263" i="2"/>
  <c r="D263" i="2"/>
  <c r="N263" i="26"/>
  <c r="M263" i="26"/>
  <c r="L263" i="26"/>
  <c r="K263" i="26"/>
  <c r="J263" i="26"/>
  <c r="I263" i="26"/>
  <c r="H263" i="26"/>
  <c r="G263" i="26"/>
  <c r="F263" i="26"/>
  <c r="E263" i="26"/>
  <c r="D263" i="26"/>
  <c r="N263" i="27"/>
  <c r="M263" i="27"/>
  <c r="L263" i="27"/>
  <c r="K263" i="27"/>
  <c r="J263" i="27"/>
  <c r="I263" i="27"/>
  <c r="H263" i="27"/>
  <c r="G263" i="27"/>
  <c r="F263" i="27"/>
  <c r="E263" i="27"/>
  <c r="D263" i="27"/>
  <c r="N263" i="30"/>
  <c r="M263" i="30"/>
  <c r="L263" i="30"/>
  <c r="K263" i="30"/>
  <c r="J263" i="30"/>
  <c r="I263" i="30"/>
  <c r="H263" i="30"/>
  <c r="G263" i="30"/>
  <c r="F263" i="30"/>
  <c r="E263" i="30"/>
  <c r="D263" i="30"/>
  <c r="N263" i="28"/>
  <c r="M263" i="28"/>
  <c r="L263" i="28"/>
  <c r="K263" i="28"/>
  <c r="J263" i="28"/>
  <c r="I263" i="28"/>
  <c r="H263" i="28"/>
  <c r="G263" i="28"/>
  <c r="F263" i="28"/>
  <c r="E263" i="28"/>
  <c r="D263" i="28"/>
  <c r="N263" i="31"/>
  <c r="M263" i="31"/>
  <c r="L263" i="31"/>
  <c r="K263" i="31"/>
  <c r="J263" i="31"/>
  <c r="I263" i="31"/>
  <c r="H263" i="31"/>
  <c r="G263" i="31"/>
  <c r="F263" i="31"/>
  <c r="E263" i="31"/>
  <c r="D263" i="31"/>
  <c r="N263" i="33"/>
  <c r="M263" i="33"/>
  <c r="L263" i="33"/>
  <c r="K263" i="33"/>
  <c r="J263" i="33"/>
  <c r="I263" i="33"/>
  <c r="H263" i="33"/>
  <c r="G263" i="33"/>
  <c r="F263" i="33"/>
  <c r="E263" i="33"/>
  <c r="D263" i="33"/>
  <c r="N263" i="48"/>
  <c r="M263" i="48"/>
  <c r="L263" i="48"/>
  <c r="K263" i="48"/>
  <c r="J263" i="48"/>
  <c r="I263" i="48"/>
  <c r="H263" i="48"/>
  <c r="G263" i="48"/>
  <c r="F263" i="48"/>
  <c r="E263" i="48"/>
  <c r="D263" i="48"/>
  <c r="N263" i="34"/>
  <c r="M263" i="34"/>
  <c r="L263" i="34"/>
  <c r="K263" i="34"/>
  <c r="J263" i="34"/>
  <c r="I263" i="34"/>
  <c r="H263" i="34"/>
  <c r="G263" i="34"/>
  <c r="F263" i="34"/>
  <c r="E263" i="34"/>
  <c r="D263" i="34"/>
  <c r="N263" i="35"/>
  <c r="M263" i="35"/>
  <c r="L263" i="35"/>
  <c r="K263" i="35"/>
  <c r="J263" i="35"/>
  <c r="I263" i="35"/>
  <c r="H263" i="35"/>
  <c r="G263" i="35"/>
  <c r="F263" i="35"/>
  <c r="E263" i="35"/>
  <c r="D263" i="35"/>
  <c r="N263" i="36"/>
  <c r="M263" i="36"/>
  <c r="L263" i="36"/>
  <c r="K263" i="36"/>
  <c r="J263" i="36"/>
  <c r="I263" i="36"/>
  <c r="H263" i="36"/>
  <c r="G263" i="36"/>
  <c r="F263" i="36"/>
  <c r="E263" i="36"/>
  <c r="D263" i="36"/>
  <c r="N263" i="37"/>
  <c r="M263" i="37"/>
  <c r="L263" i="37"/>
  <c r="K263" i="37"/>
  <c r="J263" i="37"/>
  <c r="I263" i="37"/>
  <c r="H263" i="37"/>
  <c r="G263" i="37"/>
  <c r="F263" i="37"/>
  <c r="E263" i="37"/>
  <c r="D263" i="37"/>
  <c r="N263" i="49"/>
  <c r="M263" i="49"/>
  <c r="L263" i="49"/>
  <c r="K263" i="49"/>
  <c r="J263" i="49"/>
  <c r="I263" i="49"/>
  <c r="H263" i="49"/>
  <c r="G263" i="49"/>
  <c r="F263" i="49"/>
  <c r="E263" i="49"/>
  <c r="D263" i="49"/>
  <c r="C263" i="38"/>
  <c r="C263" i="2"/>
  <c r="C263" i="26"/>
  <c r="C263" i="27"/>
  <c r="C263" i="30"/>
  <c r="C263" i="28"/>
  <c r="C263" i="31"/>
  <c r="C263" i="33"/>
  <c r="C263" i="48"/>
  <c r="C263" i="34"/>
  <c r="C263" i="35"/>
  <c r="C263" i="36"/>
  <c r="C263" i="37"/>
  <c r="C263" i="49"/>
  <c r="N255" i="38"/>
  <c r="M255" i="38"/>
  <c r="L255" i="38"/>
  <c r="K255" i="38"/>
  <c r="J255" i="38"/>
  <c r="I255" i="38"/>
  <c r="H255" i="38"/>
  <c r="G255" i="38"/>
  <c r="F255" i="38"/>
  <c r="E255" i="38"/>
  <c r="D255" i="38"/>
  <c r="N255" i="2"/>
  <c r="M255" i="2"/>
  <c r="L255" i="2"/>
  <c r="K255" i="2"/>
  <c r="J255" i="2"/>
  <c r="I255" i="2"/>
  <c r="H255" i="2"/>
  <c r="G255" i="2"/>
  <c r="F255" i="2"/>
  <c r="E255" i="2"/>
  <c r="D255" i="2"/>
  <c r="N255" i="26"/>
  <c r="M255" i="26"/>
  <c r="L255" i="26"/>
  <c r="K255" i="26"/>
  <c r="J255" i="26"/>
  <c r="I255" i="26"/>
  <c r="H255" i="26"/>
  <c r="G255" i="26"/>
  <c r="F255" i="26"/>
  <c r="E255" i="26"/>
  <c r="D255" i="26"/>
  <c r="N255" i="30"/>
  <c r="M255" i="30"/>
  <c r="L255" i="30"/>
  <c r="K255" i="30"/>
  <c r="J255" i="30"/>
  <c r="I255" i="30"/>
  <c r="H255" i="30"/>
  <c r="G255" i="30"/>
  <c r="F255" i="30"/>
  <c r="E255" i="30"/>
  <c r="D255" i="30"/>
  <c r="N255" i="28"/>
  <c r="M255" i="28"/>
  <c r="L255" i="28"/>
  <c r="K255" i="28"/>
  <c r="J255" i="28"/>
  <c r="I255" i="28"/>
  <c r="H255" i="28"/>
  <c r="G255" i="28"/>
  <c r="F255" i="28"/>
  <c r="E255" i="28"/>
  <c r="D255" i="28"/>
  <c r="N255" i="31"/>
  <c r="M255" i="31"/>
  <c r="L255" i="31"/>
  <c r="K255" i="31"/>
  <c r="J255" i="31"/>
  <c r="I255" i="31"/>
  <c r="H255" i="31"/>
  <c r="G255" i="31"/>
  <c r="F255" i="31"/>
  <c r="E255" i="31"/>
  <c r="D255" i="31"/>
  <c r="N255" i="33"/>
  <c r="M255" i="33"/>
  <c r="L255" i="33"/>
  <c r="K255" i="33"/>
  <c r="J255" i="33"/>
  <c r="I255" i="33"/>
  <c r="H255" i="33"/>
  <c r="G255" i="33"/>
  <c r="F255" i="33"/>
  <c r="E255" i="33"/>
  <c r="D255" i="33"/>
  <c r="N255" i="48"/>
  <c r="M255" i="48"/>
  <c r="L255" i="48"/>
  <c r="K255" i="48"/>
  <c r="J255" i="48"/>
  <c r="I255" i="48"/>
  <c r="H255" i="48"/>
  <c r="G255" i="48"/>
  <c r="F255" i="48"/>
  <c r="E255" i="48"/>
  <c r="D255" i="48"/>
  <c r="N255" i="34"/>
  <c r="M255" i="34"/>
  <c r="L255" i="34"/>
  <c r="K255" i="34"/>
  <c r="J255" i="34"/>
  <c r="I255" i="34"/>
  <c r="H255" i="34"/>
  <c r="G255" i="34"/>
  <c r="F255" i="34"/>
  <c r="E255" i="34"/>
  <c r="D255" i="34"/>
  <c r="N255" i="35"/>
  <c r="M255" i="35"/>
  <c r="L255" i="35"/>
  <c r="K255" i="35"/>
  <c r="J255" i="35"/>
  <c r="I255" i="35"/>
  <c r="H255" i="35"/>
  <c r="G255" i="35"/>
  <c r="F255" i="35"/>
  <c r="E255" i="35"/>
  <c r="D255" i="35"/>
  <c r="N255" i="36"/>
  <c r="M255" i="36"/>
  <c r="L255" i="36"/>
  <c r="K255" i="36"/>
  <c r="J255" i="36"/>
  <c r="I255" i="36"/>
  <c r="H255" i="36"/>
  <c r="G255" i="36"/>
  <c r="F255" i="36"/>
  <c r="E255" i="36"/>
  <c r="D255" i="36"/>
  <c r="N255" i="37"/>
  <c r="M255" i="37"/>
  <c r="L255" i="37"/>
  <c r="K255" i="37"/>
  <c r="J255" i="37"/>
  <c r="I255" i="37"/>
  <c r="H255" i="37"/>
  <c r="G255" i="37"/>
  <c r="F255" i="37"/>
  <c r="E255" i="37"/>
  <c r="D255" i="37"/>
  <c r="N255" i="49"/>
  <c r="M255" i="49"/>
  <c r="L255" i="49"/>
  <c r="K255" i="49"/>
  <c r="J255" i="49"/>
  <c r="I255" i="49"/>
  <c r="H255" i="49"/>
  <c r="G255" i="49"/>
  <c r="F255" i="49"/>
  <c r="E255" i="49"/>
  <c r="D255" i="49"/>
  <c r="C255" i="38"/>
  <c r="C255" i="2"/>
  <c r="C255" i="26"/>
  <c r="C255" i="30"/>
  <c r="C255" i="28"/>
  <c r="C255" i="31"/>
  <c r="C255" i="33"/>
  <c r="C255" i="48"/>
  <c r="C255" i="34"/>
  <c r="C255" i="35"/>
  <c r="C255" i="36"/>
  <c r="C255" i="37"/>
  <c r="C255" i="49"/>
  <c r="N247" i="38"/>
  <c r="M247" i="38"/>
  <c r="L247" i="38"/>
  <c r="K247" i="38"/>
  <c r="J247" i="38"/>
  <c r="I247" i="38"/>
  <c r="H247" i="38"/>
  <c r="G247" i="38"/>
  <c r="F247" i="38"/>
  <c r="E247" i="38"/>
  <c r="D247" i="38"/>
  <c r="N247" i="2"/>
  <c r="M247" i="2"/>
  <c r="L247" i="2"/>
  <c r="K247" i="2"/>
  <c r="J247" i="2"/>
  <c r="I247" i="2"/>
  <c r="H247" i="2"/>
  <c r="G247" i="2"/>
  <c r="F247" i="2"/>
  <c r="E247" i="2"/>
  <c r="D247" i="2"/>
  <c r="N247" i="26"/>
  <c r="M247" i="26"/>
  <c r="L247" i="26"/>
  <c r="K247" i="26"/>
  <c r="J247" i="26"/>
  <c r="I247" i="26"/>
  <c r="H247" i="26"/>
  <c r="G247" i="26"/>
  <c r="F247" i="26"/>
  <c r="E247" i="26"/>
  <c r="D247" i="26"/>
  <c r="N247" i="27"/>
  <c r="M247" i="27"/>
  <c r="L247" i="27"/>
  <c r="K247" i="27"/>
  <c r="J247" i="27"/>
  <c r="I247" i="27"/>
  <c r="H247" i="27"/>
  <c r="G247" i="27"/>
  <c r="F247" i="27"/>
  <c r="E247" i="27"/>
  <c r="D247" i="27"/>
  <c r="N247" i="30"/>
  <c r="M247" i="30"/>
  <c r="L247" i="30"/>
  <c r="K247" i="30"/>
  <c r="J247" i="30"/>
  <c r="I247" i="30"/>
  <c r="H247" i="30"/>
  <c r="G247" i="30"/>
  <c r="F247" i="30"/>
  <c r="E247" i="30"/>
  <c r="D247" i="30"/>
  <c r="N247" i="28"/>
  <c r="M247" i="28"/>
  <c r="L247" i="28"/>
  <c r="K247" i="28"/>
  <c r="J247" i="28"/>
  <c r="I247" i="28"/>
  <c r="H247" i="28"/>
  <c r="G247" i="28"/>
  <c r="F247" i="28"/>
  <c r="E247" i="28"/>
  <c r="D247" i="28"/>
  <c r="N247" i="31"/>
  <c r="M247" i="31"/>
  <c r="L247" i="31"/>
  <c r="K247" i="31"/>
  <c r="J247" i="31"/>
  <c r="I247" i="31"/>
  <c r="H247" i="31"/>
  <c r="G247" i="31"/>
  <c r="F247" i="31"/>
  <c r="E247" i="31"/>
  <c r="D247" i="31"/>
  <c r="N247" i="33"/>
  <c r="M247" i="33"/>
  <c r="L247" i="33"/>
  <c r="K247" i="33"/>
  <c r="J247" i="33"/>
  <c r="I247" i="33"/>
  <c r="H247" i="33"/>
  <c r="G247" i="33"/>
  <c r="F247" i="33"/>
  <c r="E247" i="33"/>
  <c r="D247" i="33"/>
  <c r="N247" i="48"/>
  <c r="M247" i="48"/>
  <c r="L247" i="48"/>
  <c r="K247" i="48"/>
  <c r="J247" i="48"/>
  <c r="I247" i="48"/>
  <c r="H247" i="48"/>
  <c r="G247" i="48"/>
  <c r="F247" i="48"/>
  <c r="E247" i="48"/>
  <c r="D247" i="48"/>
  <c r="N247" i="34"/>
  <c r="M247" i="34"/>
  <c r="L247" i="34"/>
  <c r="K247" i="34"/>
  <c r="J247" i="34"/>
  <c r="I247" i="34"/>
  <c r="H247" i="34"/>
  <c r="G247" i="34"/>
  <c r="F247" i="34"/>
  <c r="E247" i="34"/>
  <c r="D247" i="34"/>
  <c r="N247" i="35"/>
  <c r="M247" i="35"/>
  <c r="L247" i="35"/>
  <c r="K247" i="35"/>
  <c r="J247" i="35"/>
  <c r="I247" i="35"/>
  <c r="H247" i="35"/>
  <c r="G247" i="35"/>
  <c r="F247" i="35"/>
  <c r="E247" i="35"/>
  <c r="D247" i="35"/>
  <c r="N247" i="36"/>
  <c r="M247" i="36"/>
  <c r="L247" i="36"/>
  <c r="K247" i="36"/>
  <c r="J247" i="36"/>
  <c r="I247" i="36"/>
  <c r="H247" i="36"/>
  <c r="G247" i="36"/>
  <c r="F247" i="36"/>
  <c r="E247" i="36"/>
  <c r="D247" i="36"/>
  <c r="N247" i="37"/>
  <c r="M247" i="37"/>
  <c r="L247" i="37"/>
  <c r="K247" i="37"/>
  <c r="J247" i="37"/>
  <c r="I247" i="37"/>
  <c r="H247" i="37"/>
  <c r="G247" i="37"/>
  <c r="F247" i="37"/>
  <c r="E247" i="37"/>
  <c r="D247" i="37"/>
  <c r="N247" i="49"/>
  <c r="M247" i="49"/>
  <c r="L247" i="49"/>
  <c r="K247" i="49"/>
  <c r="J247" i="49"/>
  <c r="I247" i="49"/>
  <c r="H247" i="49"/>
  <c r="G247" i="49"/>
  <c r="F247" i="49"/>
  <c r="E247" i="49"/>
  <c r="D247" i="49"/>
  <c r="C247" i="38"/>
  <c r="C247" i="2"/>
  <c r="C247" i="26"/>
  <c r="C247" i="27"/>
  <c r="C247" i="30"/>
  <c r="C247" i="28"/>
  <c r="C247" i="31"/>
  <c r="C247" i="33"/>
  <c r="C247" i="48"/>
  <c r="C247" i="34"/>
  <c r="C247" i="35"/>
  <c r="C247" i="36"/>
  <c r="C247" i="37"/>
  <c r="C247" i="49"/>
  <c r="N243" i="38"/>
  <c r="M243" i="38"/>
  <c r="L243" i="38"/>
  <c r="K243" i="38"/>
  <c r="J243" i="38"/>
  <c r="I243" i="38"/>
  <c r="H243" i="38"/>
  <c r="G243" i="38"/>
  <c r="F243" i="38"/>
  <c r="E243" i="38"/>
  <c r="D243" i="38"/>
  <c r="N243" i="2"/>
  <c r="M243" i="2"/>
  <c r="L243" i="2"/>
  <c r="K243" i="2"/>
  <c r="J243" i="2"/>
  <c r="I243" i="2"/>
  <c r="H243" i="2"/>
  <c r="G243" i="2"/>
  <c r="F243" i="2"/>
  <c r="E243" i="2"/>
  <c r="D243" i="2"/>
  <c r="N243" i="26"/>
  <c r="M243" i="26"/>
  <c r="L243" i="26"/>
  <c r="K243" i="26"/>
  <c r="J243" i="26"/>
  <c r="I243" i="26"/>
  <c r="H243" i="26"/>
  <c r="G243" i="26"/>
  <c r="F243" i="26"/>
  <c r="E243" i="26"/>
  <c r="D243" i="26"/>
  <c r="N243" i="27"/>
  <c r="M243" i="27"/>
  <c r="L243" i="27"/>
  <c r="K243" i="27"/>
  <c r="J243" i="27"/>
  <c r="I243" i="27"/>
  <c r="H243" i="27"/>
  <c r="G243" i="27"/>
  <c r="F243" i="27"/>
  <c r="E243" i="27"/>
  <c r="D243" i="27"/>
  <c r="N243" i="30"/>
  <c r="M243" i="30"/>
  <c r="L243" i="30"/>
  <c r="K243" i="30"/>
  <c r="J243" i="30"/>
  <c r="I243" i="30"/>
  <c r="H243" i="30"/>
  <c r="G243" i="30"/>
  <c r="F243" i="30"/>
  <c r="E243" i="30"/>
  <c r="D243" i="30"/>
  <c r="N243" i="28"/>
  <c r="M243" i="28"/>
  <c r="L243" i="28"/>
  <c r="K243" i="28"/>
  <c r="J243" i="28"/>
  <c r="I243" i="28"/>
  <c r="H243" i="28"/>
  <c r="G243" i="28"/>
  <c r="F243" i="28"/>
  <c r="E243" i="28"/>
  <c r="D243" i="28"/>
  <c r="N243" i="31"/>
  <c r="M243" i="31"/>
  <c r="L243" i="31"/>
  <c r="K243" i="31"/>
  <c r="J243" i="31"/>
  <c r="I243" i="31"/>
  <c r="H243" i="31"/>
  <c r="G243" i="31"/>
  <c r="F243" i="31"/>
  <c r="E243" i="31"/>
  <c r="D243" i="31"/>
  <c r="N243" i="33"/>
  <c r="M243" i="33"/>
  <c r="L243" i="33"/>
  <c r="K243" i="33"/>
  <c r="J243" i="33"/>
  <c r="I243" i="33"/>
  <c r="H243" i="33"/>
  <c r="G243" i="33"/>
  <c r="F243" i="33"/>
  <c r="E243" i="33"/>
  <c r="D243" i="33"/>
  <c r="N243" i="48"/>
  <c r="M243" i="48"/>
  <c r="L243" i="48"/>
  <c r="K243" i="48"/>
  <c r="J243" i="48"/>
  <c r="I243" i="48"/>
  <c r="H243" i="48"/>
  <c r="G243" i="48"/>
  <c r="F243" i="48"/>
  <c r="E243" i="48"/>
  <c r="D243" i="48"/>
  <c r="N243" i="34"/>
  <c r="M243" i="34"/>
  <c r="L243" i="34"/>
  <c r="K243" i="34"/>
  <c r="J243" i="34"/>
  <c r="I243" i="34"/>
  <c r="H243" i="34"/>
  <c r="G243" i="34"/>
  <c r="F243" i="34"/>
  <c r="E243" i="34"/>
  <c r="D243" i="34"/>
  <c r="N243" i="35"/>
  <c r="M243" i="35"/>
  <c r="L243" i="35"/>
  <c r="K243" i="35"/>
  <c r="J243" i="35"/>
  <c r="I243" i="35"/>
  <c r="H243" i="35"/>
  <c r="G243" i="35"/>
  <c r="F243" i="35"/>
  <c r="E243" i="35"/>
  <c r="D243" i="35"/>
  <c r="N243" i="36"/>
  <c r="M243" i="36"/>
  <c r="L243" i="36"/>
  <c r="K243" i="36"/>
  <c r="J243" i="36"/>
  <c r="I243" i="36"/>
  <c r="H243" i="36"/>
  <c r="G243" i="36"/>
  <c r="F243" i="36"/>
  <c r="E243" i="36"/>
  <c r="D243" i="36"/>
  <c r="N243" i="37"/>
  <c r="M243" i="37"/>
  <c r="L243" i="37"/>
  <c r="K243" i="37"/>
  <c r="J243" i="37"/>
  <c r="I243" i="37"/>
  <c r="H243" i="37"/>
  <c r="G243" i="37"/>
  <c r="F243" i="37"/>
  <c r="E243" i="37"/>
  <c r="D243" i="37"/>
  <c r="N243" i="49"/>
  <c r="M243" i="49"/>
  <c r="L243" i="49"/>
  <c r="K243" i="49"/>
  <c r="J243" i="49"/>
  <c r="I243" i="49"/>
  <c r="H243" i="49"/>
  <c r="G243" i="49"/>
  <c r="F243" i="49"/>
  <c r="E243" i="49"/>
  <c r="D243" i="49"/>
  <c r="C243" i="38"/>
  <c r="C243" i="2"/>
  <c r="C243" i="26"/>
  <c r="C243" i="27"/>
  <c r="C243" i="30"/>
  <c r="C243" i="28"/>
  <c r="C243" i="31"/>
  <c r="C243" i="33"/>
  <c r="C243" i="48"/>
  <c r="C243" i="34"/>
  <c r="C243" i="35"/>
  <c r="C243" i="36"/>
  <c r="C243" i="37"/>
  <c r="C243" i="49"/>
  <c r="N231" i="38"/>
  <c r="M231" i="38"/>
  <c r="L231" i="38"/>
  <c r="K231" i="38"/>
  <c r="J231" i="38"/>
  <c r="I231" i="38"/>
  <c r="H231" i="38"/>
  <c r="G231" i="38"/>
  <c r="F231" i="38"/>
  <c r="E231" i="38"/>
  <c r="D231" i="38"/>
  <c r="N231" i="2"/>
  <c r="M231" i="2"/>
  <c r="L231" i="2"/>
  <c r="K231" i="2"/>
  <c r="J231" i="2"/>
  <c r="I231" i="2"/>
  <c r="H231" i="2"/>
  <c r="G231" i="2"/>
  <c r="F231" i="2"/>
  <c r="E231" i="2"/>
  <c r="D231" i="2"/>
  <c r="N231" i="26"/>
  <c r="M231" i="26"/>
  <c r="L231" i="26"/>
  <c r="K231" i="26"/>
  <c r="J231" i="26"/>
  <c r="I231" i="26"/>
  <c r="H231" i="26"/>
  <c r="G231" i="26"/>
  <c r="F231" i="26"/>
  <c r="E231" i="26"/>
  <c r="D231" i="26"/>
  <c r="N231" i="27"/>
  <c r="M231" i="27"/>
  <c r="L231" i="27"/>
  <c r="K231" i="27"/>
  <c r="J231" i="27"/>
  <c r="I231" i="27"/>
  <c r="H231" i="27"/>
  <c r="G231" i="27"/>
  <c r="F231" i="27"/>
  <c r="E231" i="27"/>
  <c r="D231" i="27"/>
  <c r="N231" i="30"/>
  <c r="M231" i="30"/>
  <c r="L231" i="30"/>
  <c r="K231" i="30"/>
  <c r="J231" i="30"/>
  <c r="I231" i="30"/>
  <c r="H231" i="30"/>
  <c r="G231" i="30"/>
  <c r="F231" i="30"/>
  <c r="E231" i="30"/>
  <c r="D231" i="30"/>
  <c r="N231" i="28"/>
  <c r="M231" i="28"/>
  <c r="L231" i="28"/>
  <c r="K231" i="28"/>
  <c r="J231" i="28"/>
  <c r="I231" i="28"/>
  <c r="H231" i="28"/>
  <c r="G231" i="28"/>
  <c r="F231" i="28"/>
  <c r="E231" i="28"/>
  <c r="D231" i="28"/>
  <c r="N231" i="31"/>
  <c r="M231" i="31"/>
  <c r="L231" i="31"/>
  <c r="K231" i="31"/>
  <c r="J231" i="31"/>
  <c r="I231" i="31"/>
  <c r="H231" i="31"/>
  <c r="G231" i="31"/>
  <c r="F231" i="31"/>
  <c r="E231" i="31"/>
  <c r="D231" i="31"/>
  <c r="N231" i="33"/>
  <c r="M231" i="33"/>
  <c r="L231" i="33"/>
  <c r="K231" i="33"/>
  <c r="J231" i="33"/>
  <c r="I231" i="33"/>
  <c r="H231" i="33"/>
  <c r="G231" i="33"/>
  <c r="F231" i="33"/>
  <c r="E231" i="33"/>
  <c r="D231" i="33"/>
  <c r="N231" i="48"/>
  <c r="M231" i="48"/>
  <c r="L231" i="48"/>
  <c r="K231" i="48"/>
  <c r="J231" i="48"/>
  <c r="I231" i="48"/>
  <c r="H231" i="48"/>
  <c r="G231" i="48"/>
  <c r="F231" i="48"/>
  <c r="E231" i="48"/>
  <c r="D231" i="48"/>
  <c r="N231" i="34"/>
  <c r="M231" i="34"/>
  <c r="L231" i="34"/>
  <c r="K231" i="34"/>
  <c r="J231" i="34"/>
  <c r="I231" i="34"/>
  <c r="H231" i="34"/>
  <c r="G231" i="34"/>
  <c r="F231" i="34"/>
  <c r="E231" i="34"/>
  <c r="D231" i="34"/>
  <c r="N231" i="35"/>
  <c r="M231" i="35"/>
  <c r="L231" i="35"/>
  <c r="K231" i="35"/>
  <c r="J231" i="35"/>
  <c r="I231" i="35"/>
  <c r="H231" i="35"/>
  <c r="G231" i="35"/>
  <c r="F231" i="35"/>
  <c r="E231" i="35"/>
  <c r="D231" i="35"/>
  <c r="N231" i="36"/>
  <c r="M231" i="36"/>
  <c r="L231" i="36"/>
  <c r="K231" i="36"/>
  <c r="J231" i="36"/>
  <c r="I231" i="36"/>
  <c r="H231" i="36"/>
  <c r="G231" i="36"/>
  <c r="F231" i="36"/>
  <c r="E231" i="36"/>
  <c r="D231" i="36"/>
  <c r="N231" i="37"/>
  <c r="M231" i="37"/>
  <c r="L231" i="37"/>
  <c r="K231" i="37"/>
  <c r="J231" i="37"/>
  <c r="I231" i="37"/>
  <c r="H231" i="37"/>
  <c r="G231" i="37"/>
  <c r="F231" i="37"/>
  <c r="E231" i="37"/>
  <c r="D231" i="37"/>
  <c r="N231" i="49"/>
  <c r="M231" i="49"/>
  <c r="L231" i="49"/>
  <c r="K231" i="49"/>
  <c r="J231" i="49"/>
  <c r="I231" i="49"/>
  <c r="H231" i="49"/>
  <c r="G231" i="49"/>
  <c r="F231" i="49"/>
  <c r="E231" i="49"/>
  <c r="D231" i="49"/>
  <c r="C231" i="38"/>
  <c r="C231" i="2"/>
  <c r="C231" i="26"/>
  <c r="C231" i="27"/>
  <c r="C231" i="30"/>
  <c r="C231" i="28"/>
  <c r="C231" i="31"/>
  <c r="C231" i="33"/>
  <c r="C231" i="48"/>
  <c r="C231" i="34"/>
  <c r="C231" i="35"/>
  <c r="C231" i="36"/>
  <c r="C231" i="37"/>
  <c r="C231" i="49"/>
  <c r="N227" i="38"/>
  <c r="M227" i="38"/>
  <c r="L227" i="38"/>
  <c r="K227" i="38"/>
  <c r="J227" i="38"/>
  <c r="I227" i="38"/>
  <c r="H227" i="38"/>
  <c r="G227" i="38"/>
  <c r="F227" i="38"/>
  <c r="E227" i="38"/>
  <c r="D227" i="38"/>
  <c r="N227" i="2"/>
  <c r="M227" i="2"/>
  <c r="L227" i="2"/>
  <c r="K227" i="2"/>
  <c r="J227" i="2"/>
  <c r="I227" i="2"/>
  <c r="H227" i="2"/>
  <c r="G227" i="2"/>
  <c r="F227" i="2"/>
  <c r="E227" i="2"/>
  <c r="D227" i="2"/>
  <c r="N227" i="26"/>
  <c r="M227" i="26"/>
  <c r="L227" i="26"/>
  <c r="K227" i="26"/>
  <c r="J227" i="26"/>
  <c r="I227" i="26"/>
  <c r="H227" i="26"/>
  <c r="G227" i="26"/>
  <c r="F227" i="26"/>
  <c r="E227" i="26"/>
  <c r="D227" i="26"/>
  <c r="N227" i="27"/>
  <c r="M227" i="27"/>
  <c r="L227" i="27"/>
  <c r="K227" i="27"/>
  <c r="J227" i="27"/>
  <c r="I227" i="27"/>
  <c r="H227" i="27"/>
  <c r="G227" i="27"/>
  <c r="F227" i="27"/>
  <c r="E227" i="27"/>
  <c r="D227" i="27"/>
  <c r="N227" i="30"/>
  <c r="M227" i="30"/>
  <c r="L227" i="30"/>
  <c r="K227" i="30"/>
  <c r="J227" i="30"/>
  <c r="I227" i="30"/>
  <c r="H227" i="30"/>
  <c r="G227" i="30"/>
  <c r="F227" i="30"/>
  <c r="E227" i="30"/>
  <c r="D227" i="30"/>
  <c r="N227" i="28"/>
  <c r="M227" i="28"/>
  <c r="L227" i="28"/>
  <c r="K227" i="28"/>
  <c r="J227" i="28"/>
  <c r="I227" i="28"/>
  <c r="H227" i="28"/>
  <c r="G227" i="28"/>
  <c r="F227" i="28"/>
  <c r="E227" i="28"/>
  <c r="D227" i="28"/>
  <c r="N227" i="31"/>
  <c r="M227" i="31"/>
  <c r="L227" i="31"/>
  <c r="K227" i="31"/>
  <c r="J227" i="31"/>
  <c r="I227" i="31"/>
  <c r="H227" i="31"/>
  <c r="G227" i="31"/>
  <c r="F227" i="31"/>
  <c r="E227" i="31"/>
  <c r="D227" i="31"/>
  <c r="N227" i="33"/>
  <c r="M227" i="33"/>
  <c r="L227" i="33"/>
  <c r="K227" i="33"/>
  <c r="J227" i="33"/>
  <c r="I227" i="33"/>
  <c r="H227" i="33"/>
  <c r="G227" i="33"/>
  <c r="F227" i="33"/>
  <c r="E227" i="33"/>
  <c r="D227" i="33"/>
  <c r="N227" i="48"/>
  <c r="M227" i="48"/>
  <c r="L227" i="48"/>
  <c r="K227" i="48"/>
  <c r="J227" i="48"/>
  <c r="I227" i="48"/>
  <c r="H227" i="48"/>
  <c r="G227" i="48"/>
  <c r="F227" i="48"/>
  <c r="E227" i="48"/>
  <c r="D227" i="48"/>
  <c r="N227" i="34"/>
  <c r="M227" i="34"/>
  <c r="L227" i="34"/>
  <c r="K227" i="34"/>
  <c r="J227" i="34"/>
  <c r="I227" i="34"/>
  <c r="H227" i="34"/>
  <c r="G227" i="34"/>
  <c r="F227" i="34"/>
  <c r="E227" i="34"/>
  <c r="D227" i="34"/>
  <c r="N227" i="35"/>
  <c r="M227" i="35"/>
  <c r="L227" i="35"/>
  <c r="K227" i="35"/>
  <c r="J227" i="35"/>
  <c r="I227" i="35"/>
  <c r="H227" i="35"/>
  <c r="G227" i="35"/>
  <c r="F227" i="35"/>
  <c r="E227" i="35"/>
  <c r="D227" i="35"/>
  <c r="N227" i="36"/>
  <c r="M227" i="36"/>
  <c r="L227" i="36"/>
  <c r="K227" i="36"/>
  <c r="J227" i="36"/>
  <c r="I227" i="36"/>
  <c r="H227" i="36"/>
  <c r="G227" i="36"/>
  <c r="F227" i="36"/>
  <c r="E227" i="36"/>
  <c r="D227" i="36"/>
  <c r="N227" i="37"/>
  <c r="M227" i="37"/>
  <c r="L227" i="37"/>
  <c r="K227" i="37"/>
  <c r="J227" i="37"/>
  <c r="I227" i="37"/>
  <c r="H227" i="37"/>
  <c r="G227" i="37"/>
  <c r="F227" i="37"/>
  <c r="E227" i="37"/>
  <c r="D227" i="37"/>
  <c r="N227" i="49"/>
  <c r="M227" i="49"/>
  <c r="L227" i="49"/>
  <c r="K227" i="49"/>
  <c r="J227" i="49"/>
  <c r="I227" i="49"/>
  <c r="H227" i="49"/>
  <c r="G227" i="49"/>
  <c r="F227" i="49"/>
  <c r="E227" i="49"/>
  <c r="D227" i="49"/>
  <c r="C227" i="38"/>
  <c r="C227" i="2"/>
  <c r="C227" i="26"/>
  <c r="C227" i="27"/>
  <c r="C227" i="30"/>
  <c r="C227" i="28"/>
  <c r="C227" i="31"/>
  <c r="C227" i="33"/>
  <c r="C227" i="48"/>
  <c r="C227" i="34"/>
  <c r="C227" i="35"/>
  <c r="C227" i="36"/>
  <c r="C227" i="37"/>
  <c r="C227" i="49"/>
  <c r="N218" i="38"/>
  <c r="M218" i="38"/>
  <c r="L218" i="38"/>
  <c r="K218" i="38"/>
  <c r="J218" i="38"/>
  <c r="I218" i="38"/>
  <c r="H218" i="38"/>
  <c r="G218" i="38"/>
  <c r="F218" i="38"/>
  <c r="E218" i="38"/>
  <c r="D218" i="38"/>
  <c r="N218" i="2"/>
  <c r="M218" i="2"/>
  <c r="L218" i="2"/>
  <c r="K218" i="2"/>
  <c r="J218" i="2"/>
  <c r="I218" i="2"/>
  <c r="H218" i="2"/>
  <c r="G218" i="2"/>
  <c r="F218" i="2"/>
  <c r="E218" i="2"/>
  <c r="D218" i="2"/>
  <c r="N218" i="26"/>
  <c r="M218" i="26"/>
  <c r="L218" i="26"/>
  <c r="K218" i="26"/>
  <c r="J218" i="26"/>
  <c r="I218" i="26"/>
  <c r="H218" i="26"/>
  <c r="G218" i="26"/>
  <c r="F218" i="26"/>
  <c r="E218" i="26"/>
  <c r="D218" i="26"/>
  <c r="N218" i="27"/>
  <c r="M218" i="27"/>
  <c r="L218" i="27"/>
  <c r="K218" i="27"/>
  <c r="J218" i="27"/>
  <c r="I218" i="27"/>
  <c r="H218" i="27"/>
  <c r="G218" i="27"/>
  <c r="F218" i="27"/>
  <c r="E218" i="27"/>
  <c r="D218" i="27"/>
  <c r="N218" i="30"/>
  <c r="M218" i="30"/>
  <c r="L218" i="30"/>
  <c r="K218" i="30"/>
  <c r="J218" i="30"/>
  <c r="I218" i="30"/>
  <c r="H218" i="30"/>
  <c r="G218" i="30"/>
  <c r="F218" i="30"/>
  <c r="E218" i="30"/>
  <c r="D218" i="30"/>
  <c r="N218" i="28"/>
  <c r="M218" i="28"/>
  <c r="L218" i="28"/>
  <c r="K218" i="28"/>
  <c r="J218" i="28"/>
  <c r="I218" i="28"/>
  <c r="H218" i="28"/>
  <c r="G218" i="28"/>
  <c r="F218" i="28"/>
  <c r="E218" i="28"/>
  <c r="D218" i="28"/>
  <c r="N218" i="31"/>
  <c r="M218" i="31"/>
  <c r="L218" i="31"/>
  <c r="K218" i="31"/>
  <c r="J218" i="31"/>
  <c r="I218" i="31"/>
  <c r="H218" i="31"/>
  <c r="G218" i="31"/>
  <c r="F218" i="31"/>
  <c r="E218" i="31"/>
  <c r="D218" i="31"/>
  <c r="N218" i="33"/>
  <c r="M218" i="33"/>
  <c r="L218" i="33"/>
  <c r="K218" i="33"/>
  <c r="J218" i="33"/>
  <c r="I218" i="33"/>
  <c r="H218" i="33"/>
  <c r="G218" i="33"/>
  <c r="F218" i="33"/>
  <c r="E218" i="33"/>
  <c r="D218" i="33"/>
  <c r="N218" i="48"/>
  <c r="M218" i="48"/>
  <c r="L218" i="48"/>
  <c r="K218" i="48"/>
  <c r="J218" i="48"/>
  <c r="I218" i="48"/>
  <c r="H218" i="48"/>
  <c r="G218" i="48"/>
  <c r="F218" i="48"/>
  <c r="E218" i="48"/>
  <c r="D218" i="48"/>
  <c r="N218" i="34"/>
  <c r="M218" i="34"/>
  <c r="L218" i="34"/>
  <c r="K218" i="34"/>
  <c r="J218" i="34"/>
  <c r="I218" i="34"/>
  <c r="H218" i="34"/>
  <c r="G218" i="34"/>
  <c r="F218" i="34"/>
  <c r="E218" i="34"/>
  <c r="D218" i="34"/>
  <c r="N218" i="35"/>
  <c r="M218" i="35"/>
  <c r="L218" i="35"/>
  <c r="K218" i="35"/>
  <c r="J218" i="35"/>
  <c r="I218" i="35"/>
  <c r="H218" i="35"/>
  <c r="G218" i="35"/>
  <c r="F218" i="35"/>
  <c r="E218" i="35"/>
  <c r="D218" i="35"/>
  <c r="N218" i="36"/>
  <c r="M218" i="36"/>
  <c r="L218" i="36"/>
  <c r="K218" i="36"/>
  <c r="J218" i="36"/>
  <c r="I218" i="36"/>
  <c r="H218" i="36"/>
  <c r="G218" i="36"/>
  <c r="F218" i="36"/>
  <c r="E218" i="36"/>
  <c r="D218" i="36"/>
  <c r="N218" i="37"/>
  <c r="M218" i="37"/>
  <c r="L218" i="37"/>
  <c r="K218" i="37"/>
  <c r="J218" i="37"/>
  <c r="I218" i="37"/>
  <c r="H218" i="37"/>
  <c r="G218" i="37"/>
  <c r="F218" i="37"/>
  <c r="E218" i="37"/>
  <c r="D218" i="37"/>
  <c r="N218" i="49"/>
  <c r="M218" i="49"/>
  <c r="L218" i="49"/>
  <c r="K218" i="49"/>
  <c r="J218" i="49"/>
  <c r="I218" i="49"/>
  <c r="H218" i="49"/>
  <c r="G218" i="49"/>
  <c r="F218" i="49"/>
  <c r="E218" i="49"/>
  <c r="D218" i="49"/>
  <c r="C218" i="38"/>
  <c r="C218" i="2"/>
  <c r="C218" i="26"/>
  <c r="C218" i="27"/>
  <c r="C218" i="30"/>
  <c r="C218" i="28"/>
  <c r="C218" i="31"/>
  <c r="C218" i="33"/>
  <c r="C218" i="48"/>
  <c r="C218" i="34"/>
  <c r="C218" i="35"/>
  <c r="C218" i="36"/>
  <c r="C218" i="37"/>
  <c r="C218" i="49"/>
  <c r="N214" i="38"/>
  <c r="M214" i="38"/>
  <c r="L214" i="38"/>
  <c r="K214" i="38"/>
  <c r="J214" i="38"/>
  <c r="I214" i="38"/>
  <c r="H214" i="38"/>
  <c r="G214" i="38"/>
  <c r="F214" i="38"/>
  <c r="E214" i="38"/>
  <c r="D214" i="38"/>
  <c r="N214" i="2"/>
  <c r="M214" i="2"/>
  <c r="L214" i="2"/>
  <c r="K214" i="2"/>
  <c r="J214" i="2"/>
  <c r="I214" i="2"/>
  <c r="H214" i="2"/>
  <c r="G214" i="2"/>
  <c r="F214" i="2"/>
  <c r="E214" i="2"/>
  <c r="D214" i="2"/>
  <c r="N214" i="26"/>
  <c r="M214" i="26"/>
  <c r="L214" i="26"/>
  <c r="K214" i="26"/>
  <c r="J214" i="26"/>
  <c r="I214" i="26"/>
  <c r="H214" i="26"/>
  <c r="G214" i="26"/>
  <c r="F214" i="26"/>
  <c r="E214" i="26"/>
  <c r="D214" i="26"/>
  <c r="N214" i="27"/>
  <c r="M214" i="27"/>
  <c r="L214" i="27"/>
  <c r="K214" i="27"/>
  <c r="J214" i="27"/>
  <c r="I214" i="27"/>
  <c r="H214" i="27"/>
  <c r="G214" i="27"/>
  <c r="F214" i="27"/>
  <c r="E214" i="27"/>
  <c r="D214" i="27"/>
  <c r="N214" i="30"/>
  <c r="M214" i="30"/>
  <c r="L214" i="30"/>
  <c r="K214" i="30"/>
  <c r="J214" i="30"/>
  <c r="I214" i="30"/>
  <c r="H214" i="30"/>
  <c r="G214" i="30"/>
  <c r="F214" i="30"/>
  <c r="E214" i="30"/>
  <c r="D214" i="30"/>
  <c r="N214" i="28"/>
  <c r="M214" i="28"/>
  <c r="L214" i="28"/>
  <c r="K214" i="28"/>
  <c r="J214" i="28"/>
  <c r="I214" i="28"/>
  <c r="H214" i="28"/>
  <c r="G214" i="28"/>
  <c r="F214" i="28"/>
  <c r="E214" i="28"/>
  <c r="D214" i="28"/>
  <c r="N214" i="31"/>
  <c r="M214" i="31"/>
  <c r="L214" i="31"/>
  <c r="K214" i="31"/>
  <c r="J214" i="31"/>
  <c r="I214" i="31"/>
  <c r="H214" i="31"/>
  <c r="G214" i="31"/>
  <c r="F214" i="31"/>
  <c r="E214" i="31"/>
  <c r="D214" i="31"/>
  <c r="N214" i="33"/>
  <c r="M214" i="33"/>
  <c r="L214" i="33"/>
  <c r="K214" i="33"/>
  <c r="J214" i="33"/>
  <c r="I214" i="33"/>
  <c r="H214" i="33"/>
  <c r="G214" i="33"/>
  <c r="F214" i="33"/>
  <c r="E214" i="33"/>
  <c r="D214" i="33"/>
  <c r="N214" i="48"/>
  <c r="M214" i="48"/>
  <c r="L214" i="48"/>
  <c r="K214" i="48"/>
  <c r="J214" i="48"/>
  <c r="I214" i="48"/>
  <c r="H214" i="48"/>
  <c r="G214" i="48"/>
  <c r="F214" i="48"/>
  <c r="E214" i="48"/>
  <c r="D214" i="48"/>
  <c r="N214" i="34"/>
  <c r="M214" i="34"/>
  <c r="L214" i="34"/>
  <c r="K214" i="34"/>
  <c r="J214" i="34"/>
  <c r="I214" i="34"/>
  <c r="H214" i="34"/>
  <c r="G214" i="34"/>
  <c r="F214" i="34"/>
  <c r="E214" i="34"/>
  <c r="D214" i="34"/>
  <c r="N214" i="35"/>
  <c r="M214" i="35"/>
  <c r="L214" i="35"/>
  <c r="K214" i="35"/>
  <c r="J214" i="35"/>
  <c r="I214" i="35"/>
  <c r="H214" i="35"/>
  <c r="G214" i="35"/>
  <c r="F214" i="35"/>
  <c r="E214" i="35"/>
  <c r="D214" i="35"/>
  <c r="N214" i="36"/>
  <c r="M214" i="36"/>
  <c r="L214" i="36"/>
  <c r="K214" i="36"/>
  <c r="J214" i="36"/>
  <c r="I214" i="36"/>
  <c r="H214" i="36"/>
  <c r="G214" i="36"/>
  <c r="F214" i="36"/>
  <c r="E214" i="36"/>
  <c r="D214" i="36"/>
  <c r="N214" i="37"/>
  <c r="M214" i="37"/>
  <c r="L214" i="37"/>
  <c r="K214" i="37"/>
  <c r="J214" i="37"/>
  <c r="I214" i="37"/>
  <c r="H214" i="37"/>
  <c r="G214" i="37"/>
  <c r="F214" i="37"/>
  <c r="E214" i="37"/>
  <c r="D214" i="37"/>
  <c r="N214" i="49"/>
  <c r="M214" i="49"/>
  <c r="L214" i="49"/>
  <c r="K214" i="49"/>
  <c r="J214" i="49"/>
  <c r="I214" i="49"/>
  <c r="H214" i="49"/>
  <c r="G214" i="49"/>
  <c r="F214" i="49"/>
  <c r="E214" i="49"/>
  <c r="D214" i="49"/>
  <c r="C214" i="38"/>
  <c r="C214" i="2"/>
  <c r="C214" i="26"/>
  <c r="C214" i="27"/>
  <c r="C214" i="30"/>
  <c r="C214" i="28"/>
  <c r="C214" i="31"/>
  <c r="C214" i="33"/>
  <c r="C214" i="48"/>
  <c r="C214" i="34"/>
  <c r="C214" i="35"/>
  <c r="C214" i="36"/>
  <c r="C214" i="37"/>
  <c r="C214" i="49"/>
  <c r="N212" i="38"/>
  <c r="M212" i="38"/>
  <c r="L212" i="38"/>
  <c r="K212" i="38"/>
  <c r="J212" i="38"/>
  <c r="I212" i="38"/>
  <c r="H212" i="38"/>
  <c r="G212" i="38"/>
  <c r="F212" i="38"/>
  <c r="E212" i="38"/>
  <c r="D212" i="38"/>
  <c r="D211" i="38" s="1"/>
  <c r="N212" i="2"/>
  <c r="M212" i="2"/>
  <c r="M211" i="2" s="1"/>
  <c r="M210" i="2" s="1"/>
  <c r="M209" i="2" s="1"/>
  <c r="L212" i="2"/>
  <c r="K212" i="2"/>
  <c r="J212" i="2"/>
  <c r="I212" i="2"/>
  <c r="I211" i="2" s="1"/>
  <c r="I210" i="2" s="1"/>
  <c r="I209" i="2" s="1"/>
  <c r="H212" i="2"/>
  <c r="G212" i="2"/>
  <c r="G211" i="2" s="1"/>
  <c r="G210" i="2" s="1"/>
  <c r="G209" i="2" s="1"/>
  <c r="F212" i="2"/>
  <c r="E212" i="2"/>
  <c r="E211" i="2" s="1"/>
  <c r="E210" i="2" s="1"/>
  <c r="E209" i="2" s="1"/>
  <c r="D212" i="2"/>
  <c r="N212" i="26"/>
  <c r="M212" i="26"/>
  <c r="L212" i="26"/>
  <c r="L211" i="26" s="1"/>
  <c r="L210" i="26" s="1"/>
  <c r="L209" i="26" s="1"/>
  <c r="K212" i="26"/>
  <c r="J212" i="26"/>
  <c r="I212" i="26"/>
  <c r="H212" i="26"/>
  <c r="G212" i="26"/>
  <c r="F212" i="26"/>
  <c r="E212" i="26"/>
  <c r="D212" i="26"/>
  <c r="D211" i="26" s="1"/>
  <c r="D210" i="26" s="1"/>
  <c r="D209" i="26" s="1"/>
  <c r="N212" i="27"/>
  <c r="N211" i="27" s="1"/>
  <c r="N210" i="27" s="1"/>
  <c r="N209" i="27" s="1"/>
  <c r="M212" i="27"/>
  <c r="L212" i="27"/>
  <c r="L211" i="27" s="1"/>
  <c r="L210" i="27" s="1"/>
  <c r="L209" i="27" s="1"/>
  <c r="K212" i="27"/>
  <c r="J212" i="27"/>
  <c r="I212" i="27"/>
  <c r="H212" i="27"/>
  <c r="G212" i="27"/>
  <c r="F212" i="27"/>
  <c r="E212" i="27"/>
  <c r="D212" i="27"/>
  <c r="N212" i="30"/>
  <c r="M212" i="30"/>
  <c r="L212" i="30"/>
  <c r="K212" i="30"/>
  <c r="J212" i="30"/>
  <c r="J211" i="30" s="1"/>
  <c r="J210" i="30" s="1"/>
  <c r="J209" i="30" s="1"/>
  <c r="I212" i="30"/>
  <c r="I211" i="30" s="1"/>
  <c r="I210" i="30" s="1"/>
  <c r="I209" i="30" s="1"/>
  <c r="H212" i="30"/>
  <c r="H211" i="30" s="1"/>
  <c r="H210" i="30" s="1"/>
  <c r="H209" i="30" s="1"/>
  <c r="G212" i="30"/>
  <c r="F212" i="30"/>
  <c r="F211" i="30" s="1"/>
  <c r="F210" i="30" s="1"/>
  <c r="F209" i="30" s="1"/>
  <c r="E212" i="30"/>
  <c r="D212" i="30"/>
  <c r="N212" i="28"/>
  <c r="M212" i="28"/>
  <c r="L212" i="28"/>
  <c r="K212" i="28"/>
  <c r="J212" i="28"/>
  <c r="I212" i="28"/>
  <c r="H212" i="28"/>
  <c r="G212" i="28"/>
  <c r="F212" i="28"/>
  <c r="E212" i="28"/>
  <c r="D212" i="28"/>
  <c r="N212" i="31"/>
  <c r="N211" i="31" s="1"/>
  <c r="N210" i="31" s="1"/>
  <c r="N209" i="31" s="1"/>
  <c r="M212" i="31"/>
  <c r="M211" i="31" s="1"/>
  <c r="M210" i="31" s="1"/>
  <c r="M209" i="31" s="1"/>
  <c r="L212" i="31"/>
  <c r="L211" i="31" s="1"/>
  <c r="L210" i="31" s="1"/>
  <c r="L209" i="31" s="1"/>
  <c r="K212" i="31"/>
  <c r="J212" i="31"/>
  <c r="I212" i="31"/>
  <c r="H212" i="31"/>
  <c r="H211" i="31" s="1"/>
  <c r="H210" i="31" s="1"/>
  <c r="H209" i="31" s="1"/>
  <c r="G212" i="31"/>
  <c r="F212" i="31"/>
  <c r="F211" i="31" s="1"/>
  <c r="F210" i="31" s="1"/>
  <c r="F209" i="31" s="1"/>
  <c r="E212" i="31"/>
  <c r="E211" i="31" s="1"/>
  <c r="E210" i="31" s="1"/>
  <c r="E209" i="31" s="1"/>
  <c r="D212" i="31"/>
  <c r="D211" i="31" s="1"/>
  <c r="D210" i="31" s="1"/>
  <c r="D209" i="31" s="1"/>
  <c r="N212" i="33"/>
  <c r="M212" i="33"/>
  <c r="L212" i="33"/>
  <c r="L211" i="33" s="1"/>
  <c r="L210" i="33" s="1"/>
  <c r="L209" i="33" s="1"/>
  <c r="L71" i="33" s="1"/>
  <c r="K212" i="33"/>
  <c r="K211" i="33" s="1"/>
  <c r="K210" i="33" s="1"/>
  <c r="K209" i="33" s="1"/>
  <c r="K71" i="33" s="1"/>
  <c r="J212" i="33"/>
  <c r="I212" i="33"/>
  <c r="H212" i="33"/>
  <c r="H211" i="33" s="1"/>
  <c r="H210" i="33" s="1"/>
  <c r="H209" i="33" s="1"/>
  <c r="H71" i="33" s="1"/>
  <c r="G212" i="33"/>
  <c r="G211" i="33" s="1"/>
  <c r="G210" i="33" s="1"/>
  <c r="G209" i="33" s="1"/>
  <c r="G71" i="33" s="1"/>
  <c r="F212" i="33"/>
  <c r="E212" i="33"/>
  <c r="D212" i="33"/>
  <c r="N212" i="48"/>
  <c r="M212" i="48"/>
  <c r="M211" i="48" s="1"/>
  <c r="M210" i="48" s="1"/>
  <c r="M209" i="48" s="1"/>
  <c r="M71" i="48" s="1"/>
  <c r="L212" i="48"/>
  <c r="L211" i="48" s="1"/>
  <c r="L210" i="48" s="1"/>
  <c r="L209" i="48" s="1"/>
  <c r="L71" i="48" s="1"/>
  <c r="K212" i="48"/>
  <c r="J212" i="48"/>
  <c r="I212" i="48"/>
  <c r="H212" i="48"/>
  <c r="G212" i="48"/>
  <c r="G211" i="48" s="1"/>
  <c r="G210" i="48" s="1"/>
  <c r="G209" i="48" s="1"/>
  <c r="G71" i="48" s="1"/>
  <c r="F212" i="48"/>
  <c r="F211" i="48" s="1"/>
  <c r="F210" i="48" s="1"/>
  <c r="F209" i="48" s="1"/>
  <c r="F71" i="48" s="1"/>
  <c r="E212" i="48"/>
  <c r="D212" i="48"/>
  <c r="D211" i="48" s="1"/>
  <c r="D210" i="48" s="1"/>
  <c r="D209" i="48" s="1"/>
  <c r="D71" i="48" s="1"/>
  <c r="N212" i="34"/>
  <c r="N211" i="34" s="1"/>
  <c r="N210" i="34" s="1"/>
  <c r="N209" i="34" s="1"/>
  <c r="N71" i="34" s="1"/>
  <c r="M212" i="34"/>
  <c r="M211" i="34" s="1"/>
  <c r="M210" i="34" s="1"/>
  <c r="M209" i="34" s="1"/>
  <c r="M71" i="34" s="1"/>
  <c r="L212" i="34"/>
  <c r="K212" i="34"/>
  <c r="J212" i="34"/>
  <c r="J211" i="34" s="1"/>
  <c r="J210" i="34" s="1"/>
  <c r="J209" i="34" s="1"/>
  <c r="J71" i="34" s="1"/>
  <c r="I212" i="34"/>
  <c r="I211" i="34" s="1"/>
  <c r="I210" i="34" s="1"/>
  <c r="I209" i="34" s="1"/>
  <c r="I71" i="34" s="1"/>
  <c r="H212" i="34"/>
  <c r="H211" i="34" s="1"/>
  <c r="H210" i="34" s="1"/>
  <c r="H209" i="34" s="1"/>
  <c r="H71" i="34" s="1"/>
  <c r="G212" i="34"/>
  <c r="G211" i="34" s="1"/>
  <c r="G210" i="34" s="1"/>
  <c r="G209" i="34" s="1"/>
  <c r="G71" i="34" s="1"/>
  <c r="F212" i="34"/>
  <c r="F211" i="34" s="1"/>
  <c r="F210" i="34" s="1"/>
  <c r="F209" i="34" s="1"/>
  <c r="F71" i="34" s="1"/>
  <c r="E212" i="34"/>
  <c r="D212" i="34"/>
  <c r="N212" i="35"/>
  <c r="M212" i="35"/>
  <c r="L212" i="35"/>
  <c r="K212" i="35"/>
  <c r="J212" i="35"/>
  <c r="I212" i="35"/>
  <c r="H212" i="35"/>
  <c r="G212" i="35"/>
  <c r="F212" i="35"/>
  <c r="E212" i="35"/>
  <c r="D212" i="35"/>
  <c r="N212" i="36"/>
  <c r="M212" i="36"/>
  <c r="L212" i="36"/>
  <c r="K212" i="36"/>
  <c r="J212" i="36"/>
  <c r="I212" i="36"/>
  <c r="H212" i="36"/>
  <c r="G212" i="36"/>
  <c r="F212" i="36"/>
  <c r="E212" i="36"/>
  <c r="D212" i="36"/>
  <c r="N212" i="37"/>
  <c r="N211" i="37" s="1"/>
  <c r="N210" i="37" s="1"/>
  <c r="N209" i="37" s="1"/>
  <c r="N71" i="37" s="1"/>
  <c r="M212" i="37"/>
  <c r="L212" i="37"/>
  <c r="K212" i="37"/>
  <c r="K211" i="37" s="1"/>
  <c r="J212" i="37"/>
  <c r="J211" i="37" s="1"/>
  <c r="J210" i="37" s="1"/>
  <c r="J209" i="37" s="1"/>
  <c r="J71" i="37" s="1"/>
  <c r="I212" i="37"/>
  <c r="I211" i="37" s="1"/>
  <c r="I210" i="37" s="1"/>
  <c r="I209" i="37" s="1"/>
  <c r="I71" i="37" s="1"/>
  <c r="H212" i="37"/>
  <c r="G212" i="37"/>
  <c r="G211" i="37" s="1"/>
  <c r="G210" i="37" s="1"/>
  <c r="G209" i="37" s="1"/>
  <c r="G71" i="37" s="1"/>
  <c r="F212" i="37"/>
  <c r="F211" i="37" s="1"/>
  <c r="F210" i="37" s="1"/>
  <c r="F209" i="37" s="1"/>
  <c r="F71" i="37" s="1"/>
  <c r="E212" i="37"/>
  <c r="D212" i="37"/>
  <c r="N212" i="49"/>
  <c r="N211" i="49" s="1"/>
  <c r="N210" i="49" s="1"/>
  <c r="N209" i="49" s="1"/>
  <c r="M212" i="49"/>
  <c r="M211" i="49" s="1"/>
  <c r="M210" i="49" s="1"/>
  <c r="M209" i="49" s="1"/>
  <c r="L212" i="49"/>
  <c r="K212" i="49"/>
  <c r="K211" i="49" s="1"/>
  <c r="K210" i="49" s="1"/>
  <c r="K209" i="49" s="1"/>
  <c r="J212" i="49"/>
  <c r="J211" i="49" s="1"/>
  <c r="J210" i="49" s="1"/>
  <c r="J209" i="49" s="1"/>
  <c r="I212" i="49"/>
  <c r="I211" i="49" s="1"/>
  <c r="I210" i="49" s="1"/>
  <c r="I209" i="49" s="1"/>
  <c r="H212" i="49"/>
  <c r="G212" i="49"/>
  <c r="F212" i="49"/>
  <c r="E212" i="49"/>
  <c r="D212" i="49"/>
  <c r="C212" i="38"/>
  <c r="C212" i="2"/>
  <c r="C212" i="26"/>
  <c r="C212" i="27"/>
  <c r="C212" i="30"/>
  <c r="C212" i="28"/>
  <c r="C212" i="31"/>
  <c r="C212" i="33"/>
  <c r="C212" i="48"/>
  <c r="C212" i="34"/>
  <c r="C212" i="35"/>
  <c r="C212" i="36"/>
  <c r="C212" i="37"/>
  <c r="C212" i="49"/>
  <c r="N211" i="38"/>
  <c r="M211" i="38"/>
  <c r="L211" i="38"/>
  <c r="K211" i="38"/>
  <c r="J211" i="38"/>
  <c r="I211" i="38"/>
  <c r="H211" i="38"/>
  <c r="G211" i="38"/>
  <c r="F211" i="38"/>
  <c r="N207" i="38"/>
  <c r="M207" i="38"/>
  <c r="L207" i="38"/>
  <c r="K207" i="38"/>
  <c r="J207" i="38"/>
  <c r="I207" i="38"/>
  <c r="H207" i="38"/>
  <c r="G207" i="38"/>
  <c r="F207" i="38"/>
  <c r="E207" i="38"/>
  <c r="D207" i="38"/>
  <c r="N207" i="2"/>
  <c r="M207" i="2"/>
  <c r="L207" i="2"/>
  <c r="K207" i="2"/>
  <c r="J207" i="2"/>
  <c r="I207" i="2"/>
  <c r="H207" i="2"/>
  <c r="G207" i="2"/>
  <c r="F207" i="2"/>
  <c r="E207" i="2"/>
  <c r="D207" i="2"/>
  <c r="N207" i="26"/>
  <c r="M207" i="26"/>
  <c r="L207" i="26"/>
  <c r="K207" i="26"/>
  <c r="J207" i="26"/>
  <c r="I207" i="26"/>
  <c r="H207" i="26"/>
  <c r="G207" i="26"/>
  <c r="F207" i="26"/>
  <c r="E207" i="26"/>
  <c r="D207" i="26"/>
  <c r="N207" i="27"/>
  <c r="M207" i="27"/>
  <c r="L207" i="27"/>
  <c r="K207" i="27"/>
  <c r="J207" i="27"/>
  <c r="I207" i="27"/>
  <c r="H207" i="27"/>
  <c r="G207" i="27"/>
  <c r="F207" i="27"/>
  <c r="E207" i="27"/>
  <c r="D207" i="27"/>
  <c r="N207" i="30"/>
  <c r="M207" i="30"/>
  <c r="L207" i="30"/>
  <c r="K207" i="30"/>
  <c r="J207" i="30"/>
  <c r="I207" i="30"/>
  <c r="H207" i="30"/>
  <c r="G207" i="30"/>
  <c r="F207" i="30"/>
  <c r="E207" i="30"/>
  <c r="D207" i="30"/>
  <c r="N207" i="28"/>
  <c r="M207" i="28"/>
  <c r="L207" i="28"/>
  <c r="K207" i="28"/>
  <c r="J207" i="28"/>
  <c r="I207" i="28"/>
  <c r="H207" i="28"/>
  <c r="G207" i="28"/>
  <c r="F207" i="28"/>
  <c r="E207" i="28"/>
  <c r="D207" i="28"/>
  <c r="N207" i="31"/>
  <c r="M207" i="31"/>
  <c r="L207" i="31"/>
  <c r="K207" i="31"/>
  <c r="J207" i="31"/>
  <c r="I207" i="31"/>
  <c r="H207" i="31"/>
  <c r="G207" i="31"/>
  <c r="F207" i="31"/>
  <c r="E207" i="31"/>
  <c r="D207" i="31"/>
  <c r="N207" i="33"/>
  <c r="M207" i="33"/>
  <c r="L207" i="33"/>
  <c r="K207" i="33"/>
  <c r="J207" i="33"/>
  <c r="I207" i="33"/>
  <c r="H207" i="33"/>
  <c r="G207" i="33"/>
  <c r="F207" i="33"/>
  <c r="E207" i="33"/>
  <c r="D207" i="33"/>
  <c r="N207" i="48"/>
  <c r="M207" i="48"/>
  <c r="L207" i="48"/>
  <c r="K207" i="48"/>
  <c r="J207" i="48"/>
  <c r="I207" i="48"/>
  <c r="H207" i="48"/>
  <c r="G207" i="48"/>
  <c r="F207" i="48"/>
  <c r="E207" i="48"/>
  <c r="D207" i="48"/>
  <c r="N207" i="34"/>
  <c r="M207" i="34"/>
  <c r="L207" i="34"/>
  <c r="K207" i="34"/>
  <c r="J207" i="34"/>
  <c r="I207" i="34"/>
  <c r="H207" i="34"/>
  <c r="G207" i="34"/>
  <c r="F207" i="34"/>
  <c r="E207" i="34"/>
  <c r="D207" i="34"/>
  <c r="N207" i="35"/>
  <c r="M207" i="35"/>
  <c r="L207" i="35"/>
  <c r="K207" i="35"/>
  <c r="J207" i="35"/>
  <c r="I207" i="35"/>
  <c r="H207" i="35"/>
  <c r="G207" i="35"/>
  <c r="F207" i="35"/>
  <c r="E207" i="35"/>
  <c r="D207" i="35"/>
  <c r="N207" i="36"/>
  <c r="M207" i="36"/>
  <c r="L207" i="36"/>
  <c r="K207" i="36"/>
  <c r="J207" i="36"/>
  <c r="I207" i="36"/>
  <c r="H207" i="36"/>
  <c r="G207" i="36"/>
  <c r="F207" i="36"/>
  <c r="E207" i="36"/>
  <c r="D207" i="36"/>
  <c r="N207" i="37"/>
  <c r="M207" i="37"/>
  <c r="L207" i="37"/>
  <c r="K207" i="37"/>
  <c r="J207" i="37"/>
  <c r="I207" i="37"/>
  <c r="H207" i="37"/>
  <c r="G207" i="37"/>
  <c r="F207" i="37"/>
  <c r="E207" i="37"/>
  <c r="D207" i="37"/>
  <c r="N207" i="49"/>
  <c r="M207" i="49"/>
  <c r="L207" i="49"/>
  <c r="K207" i="49"/>
  <c r="J207" i="49"/>
  <c r="I207" i="49"/>
  <c r="H207" i="49"/>
  <c r="G207" i="49"/>
  <c r="F207" i="49"/>
  <c r="E207" i="49"/>
  <c r="D207" i="49"/>
  <c r="C207" i="38"/>
  <c r="C207" i="2"/>
  <c r="C207" i="26"/>
  <c r="C207" i="27"/>
  <c r="C207" i="30"/>
  <c r="C207" i="28"/>
  <c r="C207" i="31"/>
  <c r="C207" i="33"/>
  <c r="C207" i="48"/>
  <c r="C207" i="34"/>
  <c r="C207" i="35"/>
  <c r="C207" i="36"/>
  <c r="C207" i="37"/>
  <c r="C207" i="49"/>
  <c r="N195" i="38"/>
  <c r="M195" i="38"/>
  <c r="L195" i="38"/>
  <c r="K195" i="38"/>
  <c r="J195" i="38"/>
  <c r="I195" i="38"/>
  <c r="H195" i="38"/>
  <c r="G195" i="38"/>
  <c r="F195" i="38"/>
  <c r="E195" i="38"/>
  <c r="D195" i="38"/>
  <c r="N195" i="2"/>
  <c r="M195" i="2"/>
  <c r="L195" i="2"/>
  <c r="K195" i="2"/>
  <c r="J195" i="2"/>
  <c r="I195" i="2"/>
  <c r="H195" i="2"/>
  <c r="G195" i="2"/>
  <c r="F195" i="2"/>
  <c r="E195" i="2"/>
  <c r="D195" i="2"/>
  <c r="N195" i="26"/>
  <c r="M195" i="26"/>
  <c r="L195" i="26"/>
  <c r="K195" i="26"/>
  <c r="J195" i="26"/>
  <c r="I195" i="26"/>
  <c r="H195" i="26"/>
  <c r="G195" i="26"/>
  <c r="F195" i="26"/>
  <c r="E195" i="26"/>
  <c r="D195" i="26"/>
  <c r="N195" i="27"/>
  <c r="M195" i="27"/>
  <c r="L195" i="27"/>
  <c r="K195" i="27"/>
  <c r="J195" i="27"/>
  <c r="I195" i="27"/>
  <c r="H195" i="27"/>
  <c r="G195" i="27"/>
  <c r="F195" i="27"/>
  <c r="E195" i="27"/>
  <c r="D195" i="27"/>
  <c r="N195" i="30"/>
  <c r="M195" i="30"/>
  <c r="L195" i="30"/>
  <c r="K195" i="30"/>
  <c r="J195" i="30"/>
  <c r="I195" i="30"/>
  <c r="H195" i="30"/>
  <c r="G195" i="30"/>
  <c r="F195" i="30"/>
  <c r="E195" i="30"/>
  <c r="D195" i="30"/>
  <c r="N195" i="28"/>
  <c r="M195" i="28"/>
  <c r="L195" i="28"/>
  <c r="K195" i="28"/>
  <c r="J195" i="28"/>
  <c r="I195" i="28"/>
  <c r="H195" i="28"/>
  <c r="G195" i="28"/>
  <c r="F195" i="28"/>
  <c r="E195" i="28"/>
  <c r="D195" i="28"/>
  <c r="N195" i="31"/>
  <c r="M195" i="31"/>
  <c r="L195" i="31"/>
  <c r="K195" i="31"/>
  <c r="J195" i="31"/>
  <c r="I195" i="31"/>
  <c r="H195" i="31"/>
  <c r="G195" i="31"/>
  <c r="F195" i="31"/>
  <c r="E195" i="31"/>
  <c r="D195" i="31"/>
  <c r="N195" i="33"/>
  <c r="M195" i="33"/>
  <c r="L195" i="33"/>
  <c r="K195" i="33"/>
  <c r="J195" i="33"/>
  <c r="I195" i="33"/>
  <c r="H195" i="33"/>
  <c r="G195" i="33"/>
  <c r="F195" i="33"/>
  <c r="E195" i="33"/>
  <c r="D195" i="33"/>
  <c r="N195" i="48"/>
  <c r="M195" i="48"/>
  <c r="L195" i="48"/>
  <c r="K195" i="48"/>
  <c r="J195" i="48"/>
  <c r="I195" i="48"/>
  <c r="H195" i="48"/>
  <c r="G195" i="48"/>
  <c r="F195" i="48"/>
  <c r="E195" i="48"/>
  <c r="D195" i="48"/>
  <c r="N195" i="34"/>
  <c r="M195" i="34"/>
  <c r="L195" i="34"/>
  <c r="K195" i="34"/>
  <c r="J195" i="34"/>
  <c r="I195" i="34"/>
  <c r="H195" i="34"/>
  <c r="G195" i="34"/>
  <c r="F195" i="34"/>
  <c r="E195" i="34"/>
  <c r="D195" i="34"/>
  <c r="N195" i="35"/>
  <c r="M195" i="35"/>
  <c r="L195" i="35"/>
  <c r="K195" i="35"/>
  <c r="J195" i="35"/>
  <c r="I195" i="35"/>
  <c r="H195" i="35"/>
  <c r="G195" i="35"/>
  <c r="F195" i="35"/>
  <c r="E195" i="35"/>
  <c r="D195" i="35"/>
  <c r="N195" i="36"/>
  <c r="M195" i="36"/>
  <c r="L195" i="36"/>
  <c r="K195" i="36"/>
  <c r="J195" i="36"/>
  <c r="I195" i="36"/>
  <c r="H195" i="36"/>
  <c r="G195" i="36"/>
  <c r="F195" i="36"/>
  <c r="E195" i="36"/>
  <c r="D195" i="36"/>
  <c r="N195" i="37"/>
  <c r="M195" i="37"/>
  <c r="L195" i="37"/>
  <c r="K195" i="37"/>
  <c r="J195" i="37"/>
  <c r="I195" i="37"/>
  <c r="H195" i="37"/>
  <c r="G195" i="37"/>
  <c r="F195" i="37"/>
  <c r="E195" i="37"/>
  <c r="D195" i="37"/>
  <c r="N195" i="49"/>
  <c r="M195" i="49"/>
  <c r="L195" i="49"/>
  <c r="K195" i="49"/>
  <c r="J195" i="49"/>
  <c r="I195" i="49"/>
  <c r="H195" i="49"/>
  <c r="G195" i="49"/>
  <c r="F195" i="49"/>
  <c r="E195" i="49"/>
  <c r="D195" i="49"/>
  <c r="C195" i="49"/>
  <c r="C195" i="37"/>
  <c r="C195" i="36"/>
  <c r="C195" i="35"/>
  <c r="C195" i="34"/>
  <c r="C195" i="48"/>
  <c r="C195" i="33"/>
  <c r="C195" i="31"/>
  <c r="C195" i="28"/>
  <c r="C195" i="30"/>
  <c r="C195" i="27"/>
  <c r="C195" i="26"/>
  <c r="C195" i="2"/>
  <c r="C195" i="38"/>
  <c r="N192" i="38"/>
  <c r="M192" i="38"/>
  <c r="L192" i="38"/>
  <c r="K192" i="38"/>
  <c r="J192" i="38"/>
  <c r="I192" i="38"/>
  <c r="H192" i="38"/>
  <c r="G192" i="38"/>
  <c r="F192" i="38"/>
  <c r="E192" i="38"/>
  <c r="D192" i="38"/>
  <c r="N192" i="2"/>
  <c r="M192" i="2"/>
  <c r="L192" i="2"/>
  <c r="K192" i="2"/>
  <c r="J192" i="2"/>
  <c r="I192" i="2"/>
  <c r="H192" i="2"/>
  <c r="G192" i="2"/>
  <c r="F192" i="2"/>
  <c r="E192" i="2"/>
  <c r="D192" i="2"/>
  <c r="N192" i="26"/>
  <c r="M192" i="26"/>
  <c r="L192" i="26"/>
  <c r="K192" i="26"/>
  <c r="J192" i="26"/>
  <c r="I192" i="26"/>
  <c r="H192" i="26"/>
  <c r="G192" i="26"/>
  <c r="F192" i="26"/>
  <c r="E192" i="26"/>
  <c r="D192" i="26"/>
  <c r="N192" i="27"/>
  <c r="M192" i="27"/>
  <c r="L192" i="27"/>
  <c r="K192" i="27"/>
  <c r="J192" i="27"/>
  <c r="I192" i="27"/>
  <c r="H192" i="27"/>
  <c r="G192" i="27"/>
  <c r="F192" i="27"/>
  <c r="E192" i="27"/>
  <c r="D192" i="27"/>
  <c r="N192" i="30"/>
  <c r="M192" i="30"/>
  <c r="L192" i="30"/>
  <c r="K192" i="30"/>
  <c r="J192" i="30"/>
  <c r="I192" i="30"/>
  <c r="H192" i="30"/>
  <c r="G192" i="30"/>
  <c r="F192" i="30"/>
  <c r="E192" i="30"/>
  <c r="D192" i="30"/>
  <c r="N192" i="28"/>
  <c r="M192" i="28"/>
  <c r="L192" i="28"/>
  <c r="K192" i="28"/>
  <c r="J192" i="28"/>
  <c r="I192" i="28"/>
  <c r="H192" i="28"/>
  <c r="G192" i="28"/>
  <c r="F192" i="28"/>
  <c r="E192" i="28"/>
  <c r="D192" i="28"/>
  <c r="N192" i="31"/>
  <c r="M192" i="31"/>
  <c r="L192" i="31"/>
  <c r="K192" i="31"/>
  <c r="J192" i="31"/>
  <c r="I192" i="31"/>
  <c r="H192" i="31"/>
  <c r="G192" i="31"/>
  <c r="F192" i="31"/>
  <c r="E192" i="31"/>
  <c r="D192" i="31"/>
  <c r="N192" i="33"/>
  <c r="M192" i="33"/>
  <c r="L192" i="33"/>
  <c r="K192" i="33"/>
  <c r="J192" i="33"/>
  <c r="I192" i="33"/>
  <c r="H192" i="33"/>
  <c r="G192" i="33"/>
  <c r="F192" i="33"/>
  <c r="E192" i="33"/>
  <c r="D192" i="33"/>
  <c r="N192" i="48"/>
  <c r="M192" i="48"/>
  <c r="L192" i="48"/>
  <c r="K192" i="48"/>
  <c r="J192" i="48"/>
  <c r="I192" i="48"/>
  <c r="H192" i="48"/>
  <c r="G192" i="48"/>
  <c r="F192" i="48"/>
  <c r="E192" i="48"/>
  <c r="D192" i="48"/>
  <c r="N192" i="34"/>
  <c r="M192" i="34"/>
  <c r="L192" i="34"/>
  <c r="K192" i="34"/>
  <c r="J192" i="34"/>
  <c r="I192" i="34"/>
  <c r="H192" i="34"/>
  <c r="G192" i="34"/>
  <c r="F192" i="34"/>
  <c r="E192" i="34"/>
  <c r="D192" i="34"/>
  <c r="N192" i="35"/>
  <c r="M192" i="35"/>
  <c r="L192" i="35"/>
  <c r="K192" i="35"/>
  <c r="J192" i="35"/>
  <c r="I192" i="35"/>
  <c r="H192" i="35"/>
  <c r="G192" i="35"/>
  <c r="F192" i="35"/>
  <c r="E192" i="35"/>
  <c r="D192" i="35"/>
  <c r="N192" i="36"/>
  <c r="M192" i="36"/>
  <c r="L192" i="36"/>
  <c r="K192" i="36"/>
  <c r="J192" i="36"/>
  <c r="I192" i="36"/>
  <c r="H192" i="36"/>
  <c r="G192" i="36"/>
  <c r="F192" i="36"/>
  <c r="E192" i="36"/>
  <c r="D192" i="36"/>
  <c r="N192" i="37"/>
  <c r="M192" i="37"/>
  <c r="L192" i="37"/>
  <c r="K192" i="37"/>
  <c r="J192" i="37"/>
  <c r="I192" i="37"/>
  <c r="H192" i="37"/>
  <c r="G192" i="37"/>
  <c r="F192" i="37"/>
  <c r="E192" i="37"/>
  <c r="D192" i="37"/>
  <c r="N192" i="49"/>
  <c r="M192" i="49"/>
  <c r="L192" i="49"/>
  <c r="K192" i="49"/>
  <c r="J192" i="49"/>
  <c r="I192" i="49"/>
  <c r="H192" i="49"/>
  <c r="G192" i="49"/>
  <c r="F192" i="49"/>
  <c r="E192" i="49"/>
  <c r="D192" i="49"/>
  <c r="C192" i="38"/>
  <c r="C192" i="2"/>
  <c r="C192" i="26"/>
  <c r="C192" i="27"/>
  <c r="C192" i="30"/>
  <c r="C192" i="28"/>
  <c r="C192" i="31"/>
  <c r="C192" i="33"/>
  <c r="C192" i="48"/>
  <c r="C192" i="34"/>
  <c r="C192" i="35"/>
  <c r="C192" i="36"/>
  <c r="C192" i="37"/>
  <c r="C192" i="49"/>
  <c r="N187" i="38"/>
  <c r="M187" i="38"/>
  <c r="L187" i="38"/>
  <c r="K187" i="38"/>
  <c r="J187" i="38"/>
  <c r="I187" i="38"/>
  <c r="H187" i="38"/>
  <c r="G187" i="38"/>
  <c r="F187" i="38"/>
  <c r="E187" i="38"/>
  <c r="D187" i="38"/>
  <c r="N187" i="2"/>
  <c r="M187" i="2"/>
  <c r="L187" i="2"/>
  <c r="K187" i="2"/>
  <c r="J187" i="2"/>
  <c r="I187" i="2"/>
  <c r="H187" i="2"/>
  <c r="G187" i="2"/>
  <c r="F187" i="2"/>
  <c r="E187" i="2"/>
  <c r="D187" i="2"/>
  <c r="N187" i="26"/>
  <c r="M187" i="26"/>
  <c r="L187" i="26"/>
  <c r="K187" i="26"/>
  <c r="J187" i="26"/>
  <c r="I187" i="26"/>
  <c r="H187" i="26"/>
  <c r="G187" i="26"/>
  <c r="F187" i="26"/>
  <c r="E187" i="26"/>
  <c r="D187" i="26"/>
  <c r="N187" i="27"/>
  <c r="M187" i="27"/>
  <c r="L187" i="27"/>
  <c r="K187" i="27"/>
  <c r="J187" i="27"/>
  <c r="I187" i="27"/>
  <c r="H187" i="27"/>
  <c r="G187" i="27"/>
  <c r="F187" i="27"/>
  <c r="E187" i="27"/>
  <c r="D187" i="27"/>
  <c r="N187" i="30"/>
  <c r="M187" i="30"/>
  <c r="L187" i="30"/>
  <c r="K187" i="30"/>
  <c r="J187" i="30"/>
  <c r="I187" i="30"/>
  <c r="H187" i="30"/>
  <c r="G187" i="30"/>
  <c r="F187" i="30"/>
  <c r="E187" i="30"/>
  <c r="D187" i="30"/>
  <c r="N187" i="28"/>
  <c r="M187" i="28"/>
  <c r="L187" i="28"/>
  <c r="K187" i="28"/>
  <c r="J187" i="28"/>
  <c r="I187" i="28"/>
  <c r="H187" i="28"/>
  <c r="G187" i="28"/>
  <c r="F187" i="28"/>
  <c r="E187" i="28"/>
  <c r="D187" i="28"/>
  <c r="N187" i="31"/>
  <c r="M187" i="31"/>
  <c r="L187" i="31"/>
  <c r="K187" i="31"/>
  <c r="J187" i="31"/>
  <c r="I187" i="31"/>
  <c r="H187" i="31"/>
  <c r="G187" i="31"/>
  <c r="F187" i="31"/>
  <c r="E187" i="31"/>
  <c r="D187" i="31"/>
  <c r="N187" i="33"/>
  <c r="M187" i="33"/>
  <c r="L187" i="33"/>
  <c r="K187" i="33"/>
  <c r="J187" i="33"/>
  <c r="I187" i="33"/>
  <c r="H187" i="33"/>
  <c r="G187" i="33"/>
  <c r="F187" i="33"/>
  <c r="E187" i="33"/>
  <c r="D187" i="33"/>
  <c r="N187" i="48"/>
  <c r="M187" i="48"/>
  <c r="L187" i="48"/>
  <c r="K187" i="48"/>
  <c r="J187" i="48"/>
  <c r="I187" i="48"/>
  <c r="H187" i="48"/>
  <c r="G187" i="48"/>
  <c r="F187" i="48"/>
  <c r="E187" i="48"/>
  <c r="D187" i="48"/>
  <c r="N187" i="34"/>
  <c r="M187" i="34"/>
  <c r="L187" i="34"/>
  <c r="K187" i="34"/>
  <c r="J187" i="34"/>
  <c r="I187" i="34"/>
  <c r="H187" i="34"/>
  <c r="G187" i="34"/>
  <c r="F187" i="34"/>
  <c r="E187" i="34"/>
  <c r="D187" i="34"/>
  <c r="N187" i="35"/>
  <c r="M187" i="35"/>
  <c r="L187" i="35"/>
  <c r="K187" i="35"/>
  <c r="J187" i="35"/>
  <c r="I187" i="35"/>
  <c r="H187" i="35"/>
  <c r="G187" i="35"/>
  <c r="F187" i="35"/>
  <c r="E187" i="35"/>
  <c r="D187" i="35"/>
  <c r="N187" i="36"/>
  <c r="M187" i="36"/>
  <c r="L187" i="36"/>
  <c r="K187" i="36"/>
  <c r="J187" i="36"/>
  <c r="I187" i="36"/>
  <c r="H187" i="36"/>
  <c r="G187" i="36"/>
  <c r="F187" i="36"/>
  <c r="E187" i="36"/>
  <c r="D187" i="36"/>
  <c r="N187" i="37"/>
  <c r="M187" i="37"/>
  <c r="L187" i="37"/>
  <c r="K187" i="37"/>
  <c r="J187" i="37"/>
  <c r="I187" i="37"/>
  <c r="H187" i="37"/>
  <c r="G187" i="37"/>
  <c r="F187" i="37"/>
  <c r="E187" i="37"/>
  <c r="D187" i="37"/>
  <c r="N187" i="49"/>
  <c r="M187" i="49"/>
  <c r="L187" i="49"/>
  <c r="K187" i="49"/>
  <c r="J187" i="49"/>
  <c r="I187" i="49"/>
  <c r="H187" i="49"/>
  <c r="G187" i="49"/>
  <c r="F187" i="49"/>
  <c r="E187" i="49"/>
  <c r="D187" i="49"/>
  <c r="C187" i="38"/>
  <c r="C187" i="2"/>
  <c r="C187" i="26"/>
  <c r="C187" i="27"/>
  <c r="C187" i="30"/>
  <c r="C187" i="28"/>
  <c r="C187" i="31"/>
  <c r="C187" i="33"/>
  <c r="C187" i="48"/>
  <c r="C187" i="34"/>
  <c r="C187" i="35"/>
  <c r="C187" i="36"/>
  <c r="C187" i="37"/>
  <c r="C187" i="49"/>
  <c r="N182" i="38"/>
  <c r="M182" i="38"/>
  <c r="L182" i="38"/>
  <c r="K182" i="38"/>
  <c r="J182" i="38"/>
  <c r="I182" i="38"/>
  <c r="H182" i="38"/>
  <c r="G182" i="38"/>
  <c r="F182" i="38"/>
  <c r="E182" i="38"/>
  <c r="D182" i="38"/>
  <c r="N182" i="2"/>
  <c r="M182" i="2"/>
  <c r="L182" i="2"/>
  <c r="K182" i="2"/>
  <c r="J182" i="2"/>
  <c r="I182" i="2"/>
  <c r="H182" i="2"/>
  <c r="G182" i="2"/>
  <c r="F182" i="2"/>
  <c r="E182" i="2"/>
  <c r="D182" i="2"/>
  <c r="N182" i="26"/>
  <c r="M182" i="26"/>
  <c r="L182" i="26"/>
  <c r="K182" i="26"/>
  <c r="J182" i="26"/>
  <c r="I182" i="26"/>
  <c r="H182" i="26"/>
  <c r="G182" i="26"/>
  <c r="F182" i="26"/>
  <c r="E182" i="26"/>
  <c r="D182" i="26"/>
  <c r="N182" i="27"/>
  <c r="M182" i="27"/>
  <c r="L182" i="27"/>
  <c r="K182" i="27"/>
  <c r="J182" i="27"/>
  <c r="I182" i="27"/>
  <c r="H182" i="27"/>
  <c r="G182" i="27"/>
  <c r="F182" i="27"/>
  <c r="E182" i="27"/>
  <c r="D182" i="27"/>
  <c r="N182" i="30"/>
  <c r="M182" i="30"/>
  <c r="L182" i="30"/>
  <c r="K182" i="30"/>
  <c r="J182" i="30"/>
  <c r="I182" i="30"/>
  <c r="H182" i="30"/>
  <c r="G182" i="30"/>
  <c r="F182" i="30"/>
  <c r="E182" i="30"/>
  <c r="D182" i="30"/>
  <c r="N182" i="28"/>
  <c r="M182" i="28"/>
  <c r="L182" i="28"/>
  <c r="K182" i="28"/>
  <c r="J182" i="28"/>
  <c r="I182" i="28"/>
  <c r="H182" i="28"/>
  <c r="G182" i="28"/>
  <c r="F182" i="28"/>
  <c r="E182" i="28"/>
  <c r="D182" i="28"/>
  <c r="N182" i="31"/>
  <c r="M182" i="31"/>
  <c r="L182" i="31"/>
  <c r="K182" i="31"/>
  <c r="J182" i="31"/>
  <c r="I182" i="31"/>
  <c r="H182" i="31"/>
  <c r="G182" i="31"/>
  <c r="F182" i="31"/>
  <c r="E182" i="31"/>
  <c r="D182" i="31"/>
  <c r="N182" i="33"/>
  <c r="M182" i="33"/>
  <c r="L182" i="33"/>
  <c r="K182" i="33"/>
  <c r="J182" i="33"/>
  <c r="I182" i="33"/>
  <c r="H182" i="33"/>
  <c r="G182" i="33"/>
  <c r="F182" i="33"/>
  <c r="E182" i="33"/>
  <c r="D182" i="33"/>
  <c r="N182" i="48"/>
  <c r="M182" i="48"/>
  <c r="L182" i="48"/>
  <c r="K182" i="48"/>
  <c r="J182" i="48"/>
  <c r="I182" i="48"/>
  <c r="H182" i="48"/>
  <c r="G182" i="48"/>
  <c r="F182" i="48"/>
  <c r="E182" i="48"/>
  <c r="D182" i="48"/>
  <c r="N182" i="34"/>
  <c r="M182" i="34"/>
  <c r="L182" i="34"/>
  <c r="K182" i="34"/>
  <c r="J182" i="34"/>
  <c r="I182" i="34"/>
  <c r="H182" i="34"/>
  <c r="G182" i="34"/>
  <c r="F182" i="34"/>
  <c r="E182" i="34"/>
  <c r="D182" i="34"/>
  <c r="N182" i="35"/>
  <c r="M182" i="35"/>
  <c r="L182" i="35"/>
  <c r="K182" i="35"/>
  <c r="J182" i="35"/>
  <c r="I182" i="35"/>
  <c r="H182" i="35"/>
  <c r="G182" i="35"/>
  <c r="F182" i="35"/>
  <c r="E182" i="35"/>
  <c r="D182" i="35"/>
  <c r="N182" i="36"/>
  <c r="M182" i="36"/>
  <c r="L182" i="36"/>
  <c r="K182" i="36"/>
  <c r="J182" i="36"/>
  <c r="I182" i="36"/>
  <c r="H182" i="36"/>
  <c r="G182" i="36"/>
  <c r="F182" i="36"/>
  <c r="E182" i="36"/>
  <c r="D182" i="36"/>
  <c r="N182" i="37"/>
  <c r="M182" i="37"/>
  <c r="L182" i="37"/>
  <c r="K182" i="37"/>
  <c r="J182" i="37"/>
  <c r="I182" i="37"/>
  <c r="H182" i="37"/>
  <c r="G182" i="37"/>
  <c r="F182" i="37"/>
  <c r="E182" i="37"/>
  <c r="D182" i="37"/>
  <c r="N182" i="49"/>
  <c r="M182" i="49"/>
  <c r="L182" i="49"/>
  <c r="K182" i="49"/>
  <c r="J182" i="49"/>
  <c r="I182" i="49"/>
  <c r="H182" i="49"/>
  <c r="G182" i="49"/>
  <c r="F182" i="49"/>
  <c r="E182" i="49"/>
  <c r="D182" i="49"/>
  <c r="C182" i="38"/>
  <c r="C182" i="2"/>
  <c r="C182" i="26"/>
  <c r="C182" i="27"/>
  <c r="C182" i="30"/>
  <c r="C182" i="28"/>
  <c r="C182" i="31"/>
  <c r="C182" i="33"/>
  <c r="C182" i="48"/>
  <c r="C182" i="34"/>
  <c r="C182" i="35"/>
  <c r="C182" i="36"/>
  <c r="C182" i="37"/>
  <c r="C182" i="49"/>
  <c r="N175" i="38"/>
  <c r="M175" i="38"/>
  <c r="L175" i="38"/>
  <c r="K175" i="38"/>
  <c r="J175" i="38"/>
  <c r="I175" i="38"/>
  <c r="H175" i="38"/>
  <c r="G175" i="38"/>
  <c r="F175" i="38"/>
  <c r="E175" i="38"/>
  <c r="D175" i="38"/>
  <c r="N175" i="2"/>
  <c r="M175" i="2"/>
  <c r="L175" i="2"/>
  <c r="K175" i="2"/>
  <c r="J175" i="2"/>
  <c r="I175" i="2"/>
  <c r="H175" i="2"/>
  <c r="G175" i="2"/>
  <c r="F175" i="2"/>
  <c r="E175" i="2"/>
  <c r="D175" i="2"/>
  <c r="N175" i="26"/>
  <c r="M175" i="26"/>
  <c r="L175" i="26"/>
  <c r="K175" i="26"/>
  <c r="J175" i="26"/>
  <c r="I175" i="26"/>
  <c r="H175" i="26"/>
  <c r="G175" i="26"/>
  <c r="F175" i="26"/>
  <c r="E175" i="26"/>
  <c r="D175" i="26"/>
  <c r="N175" i="27"/>
  <c r="M175" i="27"/>
  <c r="L175" i="27"/>
  <c r="K175" i="27"/>
  <c r="J175" i="27"/>
  <c r="I175" i="27"/>
  <c r="H175" i="27"/>
  <c r="G175" i="27"/>
  <c r="F175" i="27"/>
  <c r="E175" i="27"/>
  <c r="D175" i="27"/>
  <c r="N175" i="30"/>
  <c r="M175" i="30"/>
  <c r="L175" i="30"/>
  <c r="K175" i="30"/>
  <c r="J175" i="30"/>
  <c r="I175" i="30"/>
  <c r="H175" i="30"/>
  <c r="G175" i="30"/>
  <c r="F175" i="30"/>
  <c r="E175" i="30"/>
  <c r="D175" i="30"/>
  <c r="N175" i="28"/>
  <c r="M175" i="28"/>
  <c r="L175" i="28"/>
  <c r="K175" i="28"/>
  <c r="J175" i="28"/>
  <c r="I175" i="28"/>
  <c r="H175" i="28"/>
  <c r="G175" i="28"/>
  <c r="F175" i="28"/>
  <c r="E175" i="28"/>
  <c r="D175" i="28"/>
  <c r="N175" i="31"/>
  <c r="M175" i="31"/>
  <c r="L175" i="31"/>
  <c r="K175" i="31"/>
  <c r="J175" i="31"/>
  <c r="I175" i="31"/>
  <c r="H175" i="31"/>
  <c r="G175" i="31"/>
  <c r="F175" i="31"/>
  <c r="E175" i="31"/>
  <c r="D175" i="31"/>
  <c r="N175" i="33"/>
  <c r="M175" i="33"/>
  <c r="L175" i="33"/>
  <c r="K175" i="33"/>
  <c r="J175" i="33"/>
  <c r="I175" i="33"/>
  <c r="H175" i="33"/>
  <c r="G175" i="33"/>
  <c r="F175" i="33"/>
  <c r="E175" i="33"/>
  <c r="D175" i="33"/>
  <c r="N175" i="48"/>
  <c r="M175" i="48"/>
  <c r="L175" i="48"/>
  <c r="K175" i="48"/>
  <c r="J175" i="48"/>
  <c r="I175" i="48"/>
  <c r="H175" i="48"/>
  <c r="G175" i="48"/>
  <c r="F175" i="48"/>
  <c r="E175" i="48"/>
  <c r="D175" i="48"/>
  <c r="N175" i="34"/>
  <c r="M175" i="34"/>
  <c r="L175" i="34"/>
  <c r="K175" i="34"/>
  <c r="J175" i="34"/>
  <c r="I175" i="34"/>
  <c r="H175" i="34"/>
  <c r="G175" i="34"/>
  <c r="F175" i="34"/>
  <c r="E175" i="34"/>
  <c r="D175" i="34"/>
  <c r="N175" i="35"/>
  <c r="M175" i="35"/>
  <c r="L175" i="35"/>
  <c r="K175" i="35"/>
  <c r="J175" i="35"/>
  <c r="I175" i="35"/>
  <c r="H175" i="35"/>
  <c r="G175" i="35"/>
  <c r="F175" i="35"/>
  <c r="E175" i="35"/>
  <c r="D175" i="35"/>
  <c r="N175" i="36"/>
  <c r="M175" i="36"/>
  <c r="L175" i="36"/>
  <c r="K175" i="36"/>
  <c r="J175" i="36"/>
  <c r="I175" i="36"/>
  <c r="H175" i="36"/>
  <c r="G175" i="36"/>
  <c r="F175" i="36"/>
  <c r="E175" i="36"/>
  <c r="D175" i="36"/>
  <c r="N175" i="37"/>
  <c r="M175" i="37"/>
  <c r="L175" i="37"/>
  <c r="K175" i="37"/>
  <c r="J175" i="37"/>
  <c r="I175" i="37"/>
  <c r="H175" i="37"/>
  <c r="G175" i="37"/>
  <c r="F175" i="37"/>
  <c r="E175" i="37"/>
  <c r="D175" i="37"/>
  <c r="N175" i="49"/>
  <c r="M175" i="49"/>
  <c r="L175" i="49"/>
  <c r="K175" i="49"/>
  <c r="J175" i="49"/>
  <c r="I175" i="49"/>
  <c r="H175" i="49"/>
  <c r="G175" i="49"/>
  <c r="F175" i="49"/>
  <c r="E175" i="49"/>
  <c r="D175" i="49"/>
  <c r="C175" i="38"/>
  <c r="C175" i="2"/>
  <c r="C175" i="26"/>
  <c r="C175" i="27"/>
  <c r="C175" i="30"/>
  <c r="C175" i="28"/>
  <c r="C175" i="31"/>
  <c r="C175" i="33"/>
  <c r="C175" i="48"/>
  <c r="C175" i="34"/>
  <c r="C175" i="35"/>
  <c r="C175" i="36"/>
  <c r="C175" i="37"/>
  <c r="C175" i="49"/>
  <c r="N165" i="38"/>
  <c r="M165" i="38"/>
  <c r="L165" i="38"/>
  <c r="K165" i="38"/>
  <c r="J165" i="38"/>
  <c r="I165" i="38"/>
  <c r="H165" i="38"/>
  <c r="G165" i="38"/>
  <c r="F165" i="38"/>
  <c r="E165" i="38"/>
  <c r="D165" i="38"/>
  <c r="N165" i="2"/>
  <c r="M165" i="2"/>
  <c r="L165" i="2"/>
  <c r="K165" i="2"/>
  <c r="J165" i="2"/>
  <c r="I165" i="2"/>
  <c r="H165" i="2"/>
  <c r="G165" i="2"/>
  <c r="F165" i="2"/>
  <c r="E165" i="2"/>
  <c r="D165" i="2"/>
  <c r="N165" i="26"/>
  <c r="M165" i="26"/>
  <c r="L165" i="26"/>
  <c r="K165" i="26"/>
  <c r="J165" i="26"/>
  <c r="I165" i="26"/>
  <c r="H165" i="26"/>
  <c r="G165" i="26"/>
  <c r="F165" i="26"/>
  <c r="E165" i="26"/>
  <c r="D165" i="26"/>
  <c r="N165" i="27"/>
  <c r="M165" i="27"/>
  <c r="L165" i="27"/>
  <c r="K165" i="27"/>
  <c r="J165" i="27"/>
  <c r="I165" i="27"/>
  <c r="H165" i="27"/>
  <c r="G165" i="27"/>
  <c r="F165" i="27"/>
  <c r="E165" i="27"/>
  <c r="D165" i="27"/>
  <c r="N165" i="30"/>
  <c r="M165" i="30"/>
  <c r="L165" i="30"/>
  <c r="K165" i="30"/>
  <c r="J165" i="30"/>
  <c r="I165" i="30"/>
  <c r="H165" i="30"/>
  <c r="G165" i="30"/>
  <c r="F165" i="30"/>
  <c r="E165" i="30"/>
  <c r="D165" i="30"/>
  <c r="N165" i="28"/>
  <c r="M165" i="28"/>
  <c r="L165" i="28"/>
  <c r="K165" i="28"/>
  <c r="J165" i="28"/>
  <c r="I165" i="28"/>
  <c r="H165" i="28"/>
  <c r="G165" i="28"/>
  <c r="F165" i="28"/>
  <c r="E165" i="28"/>
  <c r="D165" i="28"/>
  <c r="N165" i="31"/>
  <c r="M165" i="31"/>
  <c r="L165" i="31"/>
  <c r="K165" i="31"/>
  <c r="J165" i="31"/>
  <c r="I165" i="31"/>
  <c r="H165" i="31"/>
  <c r="G165" i="31"/>
  <c r="F165" i="31"/>
  <c r="E165" i="31"/>
  <c r="D165" i="31"/>
  <c r="N165" i="33"/>
  <c r="M165" i="33"/>
  <c r="L165" i="33"/>
  <c r="K165" i="33"/>
  <c r="J165" i="33"/>
  <c r="I165" i="33"/>
  <c r="H165" i="33"/>
  <c r="G165" i="33"/>
  <c r="F165" i="33"/>
  <c r="E165" i="33"/>
  <c r="D165" i="33"/>
  <c r="N165" i="48"/>
  <c r="M165" i="48"/>
  <c r="L165" i="48"/>
  <c r="K165" i="48"/>
  <c r="J165" i="48"/>
  <c r="I165" i="48"/>
  <c r="H165" i="48"/>
  <c r="G165" i="48"/>
  <c r="F165" i="48"/>
  <c r="E165" i="48"/>
  <c r="D165" i="48"/>
  <c r="N165" i="34"/>
  <c r="M165" i="34"/>
  <c r="L165" i="34"/>
  <c r="K165" i="34"/>
  <c r="J165" i="34"/>
  <c r="I165" i="34"/>
  <c r="H165" i="34"/>
  <c r="G165" i="34"/>
  <c r="F165" i="34"/>
  <c r="E165" i="34"/>
  <c r="D165" i="34"/>
  <c r="N165" i="35"/>
  <c r="M165" i="35"/>
  <c r="L165" i="35"/>
  <c r="K165" i="35"/>
  <c r="J165" i="35"/>
  <c r="I165" i="35"/>
  <c r="H165" i="35"/>
  <c r="G165" i="35"/>
  <c r="F165" i="35"/>
  <c r="E165" i="35"/>
  <c r="D165" i="35"/>
  <c r="N165" i="36"/>
  <c r="M165" i="36"/>
  <c r="L165" i="36"/>
  <c r="K165" i="36"/>
  <c r="J165" i="36"/>
  <c r="I165" i="36"/>
  <c r="H165" i="36"/>
  <c r="G165" i="36"/>
  <c r="F165" i="36"/>
  <c r="E165" i="36"/>
  <c r="D165" i="36"/>
  <c r="N165" i="37"/>
  <c r="M165" i="37"/>
  <c r="L165" i="37"/>
  <c r="K165" i="37"/>
  <c r="J165" i="37"/>
  <c r="I165" i="37"/>
  <c r="H165" i="37"/>
  <c r="G165" i="37"/>
  <c r="F165" i="37"/>
  <c r="E165" i="37"/>
  <c r="D165" i="37"/>
  <c r="N165" i="49"/>
  <c r="M165" i="49"/>
  <c r="L165" i="49"/>
  <c r="K165" i="49"/>
  <c r="J165" i="49"/>
  <c r="I165" i="49"/>
  <c r="H165" i="49"/>
  <c r="G165" i="49"/>
  <c r="F165" i="49"/>
  <c r="E165" i="49"/>
  <c r="D165" i="49"/>
  <c r="C165" i="38"/>
  <c r="C165" i="2"/>
  <c r="C165" i="26"/>
  <c r="C165" i="27"/>
  <c r="C165" i="30"/>
  <c r="C165" i="28"/>
  <c r="C165" i="31"/>
  <c r="C165" i="33"/>
  <c r="C165" i="48"/>
  <c r="C165" i="34"/>
  <c r="C165" i="35"/>
  <c r="C165" i="36"/>
  <c r="C165" i="37"/>
  <c r="C165" i="49"/>
  <c r="N154" i="38"/>
  <c r="M154" i="38"/>
  <c r="L154" i="38"/>
  <c r="K154" i="38"/>
  <c r="J154" i="38"/>
  <c r="I154" i="38"/>
  <c r="H154" i="38"/>
  <c r="G154" i="38"/>
  <c r="F154" i="38"/>
  <c r="E154" i="38"/>
  <c r="D154" i="38"/>
  <c r="N154" i="2"/>
  <c r="M154" i="2"/>
  <c r="L154" i="2"/>
  <c r="K154" i="2"/>
  <c r="J154" i="2"/>
  <c r="I154" i="2"/>
  <c r="H154" i="2"/>
  <c r="G154" i="2"/>
  <c r="F154" i="2"/>
  <c r="E154" i="2"/>
  <c r="D154" i="2"/>
  <c r="N154" i="26"/>
  <c r="M154" i="26"/>
  <c r="L154" i="26"/>
  <c r="K154" i="26"/>
  <c r="J154" i="26"/>
  <c r="I154" i="26"/>
  <c r="H154" i="26"/>
  <c r="G154" i="26"/>
  <c r="F154" i="26"/>
  <c r="E154" i="26"/>
  <c r="D154" i="26"/>
  <c r="N154" i="27"/>
  <c r="M154" i="27"/>
  <c r="L154" i="27"/>
  <c r="K154" i="27"/>
  <c r="J154" i="27"/>
  <c r="I154" i="27"/>
  <c r="H154" i="27"/>
  <c r="G154" i="27"/>
  <c r="F154" i="27"/>
  <c r="E154" i="27"/>
  <c r="D154" i="27"/>
  <c r="N154" i="30"/>
  <c r="M154" i="30"/>
  <c r="L154" i="30"/>
  <c r="K154" i="30"/>
  <c r="J154" i="30"/>
  <c r="I154" i="30"/>
  <c r="H154" i="30"/>
  <c r="G154" i="30"/>
  <c r="F154" i="30"/>
  <c r="E154" i="30"/>
  <c r="D154" i="30"/>
  <c r="N154" i="28"/>
  <c r="M154" i="28"/>
  <c r="L154" i="28"/>
  <c r="K154" i="28"/>
  <c r="J154" i="28"/>
  <c r="I154" i="28"/>
  <c r="H154" i="28"/>
  <c r="G154" i="28"/>
  <c r="F154" i="28"/>
  <c r="E154" i="28"/>
  <c r="D154" i="28"/>
  <c r="N154" i="31"/>
  <c r="M154" i="31"/>
  <c r="L154" i="31"/>
  <c r="K154" i="31"/>
  <c r="J154" i="31"/>
  <c r="I154" i="31"/>
  <c r="H154" i="31"/>
  <c r="G154" i="31"/>
  <c r="F154" i="31"/>
  <c r="E154" i="31"/>
  <c r="D154" i="31"/>
  <c r="N154" i="33"/>
  <c r="M154" i="33"/>
  <c r="L154" i="33"/>
  <c r="K154" i="33"/>
  <c r="J154" i="33"/>
  <c r="I154" i="33"/>
  <c r="H154" i="33"/>
  <c r="G154" i="33"/>
  <c r="F154" i="33"/>
  <c r="E154" i="33"/>
  <c r="D154" i="33"/>
  <c r="N154" i="48"/>
  <c r="M154" i="48"/>
  <c r="L154" i="48"/>
  <c r="K154" i="48"/>
  <c r="J154" i="48"/>
  <c r="I154" i="48"/>
  <c r="H154" i="48"/>
  <c r="G154" i="48"/>
  <c r="F154" i="48"/>
  <c r="E154" i="48"/>
  <c r="D154" i="48"/>
  <c r="N154" i="34"/>
  <c r="M154" i="34"/>
  <c r="L154" i="34"/>
  <c r="K154" i="34"/>
  <c r="J154" i="34"/>
  <c r="I154" i="34"/>
  <c r="H154" i="34"/>
  <c r="G154" i="34"/>
  <c r="F154" i="34"/>
  <c r="E154" i="34"/>
  <c r="D154" i="34"/>
  <c r="N154" i="35"/>
  <c r="M154" i="35"/>
  <c r="L154" i="35"/>
  <c r="K154" i="35"/>
  <c r="J154" i="35"/>
  <c r="I154" i="35"/>
  <c r="H154" i="35"/>
  <c r="G154" i="35"/>
  <c r="F154" i="35"/>
  <c r="E154" i="35"/>
  <c r="D154" i="35"/>
  <c r="N154" i="36"/>
  <c r="M154" i="36"/>
  <c r="L154" i="36"/>
  <c r="K154" i="36"/>
  <c r="J154" i="36"/>
  <c r="I154" i="36"/>
  <c r="H154" i="36"/>
  <c r="G154" i="36"/>
  <c r="F154" i="36"/>
  <c r="E154" i="36"/>
  <c r="D154" i="36"/>
  <c r="N154" i="37"/>
  <c r="M154" i="37"/>
  <c r="L154" i="37"/>
  <c r="K154" i="37"/>
  <c r="J154" i="37"/>
  <c r="I154" i="37"/>
  <c r="H154" i="37"/>
  <c r="G154" i="37"/>
  <c r="F154" i="37"/>
  <c r="E154" i="37"/>
  <c r="D154" i="37"/>
  <c r="N154" i="49"/>
  <c r="M154" i="49"/>
  <c r="L154" i="49"/>
  <c r="K154" i="49"/>
  <c r="J154" i="49"/>
  <c r="I154" i="49"/>
  <c r="H154" i="49"/>
  <c r="G154" i="49"/>
  <c r="F154" i="49"/>
  <c r="E154" i="49"/>
  <c r="D154" i="49"/>
  <c r="C154" i="38"/>
  <c r="C154" i="2"/>
  <c r="C154" i="26"/>
  <c r="C154" i="27"/>
  <c r="C154" i="30"/>
  <c r="C154" i="28"/>
  <c r="C154" i="31"/>
  <c r="C154" i="33"/>
  <c r="C154" i="48"/>
  <c r="C154" i="34"/>
  <c r="C154" i="35"/>
  <c r="C154" i="36"/>
  <c r="C154" i="37"/>
  <c r="C154" i="49"/>
  <c r="N150" i="38"/>
  <c r="M150" i="38"/>
  <c r="L150" i="38"/>
  <c r="K150" i="38"/>
  <c r="J150" i="38"/>
  <c r="I150" i="38"/>
  <c r="H150" i="38"/>
  <c r="G150" i="38"/>
  <c r="F150" i="38"/>
  <c r="E150" i="38"/>
  <c r="D150" i="38"/>
  <c r="N150" i="2"/>
  <c r="M150" i="2"/>
  <c r="L150" i="2"/>
  <c r="K150" i="2"/>
  <c r="J150" i="2"/>
  <c r="I150" i="2"/>
  <c r="H150" i="2"/>
  <c r="G150" i="2"/>
  <c r="F150" i="2"/>
  <c r="E150" i="2"/>
  <c r="D150" i="2"/>
  <c r="N150" i="26"/>
  <c r="M150" i="26"/>
  <c r="L150" i="26"/>
  <c r="K150" i="26"/>
  <c r="J150" i="26"/>
  <c r="I150" i="26"/>
  <c r="H150" i="26"/>
  <c r="G150" i="26"/>
  <c r="F150" i="26"/>
  <c r="E150" i="26"/>
  <c r="D150" i="26"/>
  <c r="N150" i="27"/>
  <c r="M150" i="27"/>
  <c r="L150" i="27"/>
  <c r="K150" i="27"/>
  <c r="J150" i="27"/>
  <c r="I150" i="27"/>
  <c r="H150" i="27"/>
  <c r="G150" i="27"/>
  <c r="F150" i="27"/>
  <c r="E150" i="27"/>
  <c r="D150" i="27"/>
  <c r="N150" i="30"/>
  <c r="M150" i="30"/>
  <c r="L150" i="30"/>
  <c r="K150" i="30"/>
  <c r="J150" i="30"/>
  <c r="I150" i="30"/>
  <c r="H150" i="30"/>
  <c r="G150" i="30"/>
  <c r="F150" i="30"/>
  <c r="E150" i="30"/>
  <c r="D150" i="30"/>
  <c r="N150" i="28"/>
  <c r="M150" i="28"/>
  <c r="L150" i="28"/>
  <c r="K150" i="28"/>
  <c r="J150" i="28"/>
  <c r="I150" i="28"/>
  <c r="H150" i="28"/>
  <c r="G150" i="28"/>
  <c r="F150" i="28"/>
  <c r="E150" i="28"/>
  <c r="D150" i="28"/>
  <c r="N150" i="31"/>
  <c r="M150" i="31"/>
  <c r="L150" i="31"/>
  <c r="K150" i="31"/>
  <c r="J150" i="31"/>
  <c r="I150" i="31"/>
  <c r="H150" i="31"/>
  <c r="G150" i="31"/>
  <c r="F150" i="31"/>
  <c r="E150" i="31"/>
  <c r="D150" i="31"/>
  <c r="N150" i="33"/>
  <c r="M150" i="33"/>
  <c r="L150" i="33"/>
  <c r="K150" i="33"/>
  <c r="J150" i="33"/>
  <c r="I150" i="33"/>
  <c r="H150" i="33"/>
  <c r="G150" i="33"/>
  <c r="F150" i="33"/>
  <c r="E150" i="33"/>
  <c r="D150" i="33"/>
  <c r="N150" i="48"/>
  <c r="M150" i="48"/>
  <c r="L150" i="48"/>
  <c r="K150" i="48"/>
  <c r="J150" i="48"/>
  <c r="I150" i="48"/>
  <c r="H150" i="48"/>
  <c r="G150" i="48"/>
  <c r="F150" i="48"/>
  <c r="E150" i="48"/>
  <c r="D150" i="48"/>
  <c r="N150" i="34"/>
  <c r="M150" i="34"/>
  <c r="L150" i="34"/>
  <c r="K150" i="34"/>
  <c r="J150" i="34"/>
  <c r="I150" i="34"/>
  <c r="H150" i="34"/>
  <c r="G150" i="34"/>
  <c r="F150" i="34"/>
  <c r="E150" i="34"/>
  <c r="D150" i="34"/>
  <c r="N150" i="35"/>
  <c r="M150" i="35"/>
  <c r="L150" i="35"/>
  <c r="K150" i="35"/>
  <c r="J150" i="35"/>
  <c r="I150" i="35"/>
  <c r="H150" i="35"/>
  <c r="G150" i="35"/>
  <c r="F150" i="35"/>
  <c r="E150" i="35"/>
  <c r="D150" i="35"/>
  <c r="N150" i="36"/>
  <c r="M150" i="36"/>
  <c r="L150" i="36"/>
  <c r="K150" i="36"/>
  <c r="J150" i="36"/>
  <c r="I150" i="36"/>
  <c r="H150" i="36"/>
  <c r="G150" i="36"/>
  <c r="F150" i="36"/>
  <c r="E150" i="36"/>
  <c r="D150" i="36"/>
  <c r="N150" i="37"/>
  <c r="M150" i="37"/>
  <c r="L150" i="37"/>
  <c r="K150" i="37"/>
  <c r="J150" i="37"/>
  <c r="I150" i="37"/>
  <c r="H150" i="37"/>
  <c r="G150" i="37"/>
  <c r="F150" i="37"/>
  <c r="E150" i="37"/>
  <c r="D150" i="37"/>
  <c r="N150" i="49"/>
  <c r="M150" i="49"/>
  <c r="L150" i="49"/>
  <c r="K150" i="49"/>
  <c r="J150" i="49"/>
  <c r="I150" i="49"/>
  <c r="H150" i="49"/>
  <c r="G150" i="49"/>
  <c r="F150" i="49"/>
  <c r="E150" i="49"/>
  <c r="D150" i="49"/>
  <c r="C150" i="38"/>
  <c r="C150" i="2"/>
  <c r="C150" i="26"/>
  <c r="C150" i="27"/>
  <c r="C150" i="30"/>
  <c r="C150" i="28"/>
  <c r="C150" i="31"/>
  <c r="C150" i="33"/>
  <c r="C150" i="48"/>
  <c r="C150" i="34"/>
  <c r="C150" i="35"/>
  <c r="C150" i="36"/>
  <c r="C150" i="37"/>
  <c r="C150" i="49"/>
  <c r="N138" i="38"/>
  <c r="M138" i="38"/>
  <c r="L138" i="38"/>
  <c r="K138" i="38"/>
  <c r="J138" i="38"/>
  <c r="I138" i="38"/>
  <c r="H138" i="38"/>
  <c r="G138" i="38"/>
  <c r="F138" i="38"/>
  <c r="E138" i="38"/>
  <c r="D138" i="38"/>
  <c r="N138" i="2"/>
  <c r="M138" i="2"/>
  <c r="L138" i="2"/>
  <c r="K138" i="2"/>
  <c r="J138" i="2"/>
  <c r="I138" i="2"/>
  <c r="H138" i="2"/>
  <c r="G138" i="2"/>
  <c r="F138" i="2"/>
  <c r="E138" i="2"/>
  <c r="D138" i="2"/>
  <c r="N138" i="26"/>
  <c r="M138" i="26"/>
  <c r="L138" i="26"/>
  <c r="K138" i="26"/>
  <c r="J138" i="26"/>
  <c r="I138" i="26"/>
  <c r="H138" i="26"/>
  <c r="G138" i="26"/>
  <c r="F138" i="26"/>
  <c r="E138" i="26"/>
  <c r="D138" i="26"/>
  <c r="N138" i="27"/>
  <c r="M138" i="27"/>
  <c r="L138" i="27"/>
  <c r="K138" i="27"/>
  <c r="J138" i="27"/>
  <c r="I138" i="27"/>
  <c r="H138" i="27"/>
  <c r="G138" i="27"/>
  <c r="F138" i="27"/>
  <c r="E138" i="27"/>
  <c r="D138" i="27"/>
  <c r="N138" i="30"/>
  <c r="M138" i="30"/>
  <c r="L138" i="30"/>
  <c r="K138" i="30"/>
  <c r="J138" i="30"/>
  <c r="I138" i="30"/>
  <c r="H138" i="30"/>
  <c r="G138" i="30"/>
  <c r="F138" i="30"/>
  <c r="E138" i="30"/>
  <c r="D138" i="30"/>
  <c r="N138" i="28"/>
  <c r="M138" i="28"/>
  <c r="L138" i="28"/>
  <c r="K138" i="28"/>
  <c r="J138" i="28"/>
  <c r="I138" i="28"/>
  <c r="H138" i="28"/>
  <c r="G138" i="28"/>
  <c r="F138" i="28"/>
  <c r="E138" i="28"/>
  <c r="D138" i="28"/>
  <c r="N138" i="31"/>
  <c r="M138" i="31"/>
  <c r="L138" i="31"/>
  <c r="K138" i="31"/>
  <c r="J138" i="31"/>
  <c r="I138" i="31"/>
  <c r="H138" i="31"/>
  <c r="G138" i="31"/>
  <c r="F138" i="31"/>
  <c r="E138" i="31"/>
  <c r="D138" i="31"/>
  <c r="N138" i="33"/>
  <c r="M138" i="33"/>
  <c r="L138" i="33"/>
  <c r="K138" i="33"/>
  <c r="J138" i="33"/>
  <c r="I138" i="33"/>
  <c r="H138" i="33"/>
  <c r="G138" i="33"/>
  <c r="F138" i="33"/>
  <c r="E138" i="33"/>
  <c r="D138" i="33"/>
  <c r="N138" i="48"/>
  <c r="M138" i="48"/>
  <c r="L138" i="48"/>
  <c r="K138" i="48"/>
  <c r="J138" i="48"/>
  <c r="I138" i="48"/>
  <c r="H138" i="48"/>
  <c r="G138" i="48"/>
  <c r="F138" i="48"/>
  <c r="E138" i="48"/>
  <c r="D138" i="48"/>
  <c r="N138" i="34"/>
  <c r="M138" i="34"/>
  <c r="L138" i="34"/>
  <c r="K138" i="34"/>
  <c r="J138" i="34"/>
  <c r="I138" i="34"/>
  <c r="H138" i="34"/>
  <c r="G138" i="34"/>
  <c r="F138" i="34"/>
  <c r="E138" i="34"/>
  <c r="D138" i="34"/>
  <c r="N138" i="35"/>
  <c r="M138" i="35"/>
  <c r="L138" i="35"/>
  <c r="K138" i="35"/>
  <c r="J138" i="35"/>
  <c r="I138" i="35"/>
  <c r="H138" i="35"/>
  <c r="G138" i="35"/>
  <c r="F138" i="35"/>
  <c r="E138" i="35"/>
  <c r="D138" i="35"/>
  <c r="N138" i="36"/>
  <c r="M138" i="36"/>
  <c r="L138" i="36"/>
  <c r="K138" i="36"/>
  <c r="J138" i="36"/>
  <c r="I138" i="36"/>
  <c r="H138" i="36"/>
  <c r="G138" i="36"/>
  <c r="F138" i="36"/>
  <c r="E138" i="36"/>
  <c r="D138" i="36"/>
  <c r="N138" i="37"/>
  <c r="M138" i="37"/>
  <c r="L138" i="37"/>
  <c r="K138" i="37"/>
  <c r="J138" i="37"/>
  <c r="I138" i="37"/>
  <c r="H138" i="37"/>
  <c r="G138" i="37"/>
  <c r="F138" i="37"/>
  <c r="E138" i="37"/>
  <c r="D138" i="37"/>
  <c r="N138" i="49"/>
  <c r="M138" i="49"/>
  <c r="L138" i="49"/>
  <c r="K138" i="49"/>
  <c r="J138" i="49"/>
  <c r="I138" i="49"/>
  <c r="H138" i="49"/>
  <c r="G138" i="49"/>
  <c r="F138" i="49"/>
  <c r="E138" i="49"/>
  <c r="D138" i="49"/>
  <c r="C138" i="38"/>
  <c r="C138" i="2"/>
  <c r="C138" i="26"/>
  <c r="C138" i="27"/>
  <c r="C138" i="30"/>
  <c r="C138" i="28"/>
  <c r="C138" i="31"/>
  <c r="C138" i="33"/>
  <c r="C138" i="48"/>
  <c r="C138" i="34"/>
  <c r="C138" i="35"/>
  <c r="C138" i="36"/>
  <c r="C138" i="37"/>
  <c r="C138" i="49"/>
  <c r="N132" i="38"/>
  <c r="M132" i="38"/>
  <c r="L132" i="38"/>
  <c r="K132" i="38"/>
  <c r="J132" i="38"/>
  <c r="I132" i="38"/>
  <c r="H132" i="38"/>
  <c r="G132" i="38"/>
  <c r="F132" i="38"/>
  <c r="E132" i="38"/>
  <c r="D132" i="38"/>
  <c r="N132" i="2"/>
  <c r="M132" i="2"/>
  <c r="L132" i="2"/>
  <c r="K132" i="2"/>
  <c r="J132" i="2"/>
  <c r="I132" i="2"/>
  <c r="H132" i="2"/>
  <c r="G132" i="2"/>
  <c r="F132" i="2"/>
  <c r="E132" i="2"/>
  <c r="D132" i="2"/>
  <c r="N132" i="26"/>
  <c r="M132" i="26"/>
  <c r="L132" i="26"/>
  <c r="K132" i="26"/>
  <c r="J132" i="26"/>
  <c r="I132" i="26"/>
  <c r="H132" i="26"/>
  <c r="G132" i="26"/>
  <c r="F132" i="26"/>
  <c r="E132" i="26"/>
  <c r="D132" i="26"/>
  <c r="N132" i="27"/>
  <c r="M132" i="27"/>
  <c r="L132" i="27"/>
  <c r="K132" i="27"/>
  <c r="J132" i="27"/>
  <c r="I132" i="27"/>
  <c r="H132" i="27"/>
  <c r="G132" i="27"/>
  <c r="F132" i="27"/>
  <c r="E132" i="27"/>
  <c r="D132" i="27"/>
  <c r="N132" i="30"/>
  <c r="M132" i="30"/>
  <c r="L132" i="30"/>
  <c r="K132" i="30"/>
  <c r="J132" i="30"/>
  <c r="I132" i="30"/>
  <c r="H132" i="30"/>
  <c r="G132" i="30"/>
  <c r="F132" i="30"/>
  <c r="E132" i="30"/>
  <c r="D132" i="30"/>
  <c r="N132" i="28"/>
  <c r="M132" i="28"/>
  <c r="L132" i="28"/>
  <c r="K132" i="28"/>
  <c r="J132" i="28"/>
  <c r="I132" i="28"/>
  <c r="H132" i="28"/>
  <c r="G132" i="28"/>
  <c r="F132" i="28"/>
  <c r="E132" i="28"/>
  <c r="D132" i="28"/>
  <c r="N132" i="31"/>
  <c r="M132" i="31"/>
  <c r="L132" i="31"/>
  <c r="K132" i="31"/>
  <c r="J132" i="31"/>
  <c r="I132" i="31"/>
  <c r="H132" i="31"/>
  <c r="G132" i="31"/>
  <c r="F132" i="31"/>
  <c r="E132" i="31"/>
  <c r="D132" i="31"/>
  <c r="N132" i="33"/>
  <c r="M132" i="33"/>
  <c r="L132" i="33"/>
  <c r="K132" i="33"/>
  <c r="J132" i="33"/>
  <c r="I132" i="33"/>
  <c r="H132" i="33"/>
  <c r="G132" i="33"/>
  <c r="F132" i="33"/>
  <c r="E132" i="33"/>
  <c r="D132" i="33"/>
  <c r="N132" i="48"/>
  <c r="M132" i="48"/>
  <c r="L132" i="48"/>
  <c r="K132" i="48"/>
  <c r="J132" i="48"/>
  <c r="I132" i="48"/>
  <c r="H132" i="48"/>
  <c r="G132" i="48"/>
  <c r="F132" i="48"/>
  <c r="E132" i="48"/>
  <c r="D132" i="48"/>
  <c r="N132" i="34"/>
  <c r="M132" i="34"/>
  <c r="L132" i="34"/>
  <c r="K132" i="34"/>
  <c r="J132" i="34"/>
  <c r="I132" i="34"/>
  <c r="H132" i="34"/>
  <c r="G132" i="34"/>
  <c r="F132" i="34"/>
  <c r="E132" i="34"/>
  <c r="D132" i="34"/>
  <c r="N132" i="35"/>
  <c r="M132" i="35"/>
  <c r="L132" i="35"/>
  <c r="K132" i="35"/>
  <c r="J132" i="35"/>
  <c r="I132" i="35"/>
  <c r="H132" i="35"/>
  <c r="G132" i="35"/>
  <c r="F132" i="35"/>
  <c r="E132" i="35"/>
  <c r="D132" i="35"/>
  <c r="N132" i="36"/>
  <c r="M132" i="36"/>
  <c r="L132" i="36"/>
  <c r="K132" i="36"/>
  <c r="J132" i="36"/>
  <c r="I132" i="36"/>
  <c r="H132" i="36"/>
  <c r="G132" i="36"/>
  <c r="F132" i="36"/>
  <c r="E132" i="36"/>
  <c r="D132" i="36"/>
  <c r="N132" i="37"/>
  <c r="M132" i="37"/>
  <c r="L132" i="37"/>
  <c r="K132" i="37"/>
  <c r="J132" i="37"/>
  <c r="I132" i="37"/>
  <c r="H132" i="37"/>
  <c r="G132" i="37"/>
  <c r="F132" i="37"/>
  <c r="E132" i="37"/>
  <c r="D132" i="37"/>
  <c r="N132" i="49"/>
  <c r="M132" i="49"/>
  <c r="L132" i="49"/>
  <c r="K132" i="49"/>
  <c r="J132" i="49"/>
  <c r="I132" i="49"/>
  <c r="H132" i="49"/>
  <c r="G132" i="49"/>
  <c r="F132" i="49"/>
  <c r="E132" i="49"/>
  <c r="D132" i="49"/>
  <c r="C132" i="38"/>
  <c r="C132" i="2"/>
  <c r="C132" i="26"/>
  <c r="C132" i="27"/>
  <c r="C132" i="30"/>
  <c r="C132" i="28"/>
  <c r="C132" i="31"/>
  <c r="C132" i="33"/>
  <c r="C132" i="48"/>
  <c r="C132" i="34"/>
  <c r="C132" i="35"/>
  <c r="C132" i="36"/>
  <c r="C132" i="37"/>
  <c r="C132" i="49"/>
  <c r="N129" i="38"/>
  <c r="M129" i="38"/>
  <c r="L129" i="38"/>
  <c r="K129" i="38"/>
  <c r="J129" i="38"/>
  <c r="I129" i="38"/>
  <c r="H129" i="38"/>
  <c r="G129" i="38"/>
  <c r="F129" i="38"/>
  <c r="E129" i="38"/>
  <c r="D129" i="38"/>
  <c r="N129" i="2"/>
  <c r="M129" i="2"/>
  <c r="L129" i="2"/>
  <c r="K129" i="2"/>
  <c r="J129" i="2"/>
  <c r="I129" i="2"/>
  <c r="H129" i="2"/>
  <c r="G129" i="2"/>
  <c r="F129" i="2"/>
  <c r="E129" i="2"/>
  <c r="D129" i="2"/>
  <c r="N129" i="26"/>
  <c r="M129" i="26"/>
  <c r="L129" i="26"/>
  <c r="K129" i="26"/>
  <c r="J129" i="26"/>
  <c r="I129" i="26"/>
  <c r="H129" i="26"/>
  <c r="G129" i="26"/>
  <c r="F129" i="26"/>
  <c r="E129" i="26"/>
  <c r="D129" i="26"/>
  <c r="N129" i="27"/>
  <c r="M129" i="27"/>
  <c r="L129" i="27"/>
  <c r="K129" i="27"/>
  <c r="J129" i="27"/>
  <c r="I129" i="27"/>
  <c r="H129" i="27"/>
  <c r="G129" i="27"/>
  <c r="F129" i="27"/>
  <c r="E129" i="27"/>
  <c r="D129" i="27"/>
  <c r="N129" i="30"/>
  <c r="M129" i="30"/>
  <c r="L129" i="30"/>
  <c r="K129" i="30"/>
  <c r="J129" i="30"/>
  <c r="I129" i="30"/>
  <c r="H129" i="30"/>
  <c r="G129" i="30"/>
  <c r="F129" i="30"/>
  <c r="E129" i="30"/>
  <c r="D129" i="30"/>
  <c r="N129" i="28"/>
  <c r="M129" i="28"/>
  <c r="L129" i="28"/>
  <c r="K129" i="28"/>
  <c r="J129" i="28"/>
  <c r="I129" i="28"/>
  <c r="H129" i="28"/>
  <c r="G129" i="28"/>
  <c r="F129" i="28"/>
  <c r="E129" i="28"/>
  <c r="D129" i="28"/>
  <c r="N129" i="31"/>
  <c r="M129" i="31"/>
  <c r="L129" i="31"/>
  <c r="K129" i="31"/>
  <c r="J129" i="31"/>
  <c r="I129" i="31"/>
  <c r="H129" i="31"/>
  <c r="G129" i="31"/>
  <c r="F129" i="31"/>
  <c r="E129" i="31"/>
  <c r="D129" i="31"/>
  <c r="N129" i="33"/>
  <c r="M129" i="33"/>
  <c r="L129" i="33"/>
  <c r="K129" i="33"/>
  <c r="J129" i="33"/>
  <c r="I129" i="33"/>
  <c r="H129" i="33"/>
  <c r="G129" i="33"/>
  <c r="F129" i="33"/>
  <c r="E129" i="33"/>
  <c r="D129" i="33"/>
  <c r="N129" i="48"/>
  <c r="M129" i="48"/>
  <c r="L129" i="48"/>
  <c r="K129" i="48"/>
  <c r="J129" i="48"/>
  <c r="I129" i="48"/>
  <c r="H129" i="48"/>
  <c r="G129" i="48"/>
  <c r="F129" i="48"/>
  <c r="E129" i="48"/>
  <c r="D129" i="48"/>
  <c r="N129" i="34"/>
  <c r="M129" i="34"/>
  <c r="L129" i="34"/>
  <c r="K129" i="34"/>
  <c r="J129" i="34"/>
  <c r="I129" i="34"/>
  <c r="H129" i="34"/>
  <c r="G129" i="34"/>
  <c r="F129" i="34"/>
  <c r="E129" i="34"/>
  <c r="D129" i="34"/>
  <c r="N129" i="35"/>
  <c r="M129" i="35"/>
  <c r="L129" i="35"/>
  <c r="K129" i="35"/>
  <c r="J129" i="35"/>
  <c r="I129" i="35"/>
  <c r="H129" i="35"/>
  <c r="G129" i="35"/>
  <c r="F129" i="35"/>
  <c r="E129" i="35"/>
  <c r="D129" i="35"/>
  <c r="N129" i="36"/>
  <c r="M129" i="36"/>
  <c r="L129" i="36"/>
  <c r="K129" i="36"/>
  <c r="J129" i="36"/>
  <c r="I129" i="36"/>
  <c r="H129" i="36"/>
  <c r="G129" i="36"/>
  <c r="F129" i="36"/>
  <c r="E129" i="36"/>
  <c r="D129" i="36"/>
  <c r="N129" i="37"/>
  <c r="M129" i="37"/>
  <c r="L129" i="37"/>
  <c r="K129" i="37"/>
  <c r="J129" i="37"/>
  <c r="I129" i="37"/>
  <c r="H129" i="37"/>
  <c r="G129" i="37"/>
  <c r="F129" i="37"/>
  <c r="E129" i="37"/>
  <c r="D129" i="37"/>
  <c r="N129" i="49"/>
  <c r="M129" i="49"/>
  <c r="L129" i="49"/>
  <c r="K129" i="49"/>
  <c r="J129" i="49"/>
  <c r="I129" i="49"/>
  <c r="H129" i="49"/>
  <c r="G129" i="49"/>
  <c r="F129" i="49"/>
  <c r="E129" i="49"/>
  <c r="D129" i="49"/>
  <c r="C129" i="38"/>
  <c r="C129" i="2"/>
  <c r="C129" i="26"/>
  <c r="C129" i="27"/>
  <c r="C129" i="30"/>
  <c r="C129" i="28"/>
  <c r="C129" i="31"/>
  <c r="C129" i="33"/>
  <c r="C129" i="48"/>
  <c r="C129" i="34"/>
  <c r="C129" i="35"/>
  <c r="C129" i="36"/>
  <c r="C129" i="37"/>
  <c r="C129" i="49"/>
  <c r="C121" i="38"/>
  <c r="C121" i="2"/>
  <c r="C121" i="26"/>
  <c r="C121" i="27"/>
  <c r="C121" i="30"/>
  <c r="C121" i="28"/>
  <c r="C121" i="31"/>
  <c r="C121" i="33"/>
  <c r="C121" i="48"/>
  <c r="C121" i="34"/>
  <c r="C121" i="35"/>
  <c r="C121" i="36"/>
  <c r="C121" i="37"/>
  <c r="C121" i="49"/>
  <c r="C112" i="38"/>
  <c r="C112" i="2"/>
  <c r="C111" i="2" s="1"/>
  <c r="C112" i="26"/>
  <c r="C111" i="26" s="1"/>
  <c r="C112" i="27"/>
  <c r="C112" i="30"/>
  <c r="C111" i="30" s="1"/>
  <c r="C112" i="28"/>
  <c r="C112" i="31"/>
  <c r="C112" i="33"/>
  <c r="C112" i="48"/>
  <c r="C112" i="34"/>
  <c r="C111" i="34" s="1"/>
  <c r="C112" i="35"/>
  <c r="C111" i="35" s="1"/>
  <c r="C112" i="36"/>
  <c r="C112" i="37"/>
  <c r="C111" i="37" s="1"/>
  <c r="C112" i="49"/>
  <c r="N121" i="38"/>
  <c r="M121" i="38"/>
  <c r="L121" i="38"/>
  <c r="K121" i="38"/>
  <c r="J121" i="38"/>
  <c r="I121" i="38"/>
  <c r="H121" i="38"/>
  <c r="G121" i="38"/>
  <c r="F121" i="38"/>
  <c r="E121" i="38"/>
  <c r="N121" i="2"/>
  <c r="M121" i="2"/>
  <c r="L121" i="2"/>
  <c r="K121" i="2"/>
  <c r="J121" i="2"/>
  <c r="I121" i="2"/>
  <c r="H121" i="2"/>
  <c r="G121" i="2"/>
  <c r="F121" i="2"/>
  <c r="E121" i="2"/>
  <c r="N121" i="26"/>
  <c r="M121" i="26"/>
  <c r="L121" i="26"/>
  <c r="K121" i="26"/>
  <c r="J121" i="26"/>
  <c r="I121" i="26"/>
  <c r="H121" i="26"/>
  <c r="G121" i="26"/>
  <c r="F121" i="26"/>
  <c r="E121" i="26"/>
  <c r="N121" i="27"/>
  <c r="M121" i="27"/>
  <c r="L121" i="27"/>
  <c r="K121" i="27"/>
  <c r="J121" i="27"/>
  <c r="I121" i="27"/>
  <c r="H121" i="27"/>
  <c r="G121" i="27"/>
  <c r="F121" i="27"/>
  <c r="E121" i="27"/>
  <c r="N121" i="30"/>
  <c r="M121" i="30"/>
  <c r="L121" i="30"/>
  <c r="K121" i="30"/>
  <c r="J121" i="30"/>
  <c r="I121" i="30"/>
  <c r="H121" i="30"/>
  <c r="G121" i="30"/>
  <c r="G120" i="30" s="1"/>
  <c r="F121" i="30"/>
  <c r="E121" i="30"/>
  <c r="N121" i="28"/>
  <c r="M121" i="28"/>
  <c r="L121" i="28"/>
  <c r="K121" i="28"/>
  <c r="J121" i="28"/>
  <c r="I121" i="28"/>
  <c r="H121" i="28"/>
  <c r="G121" i="28"/>
  <c r="F121" i="28"/>
  <c r="E121" i="28"/>
  <c r="N121" i="31"/>
  <c r="M121" i="31"/>
  <c r="L121" i="31"/>
  <c r="K121" i="31"/>
  <c r="J121" i="31"/>
  <c r="I121" i="31"/>
  <c r="H121" i="31"/>
  <c r="G121" i="31"/>
  <c r="F121" i="31"/>
  <c r="E121" i="31"/>
  <c r="N121" i="33"/>
  <c r="M121" i="33"/>
  <c r="L121" i="33"/>
  <c r="K121" i="33"/>
  <c r="J121" i="33"/>
  <c r="I121" i="33"/>
  <c r="H121" i="33"/>
  <c r="G121" i="33"/>
  <c r="F121" i="33"/>
  <c r="E121" i="33"/>
  <c r="N121" i="48"/>
  <c r="M121" i="48"/>
  <c r="L121" i="48"/>
  <c r="K121" i="48"/>
  <c r="J121" i="48"/>
  <c r="I121" i="48"/>
  <c r="H121" i="48"/>
  <c r="G121" i="48"/>
  <c r="F121" i="48"/>
  <c r="E121" i="48"/>
  <c r="N121" i="34"/>
  <c r="M121" i="34"/>
  <c r="L121" i="34"/>
  <c r="K121" i="34"/>
  <c r="J121" i="34"/>
  <c r="I121" i="34"/>
  <c r="H121" i="34"/>
  <c r="G121" i="34"/>
  <c r="F121" i="34"/>
  <c r="E121" i="34"/>
  <c r="N121" i="35"/>
  <c r="M121" i="35"/>
  <c r="L121" i="35"/>
  <c r="K121" i="35"/>
  <c r="J121" i="35"/>
  <c r="I121" i="35"/>
  <c r="H121" i="35"/>
  <c r="G121" i="35"/>
  <c r="F121" i="35"/>
  <c r="E121" i="35"/>
  <c r="N121" i="36"/>
  <c r="M121" i="36"/>
  <c r="L121" i="36"/>
  <c r="K121" i="36"/>
  <c r="J121" i="36"/>
  <c r="I121" i="36"/>
  <c r="H121" i="36"/>
  <c r="G121" i="36"/>
  <c r="F121" i="36"/>
  <c r="E121" i="36"/>
  <c r="N121" i="37"/>
  <c r="M121" i="37"/>
  <c r="L121" i="37"/>
  <c r="K121" i="37"/>
  <c r="J121" i="37"/>
  <c r="I121" i="37"/>
  <c r="H121" i="37"/>
  <c r="G121" i="37"/>
  <c r="F121" i="37"/>
  <c r="E121" i="37"/>
  <c r="N121" i="49"/>
  <c r="M121" i="49"/>
  <c r="L121" i="49"/>
  <c r="K121" i="49"/>
  <c r="J121" i="49"/>
  <c r="I121" i="49"/>
  <c r="H121" i="49"/>
  <c r="G121" i="49"/>
  <c r="F121" i="49"/>
  <c r="E121" i="49"/>
  <c r="D121" i="38"/>
  <c r="D121" i="2"/>
  <c r="D121" i="26"/>
  <c r="D121" i="27"/>
  <c r="D121" i="30"/>
  <c r="D121" i="28"/>
  <c r="D121" i="31"/>
  <c r="D121" i="33"/>
  <c r="D121" i="48"/>
  <c r="D121" i="34"/>
  <c r="D121" i="35"/>
  <c r="D121" i="36"/>
  <c r="D121" i="37"/>
  <c r="D121" i="49"/>
  <c r="N112" i="38"/>
  <c r="M112" i="38"/>
  <c r="L112" i="38"/>
  <c r="K112" i="38"/>
  <c r="J112" i="38"/>
  <c r="I112" i="38"/>
  <c r="H112" i="38"/>
  <c r="G112" i="38"/>
  <c r="F112" i="38"/>
  <c r="E112" i="38"/>
  <c r="N112" i="2"/>
  <c r="N111" i="2" s="1"/>
  <c r="M112" i="2"/>
  <c r="M111" i="2" s="1"/>
  <c r="L112" i="2"/>
  <c r="L111" i="2" s="1"/>
  <c r="K112" i="2"/>
  <c r="K111" i="2" s="1"/>
  <c r="J112" i="2"/>
  <c r="J111" i="2" s="1"/>
  <c r="I112" i="2"/>
  <c r="I111" i="2" s="1"/>
  <c r="H112" i="2"/>
  <c r="H111" i="2" s="1"/>
  <c r="G112" i="2"/>
  <c r="G111" i="2" s="1"/>
  <c r="F112" i="2"/>
  <c r="F111" i="2" s="1"/>
  <c r="E112" i="2"/>
  <c r="E111" i="2" s="1"/>
  <c r="N112" i="26"/>
  <c r="N111" i="26" s="1"/>
  <c r="M112" i="26"/>
  <c r="M111" i="26" s="1"/>
  <c r="L112" i="26"/>
  <c r="L111" i="26" s="1"/>
  <c r="K112" i="26"/>
  <c r="K111" i="26" s="1"/>
  <c r="J112" i="26"/>
  <c r="J111" i="26" s="1"/>
  <c r="I112" i="26"/>
  <c r="I111" i="26" s="1"/>
  <c r="H112" i="26"/>
  <c r="H111" i="26" s="1"/>
  <c r="G112" i="26"/>
  <c r="G111" i="26" s="1"/>
  <c r="F112" i="26"/>
  <c r="F111" i="26" s="1"/>
  <c r="E112" i="26"/>
  <c r="E111" i="26" s="1"/>
  <c r="N112" i="27"/>
  <c r="N111" i="27" s="1"/>
  <c r="M112" i="27"/>
  <c r="M111" i="27" s="1"/>
  <c r="L112" i="27"/>
  <c r="L111" i="27" s="1"/>
  <c r="K112" i="27"/>
  <c r="K111" i="27" s="1"/>
  <c r="J112" i="27"/>
  <c r="J111" i="27" s="1"/>
  <c r="I112" i="27"/>
  <c r="I111" i="27" s="1"/>
  <c r="H112" i="27"/>
  <c r="H111" i="27" s="1"/>
  <c r="G112" i="27"/>
  <c r="G111" i="27" s="1"/>
  <c r="F112" i="27"/>
  <c r="F111" i="27" s="1"/>
  <c r="E112" i="27"/>
  <c r="E111" i="27" s="1"/>
  <c r="N112" i="30"/>
  <c r="N111" i="30" s="1"/>
  <c r="M112" i="30"/>
  <c r="M111" i="30" s="1"/>
  <c r="L112" i="30"/>
  <c r="L111" i="30" s="1"/>
  <c r="K112" i="30"/>
  <c r="K111" i="30" s="1"/>
  <c r="J112" i="30"/>
  <c r="J111" i="30" s="1"/>
  <c r="I112" i="30"/>
  <c r="I111" i="30" s="1"/>
  <c r="H112" i="30"/>
  <c r="H111" i="30" s="1"/>
  <c r="G112" i="30"/>
  <c r="G111" i="30" s="1"/>
  <c r="F112" i="30"/>
  <c r="F111" i="30" s="1"/>
  <c r="E112" i="30"/>
  <c r="E111" i="30" s="1"/>
  <c r="N112" i="28"/>
  <c r="N111" i="28" s="1"/>
  <c r="M112" i="28"/>
  <c r="M111" i="28" s="1"/>
  <c r="L112" i="28"/>
  <c r="L111" i="28" s="1"/>
  <c r="K112" i="28"/>
  <c r="K111" i="28" s="1"/>
  <c r="J112" i="28"/>
  <c r="J111" i="28" s="1"/>
  <c r="I112" i="28"/>
  <c r="I111" i="28" s="1"/>
  <c r="H112" i="28"/>
  <c r="H111" i="28" s="1"/>
  <c r="G112" i="28"/>
  <c r="G111" i="28" s="1"/>
  <c r="F112" i="28"/>
  <c r="F111" i="28" s="1"/>
  <c r="E112" i="28"/>
  <c r="E111" i="28" s="1"/>
  <c r="N112" i="31"/>
  <c r="N111" i="31" s="1"/>
  <c r="M112" i="31"/>
  <c r="M111" i="31" s="1"/>
  <c r="L112" i="31"/>
  <c r="L111" i="31" s="1"/>
  <c r="K112" i="31"/>
  <c r="J112" i="31"/>
  <c r="J111" i="31" s="1"/>
  <c r="I112" i="31"/>
  <c r="I111" i="31" s="1"/>
  <c r="H112" i="31"/>
  <c r="H111" i="31" s="1"/>
  <c r="G112" i="31"/>
  <c r="G111" i="31" s="1"/>
  <c r="F112" i="31"/>
  <c r="F111" i="31" s="1"/>
  <c r="E112" i="31"/>
  <c r="E111" i="31" s="1"/>
  <c r="N112" i="33"/>
  <c r="N111" i="33" s="1"/>
  <c r="M112" i="33"/>
  <c r="M111" i="33" s="1"/>
  <c r="L112" i="33"/>
  <c r="L111" i="33" s="1"/>
  <c r="K112" i="33"/>
  <c r="K111" i="33" s="1"/>
  <c r="J112" i="33"/>
  <c r="J111" i="33" s="1"/>
  <c r="I112" i="33"/>
  <c r="I111" i="33" s="1"/>
  <c r="H112" i="33"/>
  <c r="H111" i="33" s="1"/>
  <c r="G112" i="33"/>
  <c r="G111" i="33" s="1"/>
  <c r="F112" i="33"/>
  <c r="F111" i="33" s="1"/>
  <c r="E112" i="33"/>
  <c r="E111" i="33" s="1"/>
  <c r="N112" i="48"/>
  <c r="N111" i="48" s="1"/>
  <c r="M112" i="48"/>
  <c r="M111" i="48" s="1"/>
  <c r="L112" i="48"/>
  <c r="L111" i="48" s="1"/>
  <c r="K112" i="48"/>
  <c r="K111" i="48" s="1"/>
  <c r="J112" i="48"/>
  <c r="J111" i="48" s="1"/>
  <c r="I112" i="48"/>
  <c r="I111" i="48" s="1"/>
  <c r="H112" i="48"/>
  <c r="H111" i="48" s="1"/>
  <c r="G112" i="48"/>
  <c r="G111" i="48" s="1"/>
  <c r="F112" i="48"/>
  <c r="F111" i="48" s="1"/>
  <c r="E112" i="48"/>
  <c r="E111" i="48" s="1"/>
  <c r="N112" i="34"/>
  <c r="N111" i="34" s="1"/>
  <c r="M112" i="34"/>
  <c r="M111" i="34" s="1"/>
  <c r="L112" i="34"/>
  <c r="L111" i="34" s="1"/>
  <c r="K112" i="34"/>
  <c r="K111" i="34" s="1"/>
  <c r="J112" i="34"/>
  <c r="J111" i="34" s="1"/>
  <c r="I112" i="34"/>
  <c r="I111" i="34" s="1"/>
  <c r="H112" i="34"/>
  <c r="H111" i="34" s="1"/>
  <c r="G112" i="34"/>
  <c r="G111" i="34" s="1"/>
  <c r="F112" i="34"/>
  <c r="F111" i="34" s="1"/>
  <c r="E112" i="34"/>
  <c r="E111" i="34" s="1"/>
  <c r="N112" i="35"/>
  <c r="N111" i="35" s="1"/>
  <c r="M112" i="35"/>
  <c r="M111" i="35" s="1"/>
  <c r="L112" i="35"/>
  <c r="L111" i="35" s="1"/>
  <c r="K112" i="35"/>
  <c r="K111" i="35" s="1"/>
  <c r="J112" i="35"/>
  <c r="J111" i="35" s="1"/>
  <c r="I112" i="35"/>
  <c r="I111" i="35" s="1"/>
  <c r="H112" i="35"/>
  <c r="H111" i="35" s="1"/>
  <c r="G112" i="35"/>
  <c r="G111" i="35" s="1"/>
  <c r="F112" i="35"/>
  <c r="F111" i="35" s="1"/>
  <c r="E112" i="35"/>
  <c r="E111" i="35" s="1"/>
  <c r="N112" i="36"/>
  <c r="N111" i="36" s="1"/>
  <c r="M112" i="36"/>
  <c r="M111" i="36" s="1"/>
  <c r="L112" i="36"/>
  <c r="L111" i="36" s="1"/>
  <c r="K112" i="36"/>
  <c r="K111" i="36" s="1"/>
  <c r="J112" i="36"/>
  <c r="J111" i="36" s="1"/>
  <c r="I112" i="36"/>
  <c r="I111" i="36" s="1"/>
  <c r="H112" i="36"/>
  <c r="H111" i="36" s="1"/>
  <c r="G112" i="36"/>
  <c r="G111" i="36" s="1"/>
  <c r="F112" i="36"/>
  <c r="F111" i="36" s="1"/>
  <c r="E112" i="36"/>
  <c r="E111" i="36" s="1"/>
  <c r="N112" i="37"/>
  <c r="N111" i="37" s="1"/>
  <c r="M112" i="37"/>
  <c r="M111" i="37" s="1"/>
  <c r="L112" i="37"/>
  <c r="L111" i="37" s="1"/>
  <c r="K112" i="37"/>
  <c r="K111" i="37" s="1"/>
  <c r="J112" i="37"/>
  <c r="J111" i="37" s="1"/>
  <c r="I112" i="37"/>
  <c r="I111" i="37" s="1"/>
  <c r="H112" i="37"/>
  <c r="H111" i="37" s="1"/>
  <c r="G112" i="37"/>
  <c r="G111" i="37" s="1"/>
  <c r="F112" i="37"/>
  <c r="F111" i="37" s="1"/>
  <c r="E112" i="37"/>
  <c r="E111" i="37" s="1"/>
  <c r="N112" i="49"/>
  <c r="N111" i="49" s="1"/>
  <c r="M112" i="49"/>
  <c r="M111" i="49" s="1"/>
  <c r="L112" i="49"/>
  <c r="L111" i="49" s="1"/>
  <c r="K112" i="49"/>
  <c r="K111" i="49" s="1"/>
  <c r="J112" i="49"/>
  <c r="J111" i="49" s="1"/>
  <c r="I112" i="49"/>
  <c r="I111" i="49" s="1"/>
  <c r="H112" i="49"/>
  <c r="H111" i="49" s="1"/>
  <c r="G112" i="49"/>
  <c r="G111" i="49" s="1"/>
  <c r="F112" i="49"/>
  <c r="F111" i="49" s="1"/>
  <c r="E112" i="49"/>
  <c r="D112" i="38"/>
  <c r="D112" i="2"/>
  <c r="D111" i="2" s="1"/>
  <c r="D112" i="26"/>
  <c r="D111" i="26" s="1"/>
  <c r="D112" i="27"/>
  <c r="D111" i="27" s="1"/>
  <c r="D112" i="30"/>
  <c r="D111" i="30" s="1"/>
  <c r="D112" i="28"/>
  <c r="D111" i="28" s="1"/>
  <c r="D112" i="31"/>
  <c r="D111" i="31" s="1"/>
  <c r="D112" i="33"/>
  <c r="D111" i="33" s="1"/>
  <c r="D112" i="48"/>
  <c r="D111" i="48" s="1"/>
  <c r="D112" i="34"/>
  <c r="D111" i="34" s="1"/>
  <c r="D112" i="35"/>
  <c r="D111" i="35" s="1"/>
  <c r="D112" i="36"/>
  <c r="D111" i="36" s="1"/>
  <c r="D112" i="37"/>
  <c r="D111" i="37" s="1"/>
  <c r="D112" i="49"/>
  <c r="D111" i="49" s="1"/>
  <c r="N104" i="38"/>
  <c r="M104" i="38"/>
  <c r="L104" i="38"/>
  <c r="K104" i="38"/>
  <c r="J104" i="38"/>
  <c r="I104" i="38"/>
  <c r="H104" i="38"/>
  <c r="G104" i="38"/>
  <c r="F104" i="38"/>
  <c r="E104" i="38"/>
  <c r="D104" i="38"/>
  <c r="N104" i="2"/>
  <c r="M104" i="2"/>
  <c r="L104" i="2"/>
  <c r="K104" i="2"/>
  <c r="J104" i="2"/>
  <c r="I104" i="2"/>
  <c r="H104" i="2"/>
  <c r="G104" i="2"/>
  <c r="F104" i="2"/>
  <c r="E104" i="2"/>
  <c r="D104" i="2"/>
  <c r="N104" i="26"/>
  <c r="M104" i="26"/>
  <c r="L104" i="26"/>
  <c r="K104" i="26"/>
  <c r="J104" i="26"/>
  <c r="I104" i="26"/>
  <c r="H104" i="26"/>
  <c r="G104" i="26"/>
  <c r="F104" i="26"/>
  <c r="E104" i="26"/>
  <c r="D104" i="26"/>
  <c r="N104" i="27"/>
  <c r="M104" i="27"/>
  <c r="L104" i="27"/>
  <c r="K104" i="27"/>
  <c r="J104" i="27"/>
  <c r="I104" i="27"/>
  <c r="H104" i="27"/>
  <c r="G104" i="27"/>
  <c r="F104" i="27"/>
  <c r="E104" i="27"/>
  <c r="D104" i="27"/>
  <c r="N104" i="30"/>
  <c r="M104" i="30"/>
  <c r="L104" i="30"/>
  <c r="K104" i="30"/>
  <c r="J104" i="30"/>
  <c r="I104" i="30"/>
  <c r="H104" i="30"/>
  <c r="G104" i="30"/>
  <c r="F104" i="30"/>
  <c r="E104" i="30"/>
  <c r="D104" i="30"/>
  <c r="N104" i="28"/>
  <c r="M104" i="28"/>
  <c r="L104" i="28"/>
  <c r="K104" i="28"/>
  <c r="J104" i="28"/>
  <c r="I104" i="28"/>
  <c r="H104" i="28"/>
  <c r="G104" i="28"/>
  <c r="F104" i="28"/>
  <c r="E104" i="28"/>
  <c r="D104" i="28"/>
  <c r="N104" i="31"/>
  <c r="M104" i="31"/>
  <c r="L104" i="31"/>
  <c r="K104" i="31"/>
  <c r="J104" i="31"/>
  <c r="I104" i="31"/>
  <c r="H104" i="31"/>
  <c r="G104" i="31"/>
  <c r="F104" i="31"/>
  <c r="E104" i="31"/>
  <c r="D104" i="31"/>
  <c r="N104" i="33"/>
  <c r="M104" i="33"/>
  <c r="L104" i="33"/>
  <c r="K104" i="33"/>
  <c r="J104" i="33"/>
  <c r="I104" i="33"/>
  <c r="H104" i="33"/>
  <c r="G104" i="33"/>
  <c r="F104" i="33"/>
  <c r="E104" i="33"/>
  <c r="D104" i="33"/>
  <c r="N104" i="48"/>
  <c r="M104" i="48"/>
  <c r="L104" i="48"/>
  <c r="K104" i="48"/>
  <c r="J104" i="48"/>
  <c r="I104" i="48"/>
  <c r="H104" i="48"/>
  <c r="G104" i="48"/>
  <c r="F104" i="48"/>
  <c r="E104" i="48"/>
  <c r="D104" i="48"/>
  <c r="N104" i="34"/>
  <c r="M104" i="34"/>
  <c r="L104" i="34"/>
  <c r="K104" i="34"/>
  <c r="J104" i="34"/>
  <c r="I104" i="34"/>
  <c r="H104" i="34"/>
  <c r="G104" i="34"/>
  <c r="F104" i="34"/>
  <c r="E104" i="34"/>
  <c r="D104" i="34"/>
  <c r="N104" i="35"/>
  <c r="M104" i="35"/>
  <c r="L104" i="35"/>
  <c r="K104" i="35"/>
  <c r="J104" i="35"/>
  <c r="I104" i="35"/>
  <c r="H104" i="35"/>
  <c r="G104" i="35"/>
  <c r="F104" i="35"/>
  <c r="E104" i="35"/>
  <c r="D104" i="35"/>
  <c r="N104" i="36"/>
  <c r="M104" i="36"/>
  <c r="L104" i="36"/>
  <c r="K104" i="36"/>
  <c r="J104" i="36"/>
  <c r="I104" i="36"/>
  <c r="H104" i="36"/>
  <c r="G104" i="36"/>
  <c r="F104" i="36"/>
  <c r="E104" i="36"/>
  <c r="D104" i="36"/>
  <c r="N104" i="37"/>
  <c r="M104" i="37"/>
  <c r="L104" i="37"/>
  <c r="K104" i="37"/>
  <c r="J104" i="37"/>
  <c r="I104" i="37"/>
  <c r="H104" i="37"/>
  <c r="G104" i="37"/>
  <c r="F104" i="37"/>
  <c r="E104" i="37"/>
  <c r="D104" i="37"/>
  <c r="N104" i="49"/>
  <c r="M104" i="49"/>
  <c r="L104" i="49"/>
  <c r="K104" i="49"/>
  <c r="J104" i="49"/>
  <c r="I104" i="49"/>
  <c r="H104" i="49"/>
  <c r="G104" i="49"/>
  <c r="F104" i="49"/>
  <c r="E104" i="49"/>
  <c r="D104" i="49"/>
  <c r="C104" i="38"/>
  <c r="C104" i="2"/>
  <c r="C104" i="26"/>
  <c r="C104" i="27"/>
  <c r="C104" i="30"/>
  <c r="C104" i="28"/>
  <c r="C104" i="31"/>
  <c r="C104" i="33"/>
  <c r="C104" i="48"/>
  <c r="C104" i="34"/>
  <c r="C104" i="35"/>
  <c r="C104" i="36"/>
  <c r="C104" i="37"/>
  <c r="C104" i="49"/>
  <c r="N99" i="38"/>
  <c r="M99" i="38"/>
  <c r="L99" i="38"/>
  <c r="K99" i="38"/>
  <c r="J99" i="38"/>
  <c r="I99" i="38"/>
  <c r="H99" i="38"/>
  <c r="G99" i="38"/>
  <c r="F99" i="38"/>
  <c r="E99" i="38"/>
  <c r="D99" i="38"/>
  <c r="N99" i="2"/>
  <c r="M99" i="2"/>
  <c r="L99" i="2"/>
  <c r="K99" i="2"/>
  <c r="J99" i="2"/>
  <c r="I99" i="2"/>
  <c r="H99" i="2"/>
  <c r="G99" i="2"/>
  <c r="F99" i="2"/>
  <c r="E99" i="2"/>
  <c r="D99" i="2"/>
  <c r="N99" i="26"/>
  <c r="M99" i="26"/>
  <c r="L99" i="26"/>
  <c r="K99" i="26"/>
  <c r="J99" i="26"/>
  <c r="I99" i="26"/>
  <c r="H99" i="26"/>
  <c r="G99" i="26"/>
  <c r="F99" i="26"/>
  <c r="E99" i="26"/>
  <c r="D99" i="26"/>
  <c r="N99" i="27"/>
  <c r="M99" i="27"/>
  <c r="L99" i="27"/>
  <c r="K99" i="27"/>
  <c r="J99" i="27"/>
  <c r="I99" i="27"/>
  <c r="H99" i="27"/>
  <c r="G99" i="27"/>
  <c r="F99" i="27"/>
  <c r="E99" i="27"/>
  <c r="D99" i="27"/>
  <c r="N99" i="30"/>
  <c r="M99" i="30"/>
  <c r="L99" i="30"/>
  <c r="K99" i="30"/>
  <c r="J99" i="30"/>
  <c r="I99" i="30"/>
  <c r="H99" i="30"/>
  <c r="G99" i="30"/>
  <c r="F99" i="30"/>
  <c r="E99" i="30"/>
  <c r="D99" i="30"/>
  <c r="N99" i="28"/>
  <c r="M99" i="28"/>
  <c r="L99" i="28"/>
  <c r="K99" i="28"/>
  <c r="J99" i="28"/>
  <c r="I99" i="28"/>
  <c r="H99" i="28"/>
  <c r="G99" i="28"/>
  <c r="F99" i="28"/>
  <c r="E99" i="28"/>
  <c r="D99" i="28"/>
  <c r="N99" i="31"/>
  <c r="M99" i="31"/>
  <c r="L99" i="31"/>
  <c r="K99" i="31"/>
  <c r="J99" i="31"/>
  <c r="I99" i="31"/>
  <c r="H99" i="31"/>
  <c r="G99" i="31"/>
  <c r="F99" i="31"/>
  <c r="E99" i="31"/>
  <c r="D99" i="31"/>
  <c r="N99" i="33"/>
  <c r="M99" i="33"/>
  <c r="L99" i="33"/>
  <c r="K99" i="33"/>
  <c r="J99" i="33"/>
  <c r="I99" i="33"/>
  <c r="H99" i="33"/>
  <c r="G99" i="33"/>
  <c r="F99" i="33"/>
  <c r="E99" i="33"/>
  <c r="D99" i="33"/>
  <c r="N99" i="48"/>
  <c r="M99" i="48"/>
  <c r="L99" i="48"/>
  <c r="K99" i="48"/>
  <c r="J99" i="48"/>
  <c r="I99" i="48"/>
  <c r="H99" i="48"/>
  <c r="G99" i="48"/>
  <c r="F99" i="48"/>
  <c r="E99" i="48"/>
  <c r="D99" i="48"/>
  <c r="N99" i="34"/>
  <c r="M99" i="34"/>
  <c r="L99" i="34"/>
  <c r="K99" i="34"/>
  <c r="J99" i="34"/>
  <c r="I99" i="34"/>
  <c r="H99" i="34"/>
  <c r="G99" i="34"/>
  <c r="F99" i="34"/>
  <c r="E99" i="34"/>
  <c r="D99" i="34"/>
  <c r="N99" i="35"/>
  <c r="M99" i="35"/>
  <c r="L99" i="35"/>
  <c r="K99" i="35"/>
  <c r="J99" i="35"/>
  <c r="I99" i="35"/>
  <c r="H99" i="35"/>
  <c r="G99" i="35"/>
  <c r="F99" i="35"/>
  <c r="E99" i="35"/>
  <c r="D99" i="35"/>
  <c r="N99" i="36"/>
  <c r="M99" i="36"/>
  <c r="L99" i="36"/>
  <c r="K99" i="36"/>
  <c r="J99" i="36"/>
  <c r="I99" i="36"/>
  <c r="H99" i="36"/>
  <c r="G99" i="36"/>
  <c r="F99" i="36"/>
  <c r="E99" i="36"/>
  <c r="D99" i="36"/>
  <c r="N99" i="37"/>
  <c r="M99" i="37"/>
  <c r="L99" i="37"/>
  <c r="K99" i="37"/>
  <c r="J99" i="37"/>
  <c r="I99" i="37"/>
  <c r="H99" i="37"/>
  <c r="G99" i="37"/>
  <c r="F99" i="37"/>
  <c r="E99" i="37"/>
  <c r="D99" i="37"/>
  <c r="N99" i="49"/>
  <c r="M99" i="49"/>
  <c r="L99" i="49"/>
  <c r="K99" i="49"/>
  <c r="J99" i="49"/>
  <c r="I99" i="49"/>
  <c r="H99" i="49"/>
  <c r="G99" i="49"/>
  <c r="F99" i="49"/>
  <c r="E99" i="49"/>
  <c r="D99" i="49"/>
  <c r="C99" i="38"/>
  <c r="C99" i="2"/>
  <c r="C99" i="26"/>
  <c r="C99" i="27"/>
  <c r="C99" i="30"/>
  <c r="C99" i="28"/>
  <c r="C99" i="31"/>
  <c r="C99" i="33"/>
  <c r="C99" i="48"/>
  <c r="C99" i="34"/>
  <c r="C99" i="35"/>
  <c r="C99" i="36"/>
  <c r="C99" i="37"/>
  <c r="C99" i="49"/>
  <c r="N95" i="38"/>
  <c r="M95" i="38"/>
  <c r="L95" i="38"/>
  <c r="K95" i="38"/>
  <c r="J95" i="38"/>
  <c r="I95" i="38"/>
  <c r="H95" i="38"/>
  <c r="G95" i="38"/>
  <c r="F95" i="38"/>
  <c r="E95" i="38"/>
  <c r="D95" i="38"/>
  <c r="N95" i="2"/>
  <c r="M95" i="2"/>
  <c r="L95" i="2"/>
  <c r="K95" i="2"/>
  <c r="J95" i="2"/>
  <c r="I95" i="2"/>
  <c r="H95" i="2"/>
  <c r="G95" i="2"/>
  <c r="F95" i="2"/>
  <c r="E95" i="2"/>
  <c r="D95" i="2"/>
  <c r="N95" i="26"/>
  <c r="M95" i="26"/>
  <c r="L95" i="26"/>
  <c r="K95" i="26"/>
  <c r="J95" i="26"/>
  <c r="I95" i="26"/>
  <c r="H95" i="26"/>
  <c r="G95" i="26"/>
  <c r="F95" i="26"/>
  <c r="E95" i="26"/>
  <c r="D95" i="26"/>
  <c r="N95" i="27"/>
  <c r="M95" i="27"/>
  <c r="L95" i="27"/>
  <c r="K95" i="27"/>
  <c r="J95" i="27"/>
  <c r="I95" i="27"/>
  <c r="H95" i="27"/>
  <c r="G95" i="27"/>
  <c r="F95" i="27"/>
  <c r="E95" i="27"/>
  <c r="D95" i="27"/>
  <c r="N95" i="30"/>
  <c r="M95" i="30"/>
  <c r="L95" i="30"/>
  <c r="K95" i="30"/>
  <c r="J95" i="30"/>
  <c r="I95" i="30"/>
  <c r="H95" i="30"/>
  <c r="G95" i="30"/>
  <c r="F95" i="30"/>
  <c r="E95" i="30"/>
  <c r="D95" i="30"/>
  <c r="N95" i="28"/>
  <c r="M95" i="28"/>
  <c r="L95" i="28"/>
  <c r="K95" i="28"/>
  <c r="J95" i="28"/>
  <c r="I95" i="28"/>
  <c r="H95" i="28"/>
  <c r="G95" i="28"/>
  <c r="F95" i="28"/>
  <c r="E95" i="28"/>
  <c r="D95" i="28"/>
  <c r="N95" i="31"/>
  <c r="M95" i="31"/>
  <c r="L95" i="31"/>
  <c r="K95" i="31"/>
  <c r="J95" i="31"/>
  <c r="I95" i="31"/>
  <c r="H95" i="31"/>
  <c r="G95" i="31"/>
  <c r="F95" i="31"/>
  <c r="E95" i="31"/>
  <c r="D95" i="31"/>
  <c r="N95" i="33"/>
  <c r="M95" i="33"/>
  <c r="L95" i="33"/>
  <c r="K95" i="33"/>
  <c r="J95" i="33"/>
  <c r="I95" i="33"/>
  <c r="H95" i="33"/>
  <c r="G95" i="33"/>
  <c r="F95" i="33"/>
  <c r="E95" i="33"/>
  <c r="D95" i="33"/>
  <c r="N95" i="48"/>
  <c r="M95" i="48"/>
  <c r="L95" i="48"/>
  <c r="K95" i="48"/>
  <c r="J95" i="48"/>
  <c r="I95" i="48"/>
  <c r="H95" i="48"/>
  <c r="G95" i="48"/>
  <c r="F95" i="48"/>
  <c r="E95" i="48"/>
  <c r="D95" i="48"/>
  <c r="N95" i="34"/>
  <c r="M95" i="34"/>
  <c r="L95" i="34"/>
  <c r="K95" i="34"/>
  <c r="J95" i="34"/>
  <c r="I95" i="34"/>
  <c r="H95" i="34"/>
  <c r="G95" i="34"/>
  <c r="F95" i="34"/>
  <c r="E95" i="34"/>
  <c r="D95" i="34"/>
  <c r="N95" i="35"/>
  <c r="M95" i="35"/>
  <c r="L95" i="35"/>
  <c r="K95" i="35"/>
  <c r="J95" i="35"/>
  <c r="I95" i="35"/>
  <c r="H95" i="35"/>
  <c r="G95" i="35"/>
  <c r="F95" i="35"/>
  <c r="E95" i="35"/>
  <c r="D95" i="35"/>
  <c r="N95" i="36"/>
  <c r="M95" i="36"/>
  <c r="L95" i="36"/>
  <c r="K95" i="36"/>
  <c r="J95" i="36"/>
  <c r="I95" i="36"/>
  <c r="H95" i="36"/>
  <c r="G95" i="36"/>
  <c r="F95" i="36"/>
  <c r="E95" i="36"/>
  <c r="D95" i="36"/>
  <c r="N95" i="37"/>
  <c r="M95" i="37"/>
  <c r="L95" i="37"/>
  <c r="K95" i="37"/>
  <c r="J95" i="37"/>
  <c r="I95" i="37"/>
  <c r="H95" i="37"/>
  <c r="G95" i="37"/>
  <c r="F95" i="37"/>
  <c r="E95" i="37"/>
  <c r="D95" i="37"/>
  <c r="N95" i="49"/>
  <c r="M95" i="49"/>
  <c r="L95" i="49"/>
  <c r="K95" i="49"/>
  <c r="J95" i="49"/>
  <c r="I95" i="49"/>
  <c r="H95" i="49"/>
  <c r="G95" i="49"/>
  <c r="F95" i="49"/>
  <c r="E95" i="49"/>
  <c r="D95" i="49"/>
  <c r="C95" i="38"/>
  <c r="C95" i="2"/>
  <c r="C95" i="26"/>
  <c r="C95" i="27"/>
  <c r="C95" i="30"/>
  <c r="C95" i="28"/>
  <c r="C95" i="31"/>
  <c r="C95" i="33"/>
  <c r="C95" i="48"/>
  <c r="C95" i="34"/>
  <c r="C95" i="35"/>
  <c r="C95" i="36"/>
  <c r="C95" i="37"/>
  <c r="C95" i="49"/>
  <c r="N83" i="38"/>
  <c r="M83" i="38"/>
  <c r="L83" i="38"/>
  <c r="K83" i="38"/>
  <c r="J83" i="38"/>
  <c r="I83" i="38"/>
  <c r="H83" i="38"/>
  <c r="G83" i="38"/>
  <c r="F83" i="38"/>
  <c r="E83" i="38"/>
  <c r="D83" i="38"/>
  <c r="N83" i="2"/>
  <c r="M83" i="2"/>
  <c r="L83" i="2"/>
  <c r="K83" i="2"/>
  <c r="J83" i="2"/>
  <c r="I83" i="2"/>
  <c r="H83" i="2"/>
  <c r="G83" i="2"/>
  <c r="F83" i="2"/>
  <c r="E83" i="2"/>
  <c r="D83" i="2"/>
  <c r="N83" i="26"/>
  <c r="M83" i="26"/>
  <c r="L83" i="26"/>
  <c r="K83" i="26"/>
  <c r="J83" i="26"/>
  <c r="I83" i="26"/>
  <c r="H83" i="26"/>
  <c r="G83" i="26"/>
  <c r="F83" i="26"/>
  <c r="E83" i="26"/>
  <c r="D83" i="26"/>
  <c r="N83" i="27"/>
  <c r="M83" i="27"/>
  <c r="L83" i="27"/>
  <c r="K83" i="27"/>
  <c r="J83" i="27"/>
  <c r="I83" i="27"/>
  <c r="H83" i="27"/>
  <c r="G83" i="27"/>
  <c r="F83" i="27"/>
  <c r="E83" i="27"/>
  <c r="D83" i="27"/>
  <c r="N83" i="30"/>
  <c r="M83" i="30"/>
  <c r="L83" i="30"/>
  <c r="K83" i="30"/>
  <c r="J83" i="30"/>
  <c r="I83" i="30"/>
  <c r="H83" i="30"/>
  <c r="G83" i="30"/>
  <c r="F83" i="30"/>
  <c r="E83" i="30"/>
  <c r="D83" i="30"/>
  <c r="N83" i="28"/>
  <c r="M83" i="28"/>
  <c r="L83" i="28"/>
  <c r="K83" i="28"/>
  <c r="J83" i="28"/>
  <c r="I83" i="28"/>
  <c r="H83" i="28"/>
  <c r="G83" i="28"/>
  <c r="F83" i="28"/>
  <c r="E83" i="28"/>
  <c r="D83" i="28"/>
  <c r="N83" i="31"/>
  <c r="M83" i="31"/>
  <c r="L83" i="31"/>
  <c r="K83" i="31"/>
  <c r="J83" i="31"/>
  <c r="I83" i="31"/>
  <c r="H83" i="31"/>
  <c r="G83" i="31"/>
  <c r="F83" i="31"/>
  <c r="E83" i="31"/>
  <c r="D83" i="31"/>
  <c r="N83" i="33"/>
  <c r="M83" i="33"/>
  <c r="L83" i="33"/>
  <c r="K83" i="33"/>
  <c r="J83" i="33"/>
  <c r="I83" i="33"/>
  <c r="H83" i="33"/>
  <c r="G83" i="33"/>
  <c r="F83" i="33"/>
  <c r="E83" i="33"/>
  <c r="D83" i="33"/>
  <c r="N83" i="48"/>
  <c r="M83" i="48"/>
  <c r="L83" i="48"/>
  <c r="K83" i="48"/>
  <c r="J83" i="48"/>
  <c r="I83" i="48"/>
  <c r="H83" i="48"/>
  <c r="G83" i="48"/>
  <c r="F83" i="48"/>
  <c r="E83" i="48"/>
  <c r="D83" i="48"/>
  <c r="N83" i="34"/>
  <c r="M83" i="34"/>
  <c r="L83" i="34"/>
  <c r="K83" i="34"/>
  <c r="J83" i="34"/>
  <c r="I83" i="34"/>
  <c r="H83" i="34"/>
  <c r="G83" i="34"/>
  <c r="F83" i="34"/>
  <c r="E83" i="34"/>
  <c r="D83" i="34"/>
  <c r="N83" i="35"/>
  <c r="M83" i="35"/>
  <c r="L83" i="35"/>
  <c r="K83" i="35"/>
  <c r="J83" i="35"/>
  <c r="I83" i="35"/>
  <c r="H83" i="35"/>
  <c r="G83" i="35"/>
  <c r="F83" i="35"/>
  <c r="E83" i="35"/>
  <c r="D83" i="35"/>
  <c r="N83" i="36"/>
  <c r="M83" i="36"/>
  <c r="L83" i="36"/>
  <c r="K83" i="36"/>
  <c r="J83" i="36"/>
  <c r="I83" i="36"/>
  <c r="H83" i="36"/>
  <c r="G83" i="36"/>
  <c r="F83" i="36"/>
  <c r="E83" i="36"/>
  <c r="D83" i="36"/>
  <c r="N83" i="37"/>
  <c r="M83" i="37"/>
  <c r="L83" i="37"/>
  <c r="K83" i="37"/>
  <c r="J83" i="37"/>
  <c r="I83" i="37"/>
  <c r="H83" i="37"/>
  <c r="G83" i="37"/>
  <c r="F83" i="37"/>
  <c r="E83" i="37"/>
  <c r="D83" i="37"/>
  <c r="N83" i="49"/>
  <c r="M83" i="49"/>
  <c r="L83" i="49"/>
  <c r="K83" i="49"/>
  <c r="J83" i="49"/>
  <c r="I83" i="49"/>
  <c r="H83" i="49"/>
  <c r="G83" i="49"/>
  <c r="F83" i="49"/>
  <c r="E83" i="49"/>
  <c r="D83" i="49"/>
  <c r="C83" i="38"/>
  <c r="C83" i="2"/>
  <c r="C83" i="26"/>
  <c r="C83" i="27"/>
  <c r="C83" i="28"/>
  <c r="C83" i="31"/>
  <c r="C83" i="33"/>
  <c r="C83" i="48"/>
  <c r="C83" i="34"/>
  <c r="C83" i="35"/>
  <c r="C83" i="36"/>
  <c r="C83" i="37"/>
  <c r="C83" i="49"/>
  <c r="N80" i="38"/>
  <c r="M80" i="38"/>
  <c r="L80" i="38"/>
  <c r="K80" i="38"/>
  <c r="J80" i="38"/>
  <c r="I80" i="38"/>
  <c r="H80" i="38"/>
  <c r="G80" i="38"/>
  <c r="F80" i="38"/>
  <c r="E80" i="38"/>
  <c r="D80" i="38"/>
  <c r="N80" i="2"/>
  <c r="M80" i="2"/>
  <c r="L80" i="2"/>
  <c r="K80" i="2"/>
  <c r="J80" i="2"/>
  <c r="I80" i="2"/>
  <c r="H80" i="2"/>
  <c r="G80" i="2"/>
  <c r="F80" i="2"/>
  <c r="E80" i="2"/>
  <c r="D80" i="2"/>
  <c r="N80" i="26"/>
  <c r="M80" i="26"/>
  <c r="L80" i="26"/>
  <c r="K80" i="26"/>
  <c r="J80" i="26"/>
  <c r="I80" i="26"/>
  <c r="H80" i="26"/>
  <c r="G80" i="26"/>
  <c r="F80" i="26"/>
  <c r="E80" i="26"/>
  <c r="D80" i="26"/>
  <c r="N80" i="27"/>
  <c r="M80" i="27"/>
  <c r="L80" i="27"/>
  <c r="K80" i="27"/>
  <c r="J80" i="27"/>
  <c r="I80" i="27"/>
  <c r="H80" i="27"/>
  <c r="G80" i="27"/>
  <c r="F80" i="27"/>
  <c r="E80" i="27"/>
  <c r="D80" i="27"/>
  <c r="N80" i="30"/>
  <c r="M80" i="30"/>
  <c r="L80" i="30"/>
  <c r="K80" i="30"/>
  <c r="J80" i="30"/>
  <c r="I80" i="30"/>
  <c r="H80" i="30"/>
  <c r="G80" i="30"/>
  <c r="F80" i="30"/>
  <c r="E80" i="30"/>
  <c r="D80" i="30"/>
  <c r="N80" i="28"/>
  <c r="M80" i="28"/>
  <c r="L80" i="28"/>
  <c r="K80" i="28"/>
  <c r="J80" i="28"/>
  <c r="I80" i="28"/>
  <c r="H80" i="28"/>
  <c r="G80" i="28"/>
  <c r="F80" i="28"/>
  <c r="E80" i="28"/>
  <c r="D80" i="28"/>
  <c r="N80" i="31"/>
  <c r="M80" i="31"/>
  <c r="L80" i="31"/>
  <c r="K80" i="31"/>
  <c r="J80" i="31"/>
  <c r="I80" i="31"/>
  <c r="H80" i="31"/>
  <c r="G80" i="31"/>
  <c r="F80" i="31"/>
  <c r="E80" i="31"/>
  <c r="D80" i="31"/>
  <c r="N80" i="33"/>
  <c r="M80" i="33"/>
  <c r="L80" i="33"/>
  <c r="K80" i="33"/>
  <c r="J80" i="33"/>
  <c r="I80" i="33"/>
  <c r="H80" i="33"/>
  <c r="G80" i="33"/>
  <c r="F80" i="33"/>
  <c r="E80" i="33"/>
  <c r="D80" i="33"/>
  <c r="N80" i="48"/>
  <c r="M80" i="48"/>
  <c r="L80" i="48"/>
  <c r="K80" i="48"/>
  <c r="J80" i="48"/>
  <c r="I80" i="48"/>
  <c r="H80" i="48"/>
  <c r="G80" i="48"/>
  <c r="F80" i="48"/>
  <c r="E80" i="48"/>
  <c r="D80" i="48"/>
  <c r="N80" i="34"/>
  <c r="M80" i="34"/>
  <c r="L80" i="34"/>
  <c r="K80" i="34"/>
  <c r="J80" i="34"/>
  <c r="I80" i="34"/>
  <c r="H80" i="34"/>
  <c r="G80" i="34"/>
  <c r="F80" i="34"/>
  <c r="E80" i="34"/>
  <c r="D80" i="34"/>
  <c r="N80" i="35"/>
  <c r="M80" i="35"/>
  <c r="L80" i="35"/>
  <c r="K80" i="35"/>
  <c r="J80" i="35"/>
  <c r="I80" i="35"/>
  <c r="H80" i="35"/>
  <c r="G80" i="35"/>
  <c r="F80" i="35"/>
  <c r="E80" i="35"/>
  <c r="D80" i="35"/>
  <c r="N80" i="36"/>
  <c r="M80" i="36"/>
  <c r="L80" i="36"/>
  <c r="K80" i="36"/>
  <c r="J80" i="36"/>
  <c r="I80" i="36"/>
  <c r="H80" i="36"/>
  <c r="G80" i="36"/>
  <c r="F80" i="36"/>
  <c r="E80" i="36"/>
  <c r="D80" i="36"/>
  <c r="N80" i="37"/>
  <c r="M80" i="37"/>
  <c r="L80" i="37"/>
  <c r="K80" i="37"/>
  <c r="J80" i="37"/>
  <c r="I80" i="37"/>
  <c r="H80" i="37"/>
  <c r="G80" i="37"/>
  <c r="F80" i="37"/>
  <c r="E80" i="37"/>
  <c r="D80" i="37"/>
  <c r="N80" i="49"/>
  <c r="M80" i="49"/>
  <c r="L80" i="49"/>
  <c r="K80" i="49"/>
  <c r="J80" i="49"/>
  <c r="I80" i="49"/>
  <c r="H80" i="49"/>
  <c r="G80" i="49"/>
  <c r="F80" i="49"/>
  <c r="E80" i="49"/>
  <c r="D80" i="49"/>
  <c r="C80" i="38"/>
  <c r="C80" i="2"/>
  <c r="C80" i="26"/>
  <c r="C80" i="27"/>
  <c r="C80" i="28"/>
  <c r="C80" i="31"/>
  <c r="C80" i="33"/>
  <c r="C80" i="48"/>
  <c r="C80" i="34"/>
  <c r="C80" i="35"/>
  <c r="C80" i="36"/>
  <c r="C80" i="37"/>
  <c r="C80" i="49"/>
  <c r="N75" i="38"/>
  <c r="M75" i="38"/>
  <c r="L75" i="38"/>
  <c r="K75" i="38"/>
  <c r="J75" i="38"/>
  <c r="I75" i="38"/>
  <c r="H75" i="38"/>
  <c r="G75" i="38"/>
  <c r="F75" i="38"/>
  <c r="E75" i="38"/>
  <c r="D75" i="38"/>
  <c r="N75" i="2"/>
  <c r="M75" i="2"/>
  <c r="L75" i="2"/>
  <c r="K75" i="2"/>
  <c r="J75" i="2"/>
  <c r="I75" i="2"/>
  <c r="H75" i="2"/>
  <c r="G75" i="2"/>
  <c r="F75" i="2"/>
  <c r="E75" i="2"/>
  <c r="D75" i="2"/>
  <c r="N75" i="26"/>
  <c r="M75" i="26"/>
  <c r="L75" i="26"/>
  <c r="K75" i="26"/>
  <c r="J75" i="26"/>
  <c r="I75" i="26"/>
  <c r="H75" i="26"/>
  <c r="G75" i="26"/>
  <c r="F75" i="26"/>
  <c r="E75" i="26"/>
  <c r="D75" i="26"/>
  <c r="N75" i="27"/>
  <c r="M75" i="27"/>
  <c r="L75" i="27"/>
  <c r="K75" i="27"/>
  <c r="J75" i="27"/>
  <c r="I75" i="27"/>
  <c r="H75" i="27"/>
  <c r="G75" i="27"/>
  <c r="F75" i="27"/>
  <c r="E75" i="27"/>
  <c r="D75" i="27"/>
  <c r="N75" i="30"/>
  <c r="M75" i="30"/>
  <c r="L75" i="30"/>
  <c r="K75" i="30"/>
  <c r="J75" i="30"/>
  <c r="I75" i="30"/>
  <c r="H75" i="30"/>
  <c r="G75" i="30"/>
  <c r="F75" i="30"/>
  <c r="E75" i="30"/>
  <c r="D75" i="30"/>
  <c r="N75" i="28"/>
  <c r="M75" i="28"/>
  <c r="L75" i="28"/>
  <c r="K75" i="28"/>
  <c r="J75" i="28"/>
  <c r="I75" i="28"/>
  <c r="H75" i="28"/>
  <c r="G75" i="28"/>
  <c r="F75" i="28"/>
  <c r="E75" i="28"/>
  <c r="D75" i="28"/>
  <c r="N75" i="31"/>
  <c r="N74" i="31" s="1"/>
  <c r="M75" i="31"/>
  <c r="L75" i="31"/>
  <c r="K75" i="31"/>
  <c r="J75" i="31"/>
  <c r="I75" i="31"/>
  <c r="H75" i="31"/>
  <c r="G75" i="31"/>
  <c r="F75" i="31"/>
  <c r="E75" i="31"/>
  <c r="D75" i="31"/>
  <c r="N75" i="33"/>
  <c r="M75" i="33"/>
  <c r="L75" i="33"/>
  <c r="K75" i="33"/>
  <c r="J75" i="33"/>
  <c r="I75" i="33"/>
  <c r="H75" i="33"/>
  <c r="G75" i="33"/>
  <c r="F75" i="33"/>
  <c r="E75" i="33"/>
  <c r="D75" i="33"/>
  <c r="N75" i="48"/>
  <c r="M75" i="48"/>
  <c r="L75" i="48"/>
  <c r="K75" i="48"/>
  <c r="J75" i="48"/>
  <c r="I75" i="48"/>
  <c r="H75" i="48"/>
  <c r="G75" i="48"/>
  <c r="F75" i="48"/>
  <c r="E75" i="48"/>
  <c r="D75" i="48"/>
  <c r="D74" i="48" s="1"/>
  <c r="N75" i="34"/>
  <c r="M75" i="34"/>
  <c r="L75" i="34"/>
  <c r="K75" i="34"/>
  <c r="J75" i="34"/>
  <c r="I75" i="34"/>
  <c r="H75" i="34"/>
  <c r="G75" i="34"/>
  <c r="F75" i="34"/>
  <c r="E75" i="34"/>
  <c r="D75" i="34"/>
  <c r="N75" i="35"/>
  <c r="M75" i="35"/>
  <c r="L75" i="35"/>
  <c r="K75" i="35"/>
  <c r="J75" i="35"/>
  <c r="I75" i="35"/>
  <c r="H75" i="35"/>
  <c r="G75" i="35"/>
  <c r="F75" i="35"/>
  <c r="E75" i="35"/>
  <c r="D75" i="35"/>
  <c r="N75" i="36"/>
  <c r="M75" i="36"/>
  <c r="L75" i="36"/>
  <c r="K75" i="36"/>
  <c r="J75" i="36"/>
  <c r="I75" i="36"/>
  <c r="H75" i="36"/>
  <c r="G75" i="36"/>
  <c r="F75" i="36"/>
  <c r="E75" i="36"/>
  <c r="D75" i="36"/>
  <c r="N75" i="37"/>
  <c r="M75" i="37"/>
  <c r="L75" i="37"/>
  <c r="K75" i="37"/>
  <c r="J75" i="37"/>
  <c r="I75" i="37"/>
  <c r="H75" i="37"/>
  <c r="G75" i="37"/>
  <c r="F75" i="37"/>
  <c r="E75" i="37"/>
  <c r="D75" i="37"/>
  <c r="N75" i="49"/>
  <c r="M75" i="49"/>
  <c r="L75" i="49"/>
  <c r="K75" i="49"/>
  <c r="K74" i="49" s="1"/>
  <c r="J75" i="49"/>
  <c r="I75" i="49"/>
  <c r="H75" i="49"/>
  <c r="G75" i="49"/>
  <c r="F75" i="49"/>
  <c r="E75" i="49"/>
  <c r="D75" i="49"/>
  <c r="C75" i="38"/>
  <c r="C75" i="2"/>
  <c r="C75" i="26"/>
  <c r="C75" i="27"/>
  <c r="C75" i="28"/>
  <c r="C75" i="31"/>
  <c r="C75" i="33"/>
  <c r="C75" i="48"/>
  <c r="C74" i="48" s="1"/>
  <c r="C75" i="34"/>
  <c r="C75" i="35"/>
  <c r="C75" i="36"/>
  <c r="C75" i="37"/>
  <c r="C75" i="49"/>
  <c r="N60" i="38"/>
  <c r="M60" i="38"/>
  <c r="L60" i="38"/>
  <c r="K60" i="38"/>
  <c r="J60" i="38"/>
  <c r="I60" i="38"/>
  <c r="H60" i="38"/>
  <c r="G60" i="38"/>
  <c r="F60" i="38"/>
  <c r="E60" i="38"/>
  <c r="D60" i="38"/>
  <c r="N60" i="2"/>
  <c r="M60" i="2"/>
  <c r="L60" i="2"/>
  <c r="K60" i="2"/>
  <c r="J60" i="2"/>
  <c r="I60" i="2"/>
  <c r="H60" i="2"/>
  <c r="G60" i="2"/>
  <c r="F60" i="2"/>
  <c r="E60" i="2"/>
  <c r="D60" i="2"/>
  <c r="N60" i="26"/>
  <c r="M60" i="26"/>
  <c r="L60" i="26"/>
  <c r="K60" i="26"/>
  <c r="J60" i="26"/>
  <c r="I60" i="26"/>
  <c r="H60" i="26"/>
  <c r="G60" i="26"/>
  <c r="F60" i="26"/>
  <c r="E60" i="26"/>
  <c r="D60" i="26"/>
  <c r="N60" i="27"/>
  <c r="M60" i="27"/>
  <c r="L60" i="27"/>
  <c r="K60" i="27"/>
  <c r="J60" i="27"/>
  <c r="I60" i="27"/>
  <c r="H60" i="27"/>
  <c r="G60" i="27"/>
  <c r="F60" i="27"/>
  <c r="E60" i="27"/>
  <c r="D60" i="27"/>
  <c r="N60" i="30"/>
  <c r="M60" i="30"/>
  <c r="L60" i="30"/>
  <c r="K60" i="30"/>
  <c r="J60" i="30"/>
  <c r="I60" i="30"/>
  <c r="H60" i="30"/>
  <c r="G60" i="30"/>
  <c r="F60" i="30"/>
  <c r="E60" i="30"/>
  <c r="D60" i="30"/>
  <c r="N60" i="28"/>
  <c r="M60" i="28"/>
  <c r="L60" i="28"/>
  <c r="K60" i="28"/>
  <c r="J60" i="28"/>
  <c r="I60" i="28"/>
  <c r="H60" i="28"/>
  <c r="G60" i="28"/>
  <c r="F60" i="28"/>
  <c r="E60" i="28"/>
  <c r="D60" i="28"/>
  <c r="N60" i="31"/>
  <c r="M60" i="31"/>
  <c r="L60" i="31"/>
  <c r="K60" i="31"/>
  <c r="J60" i="31"/>
  <c r="I60" i="31"/>
  <c r="H60" i="31"/>
  <c r="G60" i="31"/>
  <c r="F60" i="31"/>
  <c r="E60" i="31"/>
  <c r="D60" i="31"/>
  <c r="N60" i="33"/>
  <c r="M60" i="33"/>
  <c r="L60" i="33"/>
  <c r="K60" i="33"/>
  <c r="J60" i="33"/>
  <c r="I60" i="33"/>
  <c r="H60" i="33"/>
  <c r="G60" i="33"/>
  <c r="F60" i="33"/>
  <c r="E60" i="33"/>
  <c r="D60" i="33"/>
  <c r="N60" i="48"/>
  <c r="M60" i="48"/>
  <c r="L60" i="48"/>
  <c r="K60" i="48"/>
  <c r="J60" i="48"/>
  <c r="I60" i="48"/>
  <c r="H60" i="48"/>
  <c r="G60" i="48"/>
  <c r="F60" i="48"/>
  <c r="E60" i="48"/>
  <c r="D60" i="48"/>
  <c r="N60" i="34"/>
  <c r="M60" i="34"/>
  <c r="L60" i="34"/>
  <c r="K60" i="34"/>
  <c r="J60" i="34"/>
  <c r="I60" i="34"/>
  <c r="H60" i="34"/>
  <c r="G60" i="34"/>
  <c r="F60" i="34"/>
  <c r="E60" i="34"/>
  <c r="D60" i="34"/>
  <c r="N60" i="35"/>
  <c r="M60" i="35"/>
  <c r="L60" i="35"/>
  <c r="K60" i="35"/>
  <c r="J60" i="35"/>
  <c r="I60" i="35"/>
  <c r="H60" i="35"/>
  <c r="G60" i="35"/>
  <c r="F60" i="35"/>
  <c r="E60" i="35"/>
  <c r="D60" i="35"/>
  <c r="N60" i="36"/>
  <c r="M60" i="36"/>
  <c r="L60" i="36"/>
  <c r="K60" i="36"/>
  <c r="J60" i="36"/>
  <c r="I60" i="36"/>
  <c r="H60" i="36"/>
  <c r="G60" i="36"/>
  <c r="F60" i="36"/>
  <c r="E60" i="36"/>
  <c r="D60" i="36"/>
  <c r="N60" i="37"/>
  <c r="M60" i="37"/>
  <c r="L60" i="37"/>
  <c r="K60" i="37"/>
  <c r="J60" i="37"/>
  <c r="I60" i="37"/>
  <c r="H60" i="37"/>
  <c r="G60" i="37"/>
  <c r="F60" i="37"/>
  <c r="E60" i="37"/>
  <c r="D60" i="37"/>
  <c r="N60" i="49"/>
  <c r="M60" i="49"/>
  <c r="L60" i="49"/>
  <c r="K60" i="49"/>
  <c r="J60" i="49"/>
  <c r="I60" i="49"/>
  <c r="H60" i="49"/>
  <c r="G60" i="49"/>
  <c r="F60" i="49"/>
  <c r="E60" i="49"/>
  <c r="D60" i="49"/>
  <c r="C60" i="38"/>
  <c r="C60" i="2"/>
  <c r="C60" i="27"/>
  <c r="C60" i="30"/>
  <c r="C60" i="28"/>
  <c r="C60" i="31"/>
  <c r="C60" i="33"/>
  <c r="C60" i="48"/>
  <c r="C60" i="34"/>
  <c r="C60" i="35"/>
  <c r="C60" i="36"/>
  <c r="C60" i="37"/>
  <c r="C60" i="49"/>
  <c r="N57" i="38"/>
  <c r="M57" i="38"/>
  <c r="L57" i="38"/>
  <c r="K57" i="38"/>
  <c r="J57" i="38"/>
  <c r="I57" i="38"/>
  <c r="H57" i="38"/>
  <c r="G57" i="38"/>
  <c r="F57" i="38"/>
  <c r="E57" i="38"/>
  <c r="D57" i="38"/>
  <c r="N57" i="2"/>
  <c r="M57" i="2"/>
  <c r="L57" i="2"/>
  <c r="K57" i="2"/>
  <c r="J57" i="2"/>
  <c r="I57" i="2"/>
  <c r="H57" i="2"/>
  <c r="G57" i="2"/>
  <c r="F57" i="2"/>
  <c r="E57" i="2"/>
  <c r="D57" i="2"/>
  <c r="N57" i="26"/>
  <c r="M57" i="26"/>
  <c r="L57" i="26"/>
  <c r="K57" i="26"/>
  <c r="J57" i="26"/>
  <c r="I57" i="26"/>
  <c r="H57" i="26"/>
  <c r="G57" i="26"/>
  <c r="F57" i="26"/>
  <c r="E57" i="26"/>
  <c r="D57" i="26"/>
  <c r="N57" i="27"/>
  <c r="M57" i="27"/>
  <c r="L57" i="27"/>
  <c r="K57" i="27"/>
  <c r="J57" i="27"/>
  <c r="I57" i="27"/>
  <c r="H57" i="27"/>
  <c r="G57" i="27"/>
  <c r="F57" i="27"/>
  <c r="E57" i="27"/>
  <c r="D57" i="27"/>
  <c r="N57" i="30"/>
  <c r="M57" i="30"/>
  <c r="L57" i="30"/>
  <c r="K57" i="30"/>
  <c r="J57" i="30"/>
  <c r="I57" i="30"/>
  <c r="H57" i="30"/>
  <c r="G57" i="30"/>
  <c r="F57" i="30"/>
  <c r="E57" i="30"/>
  <c r="D57" i="30"/>
  <c r="N57" i="28"/>
  <c r="M57" i="28"/>
  <c r="L57" i="28"/>
  <c r="K57" i="28"/>
  <c r="J57" i="28"/>
  <c r="I57" i="28"/>
  <c r="H57" i="28"/>
  <c r="G57" i="28"/>
  <c r="F57" i="28"/>
  <c r="E57" i="28"/>
  <c r="D57" i="28"/>
  <c r="N57" i="31"/>
  <c r="M57" i="31"/>
  <c r="L57" i="31"/>
  <c r="K57" i="31"/>
  <c r="J57" i="31"/>
  <c r="I57" i="31"/>
  <c r="H57" i="31"/>
  <c r="G57" i="31"/>
  <c r="F57" i="31"/>
  <c r="E57" i="31"/>
  <c r="D57" i="31"/>
  <c r="N57" i="33"/>
  <c r="M57" i="33"/>
  <c r="L57" i="33"/>
  <c r="K57" i="33"/>
  <c r="J57" i="33"/>
  <c r="I57" i="33"/>
  <c r="H57" i="33"/>
  <c r="G57" i="33"/>
  <c r="F57" i="33"/>
  <c r="E57" i="33"/>
  <c r="D57" i="33"/>
  <c r="N57" i="48"/>
  <c r="M57" i="48"/>
  <c r="L57" i="48"/>
  <c r="K57" i="48"/>
  <c r="J57" i="48"/>
  <c r="I57" i="48"/>
  <c r="H57" i="48"/>
  <c r="G57" i="48"/>
  <c r="F57" i="48"/>
  <c r="E57" i="48"/>
  <c r="D57" i="48"/>
  <c r="N57" i="34"/>
  <c r="M57" i="34"/>
  <c r="L57" i="34"/>
  <c r="K57" i="34"/>
  <c r="J57" i="34"/>
  <c r="I57" i="34"/>
  <c r="H57" i="34"/>
  <c r="G57" i="34"/>
  <c r="F57" i="34"/>
  <c r="E57" i="34"/>
  <c r="D57" i="34"/>
  <c r="N57" i="35"/>
  <c r="M57" i="35"/>
  <c r="L57" i="35"/>
  <c r="K57" i="35"/>
  <c r="J57" i="35"/>
  <c r="I57" i="35"/>
  <c r="H57" i="35"/>
  <c r="G57" i="35"/>
  <c r="F57" i="35"/>
  <c r="E57" i="35"/>
  <c r="D57" i="35"/>
  <c r="N57" i="36"/>
  <c r="M57" i="36"/>
  <c r="L57" i="36"/>
  <c r="K57" i="36"/>
  <c r="J57" i="36"/>
  <c r="I57" i="36"/>
  <c r="H57" i="36"/>
  <c r="G57" i="36"/>
  <c r="F57" i="36"/>
  <c r="E57" i="36"/>
  <c r="D57" i="36"/>
  <c r="N57" i="37"/>
  <c r="M57" i="37"/>
  <c r="L57" i="37"/>
  <c r="K57" i="37"/>
  <c r="J57" i="37"/>
  <c r="I57" i="37"/>
  <c r="H57" i="37"/>
  <c r="G57" i="37"/>
  <c r="F57" i="37"/>
  <c r="E57" i="37"/>
  <c r="D57" i="37"/>
  <c r="N57" i="49"/>
  <c r="M57" i="49"/>
  <c r="L57" i="49"/>
  <c r="K57" i="49"/>
  <c r="J57" i="49"/>
  <c r="I57" i="49"/>
  <c r="H57" i="49"/>
  <c r="G57" i="49"/>
  <c r="F57" i="49"/>
  <c r="E57" i="49"/>
  <c r="D57" i="49"/>
  <c r="C57" i="38"/>
  <c r="C57" i="2"/>
  <c r="C57" i="26"/>
  <c r="C57" i="30"/>
  <c r="C57" i="28"/>
  <c r="C57" i="31"/>
  <c r="C57" i="33"/>
  <c r="C57" i="48"/>
  <c r="C57" i="34"/>
  <c r="C57" i="35"/>
  <c r="C57" i="36"/>
  <c r="C57" i="37"/>
  <c r="C57" i="49"/>
  <c r="N54" i="38"/>
  <c r="M54" i="38"/>
  <c r="L54" i="38"/>
  <c r="K54" i="38"/>
  <c r="J54" i="38"/>
  <c r="I54" i="38"/>
  <c r="H54" i="38"/>
  <c r="G54" i="38"/>
  <c r="F54" i="38"/>
  <c r="E54" i="38"/>
  <c r="D54" i="38"/>
  <c r="N54" i="2"/>
  <c r="M54" i="2"/>
  <c r="L54" i="2"/>
  <c r="K54" i="2"/>
  <c r="J54" i="2"/>
  <c r="I54" i="2"/>
  <c r="H54" i="2"/>
  <c r="G54" i="2"/>
  <c r="F54" i="2"/>
  <c r="E54" i="2"/>
  <c r="D54" i="2"/>
  <c r="N54" i="26"/>
  <c r="M54" i="26"/>
  <c r="L54" i="26"/>
  <c r="K54" i="26"/>
  <c r="J54" i="26"/>
  <c r="I54" i="26"/>
  <c r="H54" i="26"/>
  <c r="G54" i="26"/>
  <c r="F54" i="26"/>
  <c r="E54" i="26"/>
  <c r="D54" i="26"/>
  <c r="N54" i="27"/>
  <c r="M54" i="27"/>
  <c r="L54" i="27"/>
  <c r="K54" i="27"/>
  <c r="J54" i="27"/>
  <c r="I54" i="27"/>
  <c r="H54" i="27"/>
  <c r="G54" i="27"/>
  <c r="F54" i="27"/>
  <c r="E54" i="27"/>
  <c r="D54" i="27"/>
  <c r="N54" i="30"/>
  <c r="M54" i="30"/>
  <c r="L54" i="30"/>
  <c r="K54" i="30"/>
  <c r="J54" i="30"/>
  <c r="I54" i="30"/>
  <c r="H54" i="30"/>
  <c r="G54" i="30"/>
  <c r="F54" i="30"/>
  <c r="E54" i="30"/>
  <c r="D54" i="30"/>
  <c r="N54" i="28"/>
  <c r="M54" i="28"/>
  <c r="L54" i="28"/>
  <c r="K54" i="28"/>
  <c r="J54" i="28"/>
  <c r="I54" i="28"/>
  <c r="H54" i="28"/>
  <c r="G54" i="28"/>
  <c r="F54" i="28"/>
  <c r="E54" i="28"/>
  <c r="D54" i="28"/>
  <c r="N54" i="31"/>
  <c r="M54" i="31"/>
  <c r="L54" i="31"/>
  <c r="K54" i="31"/>
  <c r="J54" i="31"/>
  <c r="I54" i="31"/>
  <c r="H54" i="31"/>
  <c r="G54" i="31"/>
  <c r="F54" i="31"/>
  <c r="E54" i="31"/>
  <c r="D54" i="31"/>
  <c r="N54" i="33"/>
  <c r="M54" i="33"/>
  <c r="L54" i="33"/>
  <c r="K54" i="33"/>
  <c r="J54" i="33"/>
  <c r="I54" i="33"/>
  <c r="H54" i="33"/>
  <c r="G54" i="33"/>
  <c r="F54" i="33"/>
  <c r="E54" i="33"/>
  <c r="D54" i="33"/>
  <c r="N54" i="48"/>
  <c r="M54" i="48"/>
  <c r="L54" i="48"/>
  <c r="K54" i="48"/>
  <c r="J54" i="48"/>
  <c r="I54" i="48"/>
  <c r="H54" i="48"/>
  <c r="G54" i="48"/>
  <c r="F54" i="48"/>
  <c r="E54" i="48"/>
  <c r="D54" i="48"/>
  <c r="N54" i="34"/>
  <c r="M54" i="34"/>
  <c r="L54" i="34"/>
  <c r="K54" i="34"/>
  <c r="J54" i="34"/>
  <c r="I54" i="34"/>
  <c r="H54" i="34"/>
  <c r="G54" i="34"/>
  <c r="F54" i="34"/>
  <c r="E54" i="34"/>
  <c r="D54" i="34"/>
  <c r="N54" i="35"/>
  <c r="M54" i="35"/>
  <c r="L54" i="35"/>
  <c r="K54" i="35"/>
  <c r="J54" i="35"/>
  <c r="I54" i="35"/>
  <c r="H54" i="35"/>
  <c r="G54" i="35"/>
  <c r="F54" i="35"/>
  <c r="E54" i="35"/>
  <c r="D54" i="35"/>
  <c r="N54" i="36"/>
  <c r="M54" i="36"/>
  <c r="L54" i="36"/>
  <c r="K54" i="36"/>
  <c r="J54" i="36"/>
  <c r="I54" i="36"/>
  <c r="H54" i="36"/>
  <c r="G54" i="36"/>
  <c r="F54" i="36"/>
  <c r="E54" i="36"/>
  <c r="D54" i="36"/>
  <c r="N54" i="37"/>
  <c r="M54" i="37"/>
  <c r="L54" i="37"/>
  <c r="K54" i="37"/>
  <c r="J54" i="37"/>
  <c r="I54" i="37"/>
  <c r="H54" i="37"/>
  <c r="G54" i="37"/>
  <c r="F54" i="37"/>
  <c r="E54" i="37"/>
  <c r="D54" i="37"/>
  <c r="N54" i="49"/>
  <c r="M54" i="49"/>
  <c r="L54" i="49"/>
  <c r="K54" i="49"/>
  <c r="J54" i="49"/>
  <c r="I54" i="49"/>
  <c r="H54" i="49"/>
  <c r="G54" i="49"/>
  <c r="F54" i="49"/>
  <c r="E54" i="49"/>
  <c r="D54" i="49"/>
  <c r="N50" i="38"/>
  <c r="M50" i="38"/>
  <c r="L50" i="38"/>
  <c r="K50" i="38"/>
  <c r="J50" i="38"/>
  <c r="I50" i="38"/>
  <c r="H50" i="38"/>
  <c r="G50" i="38"/>
  <c r="F50" i="38"/>
  <c r="E50" i="38"/>
  <c r="D50" i="38"/>
  <c r="N50" i="2"/>
  <c r="M50" i="2"/>
  <c r="L50" i="2"/>
  <c r="K50" i="2"/>
  <c r="J50" i="2"/>
  <c r="I50" i="2"/>
  <c r="H50" i="2"/>
  <c r="G50" i="2"/>
  <c r="F50" i="2"/>
  <c r="E50" i="2"/>
  <c r="D50" i="2"/>
  <c r="N50" i="26"/>
  <c r="M50" i="26"/>
  <c r="L50" i="26"/>
  <c r="K50" i="26"/>
  <c r="J50" i="26"/>
  <c r="I50" i="26"/>
  <c r="H50" i="26"/>
  <c r="G50" i="26"/>
  <c r="F50" i="26"/>
  <c r="E50" i="26"/>
  <c r="D50" i="26"/>
  <c r="N50" i="27"/>
  <c r="M50" i="27"/>
  <c r="L50" i="27"/>
  <c r="K50" i="27"/>
  <c r="J50" i="27"/>
  <c r="I50" i="27"/>
  <c r="H50" i="27"/>
  <c r="G50" i="27"/>
  <c r="F50" i="27"/>
  <c r="E50" i="27"/>
  <c r="D50" i="27"/>
  <c r="N50" i="30"/>
  <c r="M50" i="30"/>
  <c r="L50" i="30"/>
  <c r="K50" i="30"/>
  <c r="J50" i="30"/>
  <c r="I50" i="30"/>
  <c r="H50" i="30"/>
  <c r="G50" i="30"/>
  <c r="F50" i="30"/>
  <c r="E50" i="30"/>
  <c r="D50" i="30"/>
  <c r="N50" i="28"/>
  <c r="M50" i="28"/>
  <c r="L50" i="28"/>
  <c r="K50" i="28"/>
  <c r="J50" i="28"/>
  <c r="I50" i="28"/>
  <c r="H50" i="28"/>
  <c r="G50" i="28"/>
  <c r="F50" i="28"/>
  <c r="E50" i="28"/>
  <c r="D50" i="28"/>
  <c r="N50" i="31"/>
  <c r="M50" i="31"/>
  <c r="L50" i="31"/>
  <c r="K50" i="31"/>
  <c r="J50" i="31"/>
  <c r="I50" i="31"/>
  <c r="H50" i="31"/>
  <c r="G50" i="31"/>
  <c r="F50" i="31"/>
  <c r="E50" i="31"/>
  <c r="D50" i="31"/>
  <c r="N50" i="33"/>
  <c r="M50" i="33"/>
  <c r="L50" i="33"/>
  <c r="K50" i="33"/>
  <c r="J50" i="33"/>
  <c r="I50" i="33"/>
  <c r="H50" i="33"/>
  <c r="G50" i="33"/>
  <c r="F50" i="33"/>
  <c r="E50" i="33"/>
  <c r="D50" i="33"/>
  <c r="N50" i="48"/>
  <c r="M50" i="48"/>
  <c r="L50" i="48"/>
  <c r="K50" i="48"/>
  <c r="J50" i="48"/>
  <c r="I50" i="48"/>
  <c r="H50" i="48"/>
  <c r="G50" i="48"/>
  <c r="F50" i="48"/>
  <c r="E50" i="48"/>
  <c r="D50" i="48"/>
  <c r="N50" i="34"/>
  <c r="M50" i="34"/>
  <c r="L50" i="34"/>
  <c r="K50" i="34"/>
  <c r="J50" i="34"/>
  <c r="I50" i="34"/>
  <c r="H50" i="34"/>
  <c r="G50" i="34"/>
  <c r="F50" i="34"/>
  <c r="E50" i="34"/>
  <c r="D50" i="34"/>
  <c r="N50" i="35"/>
  <c r="M50" i="35"/>
  <c r="L50" i="35"/>
  <c r="K50" i="35"/>
  <c r="J50" i="35"/>
  <c r="I50" i="35"/>
  <c r="H50" i="35"/>
  <c r="G50" i="35"/>
  <c r="F50" i="35"/>
  <c r="E50" i="35"/>
  <c r="D50" i="35"/>
  <c r="N50" i="36"/>
  <c r="M50" i="36"/>
  <c r="L50" i="36"/>
  <c r="K50" i="36"/>
  <c r="J50" i="36"/>
  <c r="I50" i="36"/>
  <c r="H50" i="36"/>
  <c r="G50" i="36"/>
  <c r="F50" i="36"/>
  <c r="E50" i="36"/>
  <c r="D50" i="36"/>
  <c r="N50" i="37"/>
  <c r="M50" i="37"/>
  <c r="L50" i="37"/>
  <c r="K50" i="37"/>
  <c r="J50" i="37"/>
  <c r="I50" i="37"/>
  <c r="H50" i="37"/>
  <c r="G50" i="37"/>
  <c r="F50" i="37"/>
  <c r="E50" i="37"/>
  <c r="D50" i="37"/>
  <c r="N50" i="49"/>
  <c r="M50" i="49"/>
  <c r="L50" i="49"/>
  <c r="K50" i="49"/>
  <c r="J50" i="49"/>
  <c r="I50" i="49"/>
  <c r="H50" i="49"/>
  <c r="G50" i="49"/>
  <c r="F50" i="49"/>
  <c r="E50" i="49"/>
  <c r="D50" i="49"/>
  <c r="N30" i="38"/>
  <c r="M30" i="38"/>
  <c r="L30" i="38"/>
  <c r="K30" i="38"/>
  <c r="J30" i="38"/>
  <c r="I30" i="38"/>
  <c r="H30" i="38"/>
  <c r="G30" i="38"/>
  <c r="F30" i="38"/>
  <c r="E30" i="38"/>
  <c r="D30" i="38"/>
  <c r="N30" i="2"/>
  <c r="M30" i="2"/>
  <c r="L30" i="2"/>
  <c r="K30" i="2"/>
  <c r="J30" i="2"/>
  <c r="I30" i="2"/>
  <c r="H30" i="2"/>
  <c r="G30" i="2"/>
  <c r="F30" i="2"/>
  <c r="E30" i="2"/>
  <c r="D30" i="2"/>
  <c r="N30" i="26"/>
  <c r="M30" i="26"/>
  <c r="L30" i="26"/>
  <c r="K30" i="26"/>
  <c r="J30" i="26"/>
  <c r="I30" i="26"/>
  <c r="H30" i="26"/>
  <c r="G30" i="26"/>
  <c r="F30" i="26"/>
  <c r="E30" i="26"/>
  <c r="D30" i="26"/>
  <c r="N30" i="27"/>
  <c r="M30" i="27"/>
  <c r="L30" i="27"/>
  <c r="K30" i="27"/>
  <c r="J30" i="27"/>
  <c r="I30" i="27"/>
  <c r="H30" i="27"/>
  <c r="G30" i="27"/>
  <c r="F30" i="27"/>
  <c r="E30" i="27"/>
  <c r="D30" i="27"/>
  <c r="N30" i="30"/>
  <c r="M30" i="30"/>
  <c r="L30" i="30"/>
  <c r="K30" i="30"/>
  <c r="J30" i="30"/>
  <c r="I30" i="30"/>
  <c r="H30" i="30"/>
  <c r="G30" i="30"/>
  <c r="F30" i="30"/>
  <c r="E30" i="30"/>
  <c r="D30" i="30"/>
  <c r="N30" i="28"/>
  <c r="M30" i="28"/>
  <c r="L30" i="28"/>
  <c r="K30" i="28"/>
  <c r="J30" i="28"/>
  <c r="I30" i="28"/>
  <c r="H30" i="28"/>
  <c r="G30" i="28"/>
  <c r="F30" i="28"/>
  <c r="E30" i="28"/>
  <c r="D30" i="28"/>
  <c r="N30" i="31"/>
  <c r="M30" i="31"/>
  <c r="L30" i="31"/>
  <c r="K30" i="31"/>
  <c r="J30" i="31"/>
  <c r="I30" i="31"/>
  <c r="H30" i="31"/>
  <c r="G30" i="31"/>
  <c r="F30" i="31"/>
  <c r="E30" i="31"/>
  <c r="D30" i="31"/>
  <c r="N30" i="33"/>
  <c r="M30" i="33"/>
  <c r="L30" i="33"/>
  <c r="K30" i="33"/>
  <c r="J30" i="33"/>
  <c r="I30" i="33"/>
  <c r="H30" i="33"/>
  <c r="G30" i="33"/>
  <c r="F30" i="33"/>
  <c r="E30" i="33"/>
  <c r="D30" i="33"/>
  <c r="N30" i="48"/>
  <c r="M30" i="48"/>
  <c r="L30" i="48"/>
  <c r="K30" i="48"/>
  <c r="J30" i="48"/>
  <c r="I30" i="48"/>
  <c r="H30" i="48"/>
  <c r="G30" i="48"/>
  <c r="F30" i="48"/>
  <c r="E30" i="48"/>
  <c r="D30" i="48"/>
  <c r="N30" i="34"/>
  <c r="M30" i="34"/>
  <c r="L30" i="34"/>
  <c r="K30" i="34"/>
  <c r="J30" i="34"/>
  <c r="I30" i="34"/>
  <c r="H30" i="34"/>
  <c r="G30" i="34"/>
  <c r="F30" i="34"/>
  <c r="E30" i="34"/>
  <c r="D30" i="34"/>
  <c r="N30" i="35"/>
  <c r="M30" i="35"/>
  <c r="L30" i="35"/>
  <c r="K30" i="35"/>
  <c r="J30" i="35"/>
  <c r="I30" i="35"/>
  <c r="H30" i="35"/>
  <c r="G30" i="35"/>
  <c r="F30" i="35"/>
  <c r="E30" i="35"/>
  <c r="D30" i="35"/>
  <c r="N30" i="36"/>
  <c r="M30" i="36"/>
  <c r="L30" i="36"/>
  <c r="K30" i="36"/>
  <c r="J30" i="36"/>
  <c r="I30" i="36"/>
  <c r="H30" i="36"/>
  <c r="G30" i="36"/>
  <c r="F30" i="36"/>
  <c r="E30" i="36"/>
  <c r="D30" i="36"/>
  <c r="N30" i="37"/>
  <c r="M30" i="37"/>
  <c r="L30" i="37"/>
  <c r="K30" i="37"/>
  <c r="J30" i="37"/>
  <c r="I30" i="37"/>
  <c r="H30" i="37"/>
  <c r="G30" i="37"/>
  <c r="F30" i="37"/>
  <c r="E30" i="37"/>
  <c r="D30" i="37"/>
  <c r="N30" i="49"/>
  <c r="M30" i="49"/>
  <c r="L30" i="49"/>
  <c r="K30" i="49"/>
  <c r="J30" i="49"/>
  <c r="I30" i="49"/>
  <c r="H30" i="49"/>
  <c r="G30" i="49"/>
  <c r="F30" i="49"/>
  <c r="E30" i="49"/>
  <c r="D30" i="49"/>
  <c r="N27" i="38"/>
  <c r="M27" i="38"/>
  <c r="L27" i="38"/>
  <c r="K27" i="38"/>
  <c r="J27" i="38"/>
  <c r="I27" i="38"/>
  <c r="H27" i="38"/>
  <c r="G27" i="38"/>
  <c r="F27" i="38"/>
  <c r="E27" i="38"/>
  <c r="D27" i="38"/>
  <c r="N27" i="2"/>
  <c r="M27" i="2"/>
  <c r="L27" i="2"/>
  <c r="K27" i="2"/>
  <c r="J27" i="2"/>
  <c r="I27" i="2"/>
  <c r="H27" i="2"/>
  <c r="G27" i="2"/>
  <c r="F27" i="2"/>
  <c r="E27" i="2"/>
  <c r="D27" i="2"/>
  <c r="N27" i="26"/>
  <c r="M27" i="26"/>
  <c r="L27" i="26"/>
  <c r="K27" i="26"/>
  <c r="J27" i="26"/>
  <c r="I27" i="26"/>
  <c r="H27" i="26"/>
  <c r="G27" i="26"/>
  <c r="F27" i="26"/>
  <c r="E27" i="26"/>
  <c r="D27" i="26"/>
  <c r="N27" i="27"/>
  <c r="M27" i="27"/>
  <c r="L27" i="27"/>
  <c r="K27" i="27"/>
  <c r="J27" i="27"/>
  <c r="I27" i="27"/>
  <c r="H27" i="27"/>
  <c r="G27" i="27"/>
  <c r="F27" i="27"/>
  <c r="E27" i="27"/>
  <c r="D27" i="27"/>
  <c r="N27" i="30"/>
  <c r="M27" i="30"/>
  <c r="L27" i="30"/>
  <c r="K27" i="30"/>
  <c r="J27" i="30"/>
  <c r="I27" i="30"/>
  <c r="H27" i="30"/>
  <c r="G27" i="30"/>
  <c r="F27" i="30"/>
  <c r="E27" i="30"/>
  <c r="D27" i="30"/>
  <c r="N27" i="28"/>
  <c r="M27" i="28"/>
  <c r="L27" i="28"/>
  <c r="K27" i="28"/>
  <c r="J27" i="28"/>
  <c r="I27" i="28"/>
  <c r="H27" i="28"/>
  <c r="G27" i="28"/>
  <c r="F27" i="28"/>
  <c r="E27" i="28"/>
  <c r="D27" i="28"/>
  <c r="N27" i="31"/>
  <c r="M27" i="31"/>
  <c r="L27" i="31"/>
  <c r="K27" i="31"/>
  <c r="J27" i="31"/>
  <c r="I27" i="31"/>
  <c r="H27" i="31"/>
  <c r="G27" i="31"/>
  <c r="F27" i="31"/>
  <c r="E27" i="31"/>
  <c r="D27" i="31"/>
  <c r="N27" i="33"/>
  <c r="M27" i="33"/>
  <c r="L27" i="33"/>
  <c r="K27" i="33"/>
  <c r="J27" i="33"/>
  <c r="I27" i="33"/>
  <c r="H27" i="33"/>
  <c r="G27" i="33"/>
  <c r="F27" i="33"/>
  <c r="E27" i="33"/>
  <c r="D27" i="33"/>
  <c r="N27" i="48"/>
  <c r="M27" i="48"/>
  <c r="L27" i="48"/>
  <c r="K27" i="48"/>
  <c r="J27" i="48"/>
  <c r="I27" i="48"/>
  <c r="H27" i="48"/>
  <c r="G27" i="48"/>
  <c r="F27" i="48"/>
  <c r="E27" i="48"/>
  <c r="D27" i="48"/>
  <c r="N27" i="34"/>
  <c r="M27" i="34"/>
  <c r="L27" i="34"/>
  <c r="K27" i="34"/>
  <c r="J27" i="34"/>
  <c r="I27" i="34"/>
  <c r="H27" i="34"/>
  <c r="G27" i="34"/>
  <c r="F27" i="34"/>
  <c r="E27" i="34"/>
  <c r="D27" i="34"/>
  <c r="N27" i="35"/>
  <c r="M27" i="35"/>
  <c r="L27" i="35"/>
  <c r="K27" i="35"/>
  <c r="J27" i="35"/>
  <c r="I27" i="35"/>
  <c r="H27" i="35"/>
  <c r="G27" i="35"/>
  <c r="F27" i="35"/>
  <c r="E27" i="35"/>
  <c r="D27" i="35"/>
  <c r="N27" i="36"/>
  <c r="M27" i="36"/>
  <c r="L27" i="36"/>
  <c r="K27" i="36"/>
  <c r="J27" i="36"/>
  <c r="I27" i="36"/>
  <c r="H27" i="36"/>
  <c r="G27" i="36"/>
  <c r="F27" i="36"/>
  <c r="E27" i="36"/>
  <c r="D27" i="36"/>
  <c r="N27" i="37"/>
  <c r="M27" i="37"/>
  <c r="L27" i="37"/>
  <c r="K27" i="37"/>
  <c r="J27" i="37"/>
  <c r="I27" i="37"/>
  <c r="H27" i="37"/>
  <c r="G27" i="37"/>
  <c r="F27" i="37"/>
  <c r="E27" i="37"/>
  <c r="D27" i="37"/>
  <c r="N27" i="49"/>
  <c r="M27" i="49"/>
  <c r="L27" i="49"/>
  <c r="K27" i="49"/>
  <c r="J27" i="49"/>
  <c r="I27" i="49"/>
  <c r="H27" i="49"/>
  <c r="G27" i="49"/>
  <c r="F27" i="49"/>
  <c r="E27" i="49"/>
  <c r="D27" i="49"/>
  <c r="N23" i="38"/>
  <c r="M23" i="38"/>
  <c r="L23" i="38"/>
  <c r="K23" i="38"/>
  <c r="J23" i="38"/>
  <c r="I23" i="38"/>
  <c r="H23" i="38"/>
  <c r="G23" i="38"/>
  <c r="F23" i="38"/>
  <c r="E23" i="38"/>
  <c r="D23" i="38"/>
  <c r="N23" i="2"/>
  <c r="M23" i="2"/>
  <c r="L23" i="2"/>
  <c r="K23" i="2"/>
  <c r="J23" i="2"/>
  <c r="I23" i="2"/>
  <c r="H23" i="2"/>
  <c r="G23" i="2"/>
  <c r="F23" i="2"/>
  <c r="E23" i="2"/>
  <c r="D23" i="2"/>
  <c r="N23" i="26"/>
  <c r="M23" i="26"/>
  <c r="L23" i="26"/>
  <c r="K23" i="26"/>
  <c r="J23" i="26"/>
  <c r="I23" i="26"/>
  <c r="H23" i="26"/>
  <c r="G23" i="26"/>
  <c r="F23" i="26"/>
  <c r="E23" i="26"/>
  <c r="D23" i="26"/>
  <c r="N23" i="27"/>
  <c r="M23" i="27"/>
  <c r="L23" i="27"/>
  <c r="K23" i="27"/>
  <c r="J23" i="27"/>
  <c r="I23" i="27"/>
  <c r="H23" i="27"/>
  <c r="G23" i="27"/>
  <c r="F23" i="27"/>
  <c r="E23" i="27"/>
  <c r="D23" i="27"/>
  <c r="N23" i="30"/>
  <c r="M23" i="30"/>
  <c r="L23" i="30"/>
  <c r="K23" i="30"/>
  <c r="J23" i="30"/>
  <c r="I23" i="30"/>
  <c r="H23" i="30"/>
  <c r="G23" i="30"/>
  <c r="F23" i="30"/>
  <c r="E23" i="30"/>
  <c r="D23" i="30"/>
  <c r="N23" i="28"/>
  <c r="M23" i="28"/>
  <c r="L23" i="28"/>
  <c r="K23" i="28"/>
  <c r="J23" i="28"/>
  <c r="I23" i="28"/>
  <c r="H23" i="28"/>
  <c r="G23" i="28"/>
  <c r="F23" i="28"/>
  <c r="E23" i="28"/>
  <c r="D23" i="28"/>
  <c r="N23" i="31"/>
  <c r="M23" i="31"/>
  <c r="L23" i="31"/>
  <c r="K23" i="31"/>
  <c r="J23" i="31"/>
  <c r="I23" i="31"/>
  <c r="H23" i="31"/>
  <c r="G23" i="31"/>
  <c r="F23" i="31"/>
  <c r="E23" i="31"/>
  <c r="D23" i="31"/>
  <c r="N23" i="33"/>
  <c r="M23" i="33"/>
  <c r="L23" i="33"/>
  <c r="K23" i="33"/>
  <c r="J23" i="33"/>
  <c r="I23" i="33"/>
  <c r="H23" i="33"/>
  <c r="G23" i="33"/>
  <c r="F23" i="33"/>
  <c r="E23" i="33"/>
  <c r="D23" i="33"/>
  <c r="N23" i="48"/>
  <c r="M23" i="48"/>
  <c r="L23" i="48"/>
  <c r="K23" i="48"/>
  <c r="J23" i="48"/>
  <c r="I23" i="48"/>
  <c r="H23" i="48"/>
  <c r="G23" i="48"/>
  <c r="F23" i="48"/>
  <c r="E23" i="48"/>
  <c r="D23" i="48"/>
  <c r="N23" i="34"/>
  <c r="M23" i="34"/>
  <c r="L23" i="34"/>
  <c r="K23" i="34"/>
  <c r="J23" i="34"/>
  <c r="I23" i="34"/>
  <c r="H23" i="34"/>
  <c r="G23" i="34"/>
  <c r="F23" i="34"/>
  <c r="E23" i="34"/>
  <c r="D23" i="34"/>
  <c r="N23" i="35"/>
  <c r="M23" i="35"/>
  <c r="L23" i="35"/>
  <c r="K23" i="35"/>
  <c r="J23" i="35"/>
  <c r="I23" i="35"/>
  <c r="H23" i="35"/>
  <c r="G23" i="35"/>
  <c r="F23" i="35"/>
  <c r="E23" i="35"/>
  <c r="D23" i="35"/>
  <c r="N23" i="36"/>
  <c r="M23" i="36"/>
  <c r="L23" i="36"/>
  <c r="K23" i="36"/>
  <c r="J23" i="36"/>
  <c r="I23" i="36"/>
  <c r="H23" i="36"/>
  <c r="G23" i="36"/>
  <c r="F23" i="36"/>
  <c r="E23" i="36"/>
  <c r="D23" i="36"/>
  <c r="N23" i="37"/>
  <c r="M23" i="37"/>
  <c r="L23" i="37"/>
  <c r="K23" i="37"/>
  <c r="J23" i="37"/>
  <c r="I23" i="37"/>
  <c r="H23" i="37"/>
  <c r="G23" i="37"/>
  <c r="F23" i="37"/>
  <c r="E23" i="37"/>
  <c r="D23" i="37"/>
  <c r="N23" i="49"/>
  <c r="M23" i="49"/>
  <c r="L23" i="49"/>
  <c r="K23" i="49"/>
  <c r="J23" i="49"/>
  <c r="I23" i="49"/>
  <c r="H23" i="49"/>
  <c r="G23" i="49"/>
  <c r="F23" i="49"/>
  <c r="E23" i="49"/>
  <c r="D23" i="49"/>
  <c r="N12" i="38"/>
  <c r="M12" i="38"/>
  <c r="L12" i="38"/>
  <c r="K12" i="38"/>
  <c r="J12" i="38"/>
  <c r="I12" i="38"/>
  <c r="H12" i="38"/>
  <c r="G12" i="38"/>
  <c r="F12" i="38"/>
  <c r="E12" i="38"/>
  <c r="D12" i="38"/>
  <c r="N12" i="2"/>
  <c r="M12" i="2"/>
  <c r="L12" i="2"/>
  <c r="K12" i="2"/>
  <c r="J12" i="2"/>
  <c r="I12" i="2"/>
  <c r="H12" i="2"/>
  <c r="G12" i="2"/>
  <c r="F12" i="2"/>
  <c r="E12" i="2"/>
  <c r="D12" i="2"/>
  <c r="N12" i="26"/>
  <c r="M12" i="26"/>
  <c r="L12" i="26"/>
  <c r="K12" i="26"/>
  <c r="J12" i="26"/>
  <c r="I12" i="26"/>
  <c r="H12" i="26"/>
  <c r="G12" i="26"/>
  <c r="F12" i="26"/>
  <c r="E12" i="26"/>
  <c r="D12" i="26"/>
  <c r="N12" i="27"/>
  <c r="M12" i="27"/>
  <c r="L12" i="27"/>
  <c r="K12" i="27"/>
  <c r="J12" i="27"/>
  <c r="I12" i="27"/>
  <c r="H12" i="27"/>
  <c r="G12" i="27"/>
  <c r="F12" i="27"/>
  <c r="E12" i="27"/>
  <c r="D12" i="27"/>
  <c r="N12" i="30"/>
  <c r="M12" i="30"/>
  <c r="L12" i="30"/>
  <c r="K12" i="30"/>
  <c r="J12" i="30"/>
  <c r="I12" i="30"/>
  <c r="H12" i="30"/>
  <c r="G12" i="30"/>
  <c r="F12" i="30"/>
  <c r="E12" i="30"/>
  <c r="D12" i="30"/>
  <c r="N12" i="28"/>
  <c r="M12" i="28"/>
  <c r="L12" i="28"/>
  <c r="K12" i="28"/>
  <c r="J12" i="28"/>
  <c r="I12" i="28"/>
  <c r="H12" i="28"/>
  <c r="G12" i="28"/>
  <c r="F12" i="28"/>
  <c r="E12" i="28"/>
  <c r="D12" i="28"/>
  <c r="N12" i="31"/>
  <c r="M12" i="31"/>
  <c r="L12" i="31"/>
  <c r="K12" i="31"/>
  <c r="J12" i="31"/>
  <c r="I12" i="31"/>
  <c r="H12" i="31"/>
  <c r="G12" i="31"/>
  <c r="F12" i="31"/>
  <c r="E12" i="31"/>
  <c r="D12" i="31"/>
  <c r="N12" i="33"/>
  <c r="M12" i="33"/>
  <c r="L12" i="33"/>
  <c r="K12" i="33"/>
  <c r="J12" i="33"/>
  <c r="I12" i="33"/>
  <c r="H12" i="33"/>
  <c r="G12" i="33"/>
  <c r="F12" i="33"/>
  <c r="E12" i="33"/>
  <c r="D12" i="33"/>
  <c r="N12" i="48"/>
  <c r="M12" i="48"/>
  <c r="L12" i="48"/>
  <c r="K12" i="48"/>
  <c r="J12" i="48"/>
  <c r="I12" i="48"/>
  <c r="H12" i="48"/>
  <c r="G12" i="48"/>
  <c r="F12" i="48"/>
  <c r="E12" i="48"/>
  <c r="D12" i="48"/>
  <c r="N12" i="34"/>
  <c r="M12" i="34"/>
  <c r="L12" i="34"/>
  <c r="K12" i="34"/>
  <c r="J12" i="34"/>
  <c r="I12" i="34"/>
  <c r="H12" i="34"/>
  <c r="G12" i="34"/>
  <c r="F12" i="34"/>
  <c r="E12" i="34"/>
  <c r="D12" i="34"/>
  <c r="N12" i="35"/>
  <c r="M12" i="35"/>
  <c r="L12" i="35"/>
  <c r="K12" i="35"/>
  <c r="J12" i="35"/>
  <c r="I12" i="35"/>
  <c r="H12" i="35"/>
  <c r="G12" i="35"/>
  <c r="F12" i="35"/>
  <c r="E12" i="35"/>
  <c r="D12" i="35"/>
  <c r="N12" i="36"/>
  <c r="M12" i="36"/>
  <c r="L12" i="36"/>
  <c r="K12" i="36"/>
  <c r="J12" i="36"/>
  <c r="I12" i="36"/>
  <c r="H12" i="36"/>
  <c r="G12" i="36"/>
  <c r="F12" i="36"/>
  <c r="E12" i="36"/>
  <c r="D12" i="36"/>
  <c r="N12" i="37"/>
  <c r="M12" i="37"/>
  <c r="L12" i="37"/>
  <c r="K12" i="37"/>
  <c r="J12" i="37"/>
  <c r="I12" i="37"/>
  <c r="H12" i="37"/>
  <c r="G12" i="37"/>
  <c r="F12" i="37"/>
  <c r="E12" i="37"/>
  <c r="D12" i="37"/>
  <c r="N12" i="49"/>
  <c r="M12" i="49"/>
  <c r="L12" i="49"/>
  <c r="K12" i="49"/>
  <c r="J12" i="49"/>
  <c r="I12" i="49"/>
  <c r="H12" i="49"/>
  <c r="G12" i="49"/>
  <c r="F12" i="49"/>
  <c r="E12" i="49"/>
  <c r="D12" i="49"/>
  <c r="M211" i="36" l="1"/>
  <c r="M210" i="36" s="1"/>
  <c r="M209" i="36" s="1"/>
  <c r="K211" i="36"/>
  <c r="K210" i="36" s="1"/>
  <c r="K209" i="36" s="1"/>
  <c r="H211" i="36"/>
  <c r="H210" i="36" s="1"/>
  <c r="H209" i="36" s="1"/>
  <c r="D211" i="36"/>
  <c r="D210" i="36" s="1"/>
  <c r="L211" i="35"/>
  <c r="L210" i="35" s="1"/>
  <c r="L209" i="35" s="1"/>
  <c r="I211" i="35"/>
  <c r="I210" i="35" s="1"/>
  <c r="I209" i="35" s="1"/>
  <c r="H211" i="35"/>
  <c r="H210" i="35" s="1"/>
  <c r="H209" i="35" s="1"/>
  <c r="D211" i="35"/>
  <c r="D210" i="35" s="1"/>
  <c r="D209" i="35" s="1"/>
  <c r="J74" i="35"/>
  <c r="K211" i="28"/>
  <c r="K210" i="28" s="1"/>
  <c r="K209" i="28" s="1"/>
  <c r="J211" i="28"/>
  <c r="J210" i="28" s="1"/>
  <c r="J209" i="28" s="1"/>
  <c r="M211" i="28"/>
  <c r="M210" i="28" s="1"/>
  <c r="M209" i="28" s="1"/>
  <c r="K74" i="28"/>
  <c r="C120" i="30"/>
  <c r="C110" i="30" s="1"/>
  <c r="G211" i="27"/>
  <c r="G210" i="27" s="1"/>
  <c r="G209" i="27" s="1"/>
  <c r="L321" i="30"/>
  <c r="E321" i="30"/>
  <c r="E320" i="30" s="1"/>
  <c r="E321" i="2"/>
  <c r="K321" i="28"/>
  <c r="G321" i="31"/>
  <c r="N321" i="27"/>
  <c r="H321" i="27"/>
  <c r="I321" i="2"/>
  <c r="I320" i="2" s="1"/>
  <c r="F211" i="2"/>
  <c r="F210" i="2" s="1"/>
  <c r="F209" i="2" s="1"/>
  <c r="G74" i="2"/>
  <c r="N211" i="2"/>
  <c r="N210" i="2" s="1"/>
  <c r="N209" i="2" s="1"/>
  <c r="D211" i="27"/>
  <c r="D210" i="27" s="1"/>
  <c r="D209" i="27" s="1"/>
  <c r="F211" i="27"/>
  <c r="F210" i="27" s="1"/>
  <c r="F209" i="27" s="1"/>
  <c r="K211" i="27"/>
  <c r="K210" i="27" s="1"/>
  <c r="K209" i="27" s="1"/>
  <c r="K211" i="35"/>
  <c r="K210" i="35" s="1"/>
  <c r="K209" i="35" s="1"/>
  <c r="N211" i="30"/>
  <c r="N210" i="30" s="1"/>
  <c r="N209" i="30" s="1"/>
  <c r="C292" i="38"/>
  <c r="C120" i="38"/>
  <c r="H321" i="30"/>
  <c r="G321" i="36"/>
  <c r="G320" i="36" s="1"/>
  <c r="N211" i="48"/>
  <c r="N210" i="48" s="1"/>
  <c r="N209" i="48" s="1"/>
  <c r="N71" i="48" s="1"/>
  <c r="J211" i="48"/>
  <c r="J210" i="48" s="1"/>
  <c r="J209" i="48" s="1"/>
  <c r="J71" i="48" s="1"/>
  <c r="L211" i="28"/>
  <c r="L210" i="28" s="1"/>
  <c r="L209" i="28" s="1"/>
  <c r="I321" i="26"/>
  <c r="J211" i="33"/>
  <c r="J210" i="33" s="1"/>
  <c r="J209" i="33" s="1"/>
  <c r="J71" i="33" s="1"/>
  <c r="L321" i="35"/>
  <c r="L320" i="35" s="1"/>
  <c r="I321" i="34"/>
  <c r="L321" i="37"/>
  <c r="E321" i="33"/>
  <c r="J321" i="35"/>
  <c r="J320" i="35" s="1"/>
  <c r="D321" i="2"/>
  <c r="D320" i="2" s="1"/>
  <c r="M321" i="49"/>
  <c r="J321" i="37"/>
  <c r="J320" i="37" s="1"/>
  <c r="K321" i="31"/>
  <c r="K320" i="31" s="1"/>
  <c r="M321" i="27"/>
  <c r="M320" i="27" s="1"/>
  <c r="I321" i="28"/>
  <c r="I320" i="28" s="1"/>
  <c r="M321" i="36"/>
  <c r="M320" i="36" s="1"/>
  <c r="L321" i="38"/>
  <c r="L320" i="38" s="1"/>
  <c r="K321" i="2"/>
  <c r="K320" i="2" s="1"/>
  <c r="C321" i="49"/>
  <c r="F321" i="30"/>
  <c r="L321" i="28"/>
  <c r="L320" i="28" s="1"/>
  <c r="J321" i="48"/>
  <c r="J320" i="48" s="1"/>
  <c r="F321" i="48"/>
  <c r="F320" i="48" s="1"/>
  <c r="F321" i="35"/>
  <c r="F320" i="35" s="1"/>
  <c r="N321" i="35"/>
  <c r="N320" i="35" s="1"/>
  <c r="J321" i="28"/>
  <c r="J320" i="28" s="1"/>
  <c r="I321" i="36"/>
  <c r="I320" i="36" s="1"/>
  <c r="F321" i="2"/>
  <c r="F320" i="2" s="1"/>
  <c r="M321" i="30"/>
  <c r="M320" i="30" s="1"/>
  <c r="E321" i="28"/>
  <c r="E320" i="28" s="1"/>
  <c r="N321" i="38"/>
  <c r="N320" i="38" s="1"/>
  <c r="G321" i="30"/>
  <c r="I321" i="30"/>
  <c r="I320" i="30" s="1"/>
  <c r="G321" i="33"/>
  <c r="D321" i="48"/>
  <c r="D320" i="48" s="1"/>
  <c r="C321" i="28"/>
  <c r="C320" i="28" s="1"/>
  <c r="M321" i="37"/>
  <c r="M320" i="37" s="1"/>
  <c r="F321" i="33"/>
  <c r="F320" i="33" s="1"/>
  <c r="L321" i="26"/>
  <c r="L320" i="26" s="1"/>
  <c r="F321" i="26"/>
  <c r="F320" i="26" s="1"/>
  <c r="E321" i="49"/>
  <c r="E320" i="49" s="1"/>
  <c r="N321" i="48"/>
  <c r="N320" i="48" s="1"/>
  <c r="H321" i="33"/>
  <c r="D321" i="34"/>
  <c r="D320" i="34" s="1"/>
  <c r="H321" i="37"/>
  <c r="O322" i="27"/>
  <c r="C321" i="27"/>
  <c r="C320" i="27" s="1"/>
  <c r="I211" i="31"/>
  <c r="I210" i="31" s="1"/>
  <c r="I209" i="31" s="1"/>
  <c r="H321" i="48"/>
  <c r="H320" i="48" s="1"/>
  <c r="N321" i="2"/>
  <c r="N320" i="2" s="1"/>
  <c r="E321" i="48"/>
  <c r="E320" i="48" s="1"/>
  <c r="L211" i="36"/>
  <c r="L210" i="36" s="1"/>
  <c r="L209" i="36" s="1"/>
  <c r="G321" i="26"/>
  <c r="G320" i="26" s="1"/>
  <c r="D321" i="36"/>
  <c r="D320" i="36" s="1"/>
  <c r="L321" i="27"/>
  <c r="L320" i="27" s="1"/>
  <c r="F211" i="49"/>
  <c r="F210" i="49" s="1"/>
  <c r="F209" i="49" s="1"/>
  <c r="K211" i="48"/>
  <c r="K210" i="48" s="1"/>
  <c r="K209" i="48" s="1"/>
  <c r="K71" i="48" s="1"/>
  <c r="D321" i="37"/>
  <c r="D320" i="37" s="1"/>
  <c r="C292" i="35"/>
  <c r="C291" i="35" s="1"/>
  <c r="C292" i="49"/>
  <c r="C291" i="49" s="1"/>
  <c r="C292" i="2"/>
  <c r="M321" i="31"/>
  <c r="M320" i="31" s="1"/>
  <c r="H292" i="49"/>
  <c r="H291" i="49" s="1"/>
  <c r="K292" i="37"/>
  <c r="K291" i="37" s="1"/>
  <c r="N292" i="36"/>
  <c r="N291" i="36" s="1"/>
  <c r="E292" i="35"/>
  <c r="E291" i="35" s="1"/>
  <c r="H292" i="34"/>
  <c r="H291" i="34" s="1"/>
  <c r="K292" i="48"/>
  <c r="K291" i="48" s="1"/>
  <c r="N292" i="33"/>
  <c r="N291" i="33" s="1"/>
  <c r="E292" i="31"/>
  <c r="E291" i="31" s="1"/>
  <c r="H292" i="28"/>
  <c r="H291" i="28" s="1"/>
  <c r="K292" i="30"/>
  <c r="K291" i="30" s="1"/>
  <c r="N292" i="27"/>
  <c r="N291" i="27" s="1"/>
  <c r="E292" i="26"/>
  <c r="E291" i="26" s="1"/>
  <c r="H292" i="2"/>
  <c r="H291" i="2" s="1"/>
  <c r="K292" i="38"/>
  <c r="H211" i="26"/>
  <c r="H210" i="26" s="1"/>
  <c r="H209" i="26" s="1"/>
  <c r="C292" i="37"/>
  <c r="C291" i="38"/>
  <c r="J321" i="36"/>
  <c r="J320" i="36" s="1"/>
  <c r="L321" i="49"/>
  <c r="L320" i="49" s="1"/>
  <c r="J211" i="35"/>
  <c r="J210" i="35" s="1"/>
  <c r="J209" i="35" s="1"/>
  <c r="C292" i="27"/>
  <c r="C291" i="27" s="1"/>
  <c r="C292" i="26"/>
  <c r="G321" i="2"/>
  <c r="G320" i="2" s="1"/>
  <c r="D292" i="49"/>
  <c r="D291" i="49" s="1"/>
  <c r="G292" i="37"/>
  <c r="G291" i="37" s="1"/>
  <c r="J292" i="36"/>
  <c r="J291" i="36" s="1"/>
  <c r="M292" i="35"/>
  <c r="M291" i="35" s="1"/>
  <c r="D292" i="34"/>
  <c r="D291" i="34" s="1"/>
  <c r="G292" i="48"/>
  <c r="G291" i="48" s="1"/>
  <c r="J292" i="33"/>
  <c r="J291" i="33" s="1"/>
  <c r="M292" i="31"/>
  <c r="M291" i="31" s="1"/>
  <c r="D292" i="28"/>
  <c r="D291" i="28" s="1"/>
  <c r="G292" i="30"/>
  <c r="G291" i="30" s="1"/>
  <c r="J292" i="27"/>
  <c r="J291" i="27" s="1"/>
  <c r="M292" i="26"/>
  <c r="M291" i="26" s="1"/>
  <c r="D292" i="2"/>
  <c r="D291" i="2" s="1"/>
  <c r="G292" i="38"/>
  <c r="F292" i="49"/>
  <c r="F291" i="49" s="1"/>
  <c r="I292" i="37"/>
  <c r="I291" i="37" s="1"/>
  <c r="L292" i="36"/>
  <c r="L291" i="36" s="1"/>
  <c r="F292" i="34"/>
  <c r="F291" i="34" s="1"/>
  <c r="I292" i="48"/>
  <c r="I291" i="48" s="1"/>
  <c r="L292" i="33"/>
  <c r="L291" i="33" s="1"/>
  <c r="F292" i="28"/>
  <c r="F291" i="28" s="1"/>
  <c r="I292" i="30"/>
  <c r="I291" i="30" s="1"/>
  <c r="L292" i="27"/>
  <c r="L291" i="27" s="1"/>
  <c r="F292" i="2"/>
  <c r="F291" i="2" s="1"/>
  <c r="I292" i="38"/>
  <c r="I120" i="35"/>
  <c r="I110" i="35" s="1"/>
  <c r="I120" i="30"/>
  <c r="I110" i="30" s="1"/>
  <c r="I321" i="35"/>
  <c r="I320" i="35" s="1"/>
  <c r="C292" i="28"/>
  <c r="C291" i="28" s="1"/>
  <c r="C292" i="30"/>
  <c r="H321" i="31"/>
  <c r="H320" i="31" s="1"/>
  <c r="C292" i="33"/>
  <c r="C291" i="33" s="1"/>
  <c r="C292" i="31"/>
  <c r="C291" i="31" s="1"/>
  <c r="G292" i="49"/>
  <c r="G291" i="49" s="1"/>
  <c r="J292" i="37"/>
  <c r="J291" i="37" s="1"/>
  <c r="M292" i="36"/>
  <c r="M291" i="36" s="1"/>
  <c r="D292" i="35"/>
  <c r="D291" i="35" s="1"/>
  <c r="G292" i="34"/>
  <c r="G291" i="34" s="1"/>
  <c r="J292" i="48"/>
  <c r="J291" i="48" s="1"/>
  <c r="M292" i="33"/>
  <c r="M291" i="33" s="1"/>
  <c r="D292" i="31"/>
  <c r="D291" i="31" s="1"/>
  <c r="G292" i="28"/>
  <c r="G291" i="28" s="1"/>
  <c r="J292" i="30"/>
  <c r="J291" i="30" s="1"/>
  <c r="M292" i="27"/>
  <c r="M291" i="27" s="1"/>
  <c r="D292" i="26"/>
  <c r="D291" i="26" s="1"/>
  <c r="G292" i="2"/>
  <c r="G291" i="2" s="1"/>
  <c r="J292" i="38"/>
  <c r="J291" i="38" s="1"/>
  <c r="I292" i="49"/>
  <c r="I291" i="49" s="1"/>
  <c r="L292" i="37"/>
  <c r="L291" i="37" s="1"/>
  <c r="F292" i="35"/>
  <c r="F291" i="35" s="1"/>
  <c r="I292" i="34"/>
  <c r="I291" i="34" s="1"/>
  <c r="L292" i="48"/>
  <c r="L291" i="48" s="1"/>
  <c r="F292" i="31"/>
  <c r="F291" i="31" s="1"/>
  <c r="I292" i="28"/>
  <c r="I291" i="28" s="1"/>
  <c r="L292" i="30"/>
  <c r="L291" i="30" s="1"/>
  <c r="F292" i="26"/>
  <c r="F291" i="26" s="1"/>
  <c r="I292" i="2"/>
  <c r="I291" i="2" s="1"/>
  <c r="L292" i="38"/>
  <c r="K292" i="49"/>
  <c r="K291" i="49" s="1"/>
  <c r="N292" i="37"/>
  <c r="N291" i="37" s="1"/>
  <c r="E292" i="36"/>
  <c r="E291" i="36" s="1"/>
  <c r="H292" i="35"/>
  <c r="H291" i="35" s="1"/>
  <c r="K292" i="34"/>
  <c r="K291" i="34" s="1"/>
  <c r="N292" i="48"/>
  <c r="N291" i="48" s="1"/>
  <c r="E292" i="33"/>
  <c r="E291" i="33" s="1"/>
  <c r="H292" i="31"/>
  <c r="H291" i="31" s="1"/>
  <c r="K292" i="28"/>
  <c r="K291" i="28" s="1"/>
  <c r="N292" i="30"/>
  <c r="N291" i="30" s="1"/>
  <c r="E292" i="27"/>
  <c r="E291" i="27" s="1"/>
  <c r="H292" i="26"/>
  <c r="H291" i="26" s="1"/>
  <c r="K292" i="2"/>
  <c r="K291" i="2" s="1"/>
  <c r="N292" i="38"/>
  <c r="N291" i="38" s="1"/>
  <c r="M292" i="38"/>
  <c r="L292" i="49"/>
  <c r="L291" i="49" s="1"/>
  <c r="F292" i="36"/>
  <c r="F291" i="36" s="1"/>
  <c r="I292" i="35"/>
  <c r="I291" i="35" s="1"/>
  <c r="L292" i="34"/>
  <c r="L291" i="34" s="1"/>
  <c r="F292" i="33"/>
  <c r="F291" i="33" s="1"/>
  <c r="I292" i="31"/>
  <c r="I291" i="31" s="1"/>
  <c r="L292" i="28"/>
  <c r="L291" i="28" s="1"/>
  <c r="F292" i="27"/>
  <c r="F291" i="27" s="1"/>
  <c r="I292" i="26"/>
  <c r="I291" i="26" s="1"/>
  <c r="L292" i="2"/>
  <c r="L291" i="2" s="1"/>
  <c r="N211" i="36"/>
  <c r="N210" i="36" s="1"/>
  <c r="N209" i="36" s="1"/>
  <c r="M292" i="37"/>
  <c r="M291" i="37" s="1"/>
  <c r="D292" i="36"/>
  <c r="D291" i="36" s="1"/>
  <c r="D292" i="33"/>
  <c r="D291" i="33" s="1"/>
  <c r="G292" i="26"/>
  <c r="G291" i="26" s="1"/>
  <c r="M292" i="49"/>
  <c r="M291" i="49" s="1"/>
  <c r="D292" i="37"/>
  <c r="D291" i="37" s="1"/>
  <c r="G292" i="36"/>
  <c r="G291" i="36" s="1"/>
  <c r="J292" i="35"/>
  <c r="J291" i="35" s="1"/>
  <c r="M292" i="34"/>
  <c r="M291" i="34" s="1"/>
  <c r="D292" i="48"/>
  <c r="D291" i="48" s="1"/>
  <c r="G292" i="33"/>
  <c r="G291" i="33" s="1"/>
  <c r="J292" i="31"/>
  <c r="J291" i="31" s="1"/>
  <c r="M292" i="28"/>
  <c r="M291" i="28" s="1"/>
  <c r="D292" i="30"/>
  <c r="D291" i="30" s="1"/>
  <c r="G292" i="27"/>
  <c r="G291" i="27" s="1"/>
  <c r="J292" i="26"/>
  <c r="J291" i="26" s="1"/>
  <c r="M292" i="2"/>
  <c r="M291" i="2" s="1"/>
  <c r="D292" i="38"/>
  <c r="C292" i="36"/>
  <c r="N292" i="49"/>
  <c r="N291" i="49" s="1"/>
  <c r="E292" i="37"/>
  <c r="E291" i="37" s="1"/>
  <c r="H292" i="36"/>
  <c r="H291" i="36" s="1"/>
  <c r="K292" i="35"/>
  <c r="K291" i="35" s="1"/>
  <c r="N292" i="34"/>
  <c r="N291" i="34" s="1"/>
  <c r="E292" i="48"/>
  <c r="E291" i="48" s="1"/>
  <c r="H292" i="33"/>
  <c r="H291" i="33" s="1"/>
  <c r="K292" i="31"/>
  <c r="K291" i="31" s="1"/>
  <c r="N292" i="28"/>
  <c r="E292" i="30"/>
  <c r="E291" i="30" s="1"/>
  <c r="H292" i="27"/>
  <c r="K292" i="26"/>
  <c r="K291" i="26" s="1"/>
  <c r="N292" i="2"/>
  <c r="N291" i="2" s="1"/>
  <c r="E292" i="38"/>
  <c r="J292" i="28"/>
  <c r="J291" i="28" s="1"/>
  <c r="M292" i="30"/>
  <c r="M291" i="30" s="1"/>
  <c r="D292" i="27"/>
  <c r="D291" i="27" s="1"/>
  <c r="J292" i="2"/>
  <c r="J291" i="2" s="1"/>
  <c r="F292" i="37"/>
  <c r="F291" i="37" s="1"/>
  <c r="I292" i="36"/>
  <c r="I291" i="36" s="1"/>
  <c r="L292" i="35"/>
  <c r="L291" i="35" s="1"/>
  <c r="F292" i="48"/>
  <c r="F291" i="48" s="1"/>
  <c r="I292" i="33"/>
  <c r="I291" i="33" s="1"/>
  <c r="L292" i="31"/>
  <c r="L291" i="31" s="1"/>
  <c r="F292" i="30"/>
  <c r="F291" i="30" s="1"/>
  <c r="I292" i="27"/>
  <c r="I291" i="27" s="1"/>
  <c r="L292" i="26"/>
  <c r="L291" i="26" s="1"/>
  <c r="F292" i="38"/>
  <c r="C292" i="34"/>
  <c r="I321" i="48"/>
  <c r="I320" i="48" s="1"/>
  <c r="J292" i="49"/>
  <c r="J291" i="49" s="1"/>
  <c r="G292" i="35"/>
  <c r="G291" i="35" s="1"/>
  <c r="J292" i="34"/>
  <c r="J291" i="34" s="1"/>
  <c r="M292" i="48"/>
  <c r="M291" i="48" s="1"/>
  <c r="G292" i="31"/>
  <c r="G291" i="31" s="1"/>
  <c r="C292" i="48"/>
  <c r="E292" i="49"/>
  <c r="E291" i="49" s="1"/>
  <c r="H292" i="37"/>
  <c r="H291" i="37" s="1"/>
  <c r="K292" i="36"/>
  <c r="K291" i="36" s="1"/>
  <c r="N292" i="35"/>
  <c r="N291" i="35" s="1"/>
  <c r="E292" i="34"/>
  <c r="E291" i="34" s="1"/>
  <c r="H292" i="48"/>
  <c r="H291" i="48" s="1"/>
  <c r="K292" i="33"/>
  <c r="K291" i="33" s="1"/>
  <c r="N292" i="31"/>
  <c r="N291" i="31" s="1"/>
  <c r="E292" i="28"/>
  <c r="E291" i="28" s="1"/>
  <c r="H292" i="30"/>
  <c r="H291" i="30" s="1"/>
  <c r="K292" i="27"/>
  <c r="K291" i="27" s="1"/>
  <c r="N292" i="26"/>
  <c r="N291" i="26" s="1"/>
  <c r="E292" i="2"/>
  <c r="E291" i="2" s="1"/>
  <c r="H292" i="38"/>
  <c r="H291" i="38" s="1"/>
  <c r="M120" i="48"/>
  <c r="M110" i="48" s="1"/>
  <c r="M120" i="26"/>
  <c r="M110" i="26" s="1"/>
  <c r="C120" i="49"/>
  <c r="C120" i="2"/>
  <c r="E211" i="48"/>
  <c r="E210" i="48" s="1"/>
  <c r="E209" i="48" s="1"/>
  <c r="E71" i="48" s="1"/>
  <c r="G120" i="35"/>
  <c r="G110" i="35" s="1"/>
  <c r="G110" i="30"/>
  <c r="E120" i="28"/>
  <c r="E110" i="28" s="1"/>
  <c r="N120" i="49"/>
  <c r="N110" i="49" s="1"/>
  <c r="N120" i="2"/>
  <c r="N110" i="2" s="1"/>
  <c r="N321" i="26"/>
  <c r="N320" i="26" s="1"/>
  <c r="H321" i="2"/>
  <c r="H320" i="2" s="1"/>
  <c r="D120" i="28"/>
  <c r="D110" i="28" s="1"/>
  <c r="K120" i="31"/>
  <c r="J320" i="30"/>
  <c r="D120" i="31"/>
  <c r="D110" i="31" s="1"/>
  <c r="J120" i="49"/>
  <c r="J110" i="49" s="1"/>
  <c r="L120" i="37"/>
  <c r="L110" i="37" s="1"/>
  <c r="N120" i="36"/>
  <c r="N110" i="36" s="1"/>
  <c r="F120" i="34"/>
  <c r="F110" i="34" s="1"/>
  <c r="H120" i="48"/>
  <c r="H110" i="48" s="1"/>
  <c r="J120" i="33"/>
  <c r="J110" i="33" s="1"/>
  <c r="N120" i="28"/>
  <c r="N110" i="28" s="1"/>
  <c r="F120" i="27"/>
  <c r="F110" i="27" s="1"/>
  <c r="H120" i="26"/>
  <c r="H110" i="26" s="1"/>
  <c r="J120" i="2"/>
  <c r="J110" i="2" s="1"/>
  <c r="L120" i="38"/>
  <c r="C120" i="31"/>
  <c r="E120" i="35"/>
  <c r="E110" i="35" s="1"/>
  <c r="I120" i="48"/>
  <c r="I110" i="48" s="1"/>
  <c r="E120" i="30"/>
  <c r="E110" i="30" s="1"/>
  <c r="G120" i="27"/>
  <c r="G110" i="27" s="1"/>
  <c r="I120" i="26"/>
  <c r="I110" i="26" s="1"/>
  <c r="C120" i="28"/>
  <c r="F120" i="36"/>
  <c r="F110" i="36" s="1"/>
  <c r="D120" i="49"/>
  <c r="D110" i="49" s="1"/>
  <c r="J120" i="36"/>
  <c r="J110" i="36" s="1"/>
  <c r="L120" i="35"/>
  <c r="L110" i="35" s="1"/>
  <c r="N120" i="34"/>
  <c r="N110" i="34" s="1"/>
  <c r="J120" i="28"/>
  <c r="J110" i="28" s="1"/>
  <c r="L120" i="30"/>
  <c r="L110" i="30" s="1"/>
  <c r="N120" i="27"/>
  <c r="N110" i="27" s="1"/>
  <c r="K321" i="33"/>
  <c r="K320" i="33" s="1"/>
  <c r="F74" i="31"/>
  <c r="D120" i="2"/>
  <c r="D110" i="2" s="1"/>
  <c r="D120" i="48"/>
  <c r="D110" i="48" s="1"/>
  <c r="H120" i="49"/>
  <c r="H110" i="49" s="1"/>
  <c r="J120" i="37"/>
  <c r="J110" i="37" s="1"/>
  <c r="L120" i="36"/>
  <c r="L110" i="36" s="1"/>
  <c r="N120" i="35"/>
  <c r="N110" i="35" s="1"/>
  <c r="F120" i="48"/>
  <c r="F110" i="48" s="1"/>
  <c r="H120" i="33"/>
  <c r="H110" i="33" s="1"/>
  <c r="J120" i="31"/>
  <c r="J110" i="31" s="1"/>
  <c r="L120" i="28"/>
  <c r="L110" i="28" s="1"/>
  <c r="N120" i="30"/>
  <c r="N110" i="30" s="1"/>
  <c r="F120" i="26"/>
  <c r="F110" i="26" s="1"/>
  <c r="H120" i="2"/>
  <c r="H110" i="2" s="1"/>
  <c r="J120" i="38"/>
  <c r="C120" i="48"/>
  <c r="L120" i="31"/>
  <c r="L110" i="31" s="1"/>
  <c r="D120" i="35"/>
  <c r="D110" i="35" s="1"/>
  <c r="F120" i="49"/>
  <c r="F110" i="49" s="1"/>
  <c r="H120" i="37"/>
  <c r="H110" i="37" s="1"/>
  <c r="F120" i="33"/>
  <c r="F110" i="33" s="1"/>
  <c r="H120" i="31"/>
  <c r="H110" i="31" s="1"/>
  <c r="F120" i="2"/>
  <c r="F110" i="2" s="1"/>
  <c r="H120" i="38"/>
  <c r="C120" i="35"/>
  <c r="C110" i="35" s="1"/>
  <c r="D120" i="34"/>
  <c r="D110" i="34" s="1"/>
  <c r="G120" i="49"/>
  <c r="G110" i="49" s="1"/>
  <c r="I120" i="37"/>
  <c r="K120" i="36"/>
  <c r="K110" i="36" s="1"/>
  <c r="M120" i="35"/>
  <c r="M110" i="35" s="1"/>
  <c r="E120" i="48"/>
  <c r="E110" i="48" s="1"/>
  <c r="G120" i="33"/>
  <c r="G110" i="33" s="1"/>
  <c r="I120" i="31"/>
  <c r="I110" i="31" s="1"/>
  <c r="K120" i="28"/>
  <c r="K110" i="28" s="1"/>
  <c r="M120" i="30"/>
  <c r="M110" i="30" s="1"/>
  <c r="E120" i="26"/>
  <c r="E110" i="26" s="1"/>
  <c r="G120" i="2"/>
  <c r="G110" i="2" s="1"/>
  <c r="I120" i="38"/>
  <c r="C120" i="34"/>
  <c r="D120" i="33"/>
  <c r="D110" i="33" s="1"/>
  <c r="I120" i="49"/>
  <c r="I110" i="49" s="1"/>
  <c r="K120" i="37"/>
  <c r="K110" i="37" s="1"/>
  <c r="M120" i="36"/>
  <c r="M110" i="36" s="1"/>
  <c r="E120" i="34"/>
  <c r="G120" i="48"/>
  <c r="G110" i="48" s="1"/>
  <c r="I120" i="33"/>
  <c r="I110" i="33" s="1"/>
  <c r="M120" i="28"/>
  <c r="M110" i="28" s="1"/>
  <c r="E120" i="27"/>
  <c r="G120" i="26"/>
  <c r="G110" i="26" s="1"/>
  <c r="I120" i="2"/>
  <c r="I110" i="2" s="1"/>
  <c r="K120" i="38"/>
  <c r="C120" i="33"/>
  <c r="K120" i="49"/>
  <c r="K110" i="49" s="1"/>
  <c r="M120" i="37"/>
  <c r="M110" i="37" s="1"/>
  <c r="G120" i="34"/>
  <c r="G110" i="34" s="1"/>
  <c r="K120" i="33"/>
  <c r="K110" i="33" s="1"/>
  <c r="M120" i="31"/>
  <c r="M110" i="31" s="1"/>
  <c r="K120" i="2"/>
  <c r="K110" i="2" s="1"/>
  <c r="M120" i="38"/>
  <c r="D120" i="30"/>
  <c r="D110" i="30" s="1"/>
  <c r="L120" i="49"/>
  <c r="L110" i="49" s="1"/>
  <c r="N120" i="37"/>
  <c r="N110" i="37" s="1"/>
  <c r="F120" i="35"/>
  <c r="F110" i="35" s="1"/>
  <c r="H120" i="34"/>
  <c r="H110" i="34" s="1"/>
  <c r="J120" i="48"/>
  <c r="J110" i="48" s="1"/>
  <c r="L120" i="33"/>
  <c r="L110" i="33" s="1"/>
  <c r="N120" i="31"/>
  <c r="N110" i="31" s="1"/>
  <c r="F120" i="30"/>
  <c r="F110" i="30" s="1"/>
  <c r="H120" i="27"/>
  <c r="H110" i="27" s="1"/>
  <c r="J120" i="26"/>
  <c r="J110" i="26" s="1"/>
  <c r="L120" i="2"/>
  <c r="L110" i="2" s="1"/>
  <c r="N120" i="38"/>
  <c r="D120" i="27"/>
  <c r="D110" i="27" s="1"/>
  <c r="M120" i="49"/>
  <c r="M110" i="49" s="1"/>
  <c r="E120" i="36"/>
  <c r="I120" i="34"/>
  <c r="I110" i="34" s="1"/>
  <c r="K120" i="48"/>
  <c r="K110" i="48" s="1"/>
  <c r="M120" i="33"/>
  <c r="M110" i="33" s="1"/>
  <c r="I120" i="27"/>
  <c r="I110" i="27" s="1"/>
  <c r="K120" i="26"/>
  <c r="K110" i="26" s="1"/>
  <c r="M120" i="2"/>
  <c r="M110" i="2" s="1"/>
  <c r="C120" i="27"/>
  <c r="N321" i="33"/>
  <c r="N320" i="33" s="1"/>
  <c r="F211" i="36"/>
  <c r="F210" i="36" s="1"/>
  <c r="F209" i="36" s="1"/>
  <c r="D120" i="26"/>
  <c r="D110" i="26" s="1"/>
  <c r="H120" i="35"/>
  <c r="H110" i="35" s="1"/>
  <c r="J120" i="34"/>
  <c r="J110" i="34" s="1"/>
  <c r="L120" i="48"/>
  <c r="L110" i="48" s="1"/>
  <c r="N120" i="33"/>
  <c r="N110" i="33" s="1"/>
  <c r="F120" i="28"/>
  <c r="F110" i="28" s="1"/>
  <c r="H120" i="30"/>
  <c r="H110" i="30" s="1"/>
  <c r="J120" i="27"/>
  <c r="J110" i="27" s="1"/>
  <c r="L120" i="26"/>
  <c r="L110" i="26" s="1"/>
  <c r="C120" i="26"/>
  <c r="E120" i="31"/>
  <c r="E110" i="31" s="1"/>
  <c r="G120" i="28"/>
  <c r="G110" i="28" s="1"/>
  <c r="K120" i="27"/>
  <c r="K110" i="27" s="1"/>
  <c r="E120" i="38"/>
  <c r="D120" i="37"/>
  <c r="D110" i="37" s="1"/>
  <c r="D120" i="38"/>
  <c r="F120" i="37"/>
  <c r="F110" i="37" s="1"/>
  <c r="H120" i="36"/>
  <c r="H110" i="36" s="1"/>
  <c r="J120" i="35"/>
  <c r="J110" i="35" s="1"/>
  <c r="L120" i="34"/>
  <c r="L110" i="34" s="1"/>
  <c r="N120" i="48"/>
  <c r="N110" i="48" s="1"/>
  <c r="F120" i="31"/>
  <c r="F110" i="31" s="1"/>
  <c r="H120" i="28"/>
  <c r="H110" i="28" s="1"/>
  <c r="J120" i="30"/>
  <c r="J110" i="30" s="1"/>
  <c r="L120" i="27"/>
  <c r="L110" i="27" s="1"/>
  <c r="N120" i="26"/>
  <c r="N110" i="26" s="1"/>
  <c r="F120" i="38"/>
  <c r="C120" i="37"/>
  <c r="C110" i="37" s="1"/>
  <c r="E120" i="37"/>
  <c r="E110" i="37" s="1"/>
  <c r="G120" i="36"/>
  <c r="G110" i="36" s="1"/>
  <c r="K120" i="34"/>
  <c r="K110" i="34" s="1"/>
  <c r="D120" i="36"/>
  <c r="D110" i="36" s="1"/>
  <c r="E120" i="49"/>
  <c r="G120" i="37"/>
  <c r="G110" i="37" s="1"/>
  <c r="I120" i="36"/>
  <c r="I110" i="36" s="1"/>
  <c r="K120" i="35"/>
  <c r="K110" i="35" s="1"/>
  <c r="M120" i="34"/>
  <c r="M110" i="34" s="1"/>
  <c r="E120" i="33"/>
  <c r="G120" i="31"/>
  <c r="G110" i="31" s="1"/>
  <c r="I120" i="28"/>
  <c r="I110" i="28" s="1"/>
  <c r="K120" i="30"/>
  <c r="K110" i="30" s="1"/>
  <c r="M120" i="27"/>
  <c r="M110" i="27" s="1"/>
  <c r="E120" i="2"/>
  <c r="G120" i="38"/>
  <c r="C120" i="36"/>
  <c r="L321" i="48"/>
  <c r="L320" i="48" s="1"/>
  <c r="G211" i="31"/>
  <c r="G210" i="31" s="1"/>
  <c r="G209" i="31" s="1"/>
  <c r="N320" i="27"/>
  <c r="N321" i="36"/>
  <c r="N320" i="36" s="1"/>
  <c r="K320" i="26"/>
  <c r="L211" i="49"/>
  <c r="L210" i="49" s="1"/>
  <c r="L209" i="49" s="1"/>
  <c r="M74" i="27"/>
  <c r="I321" i="37"/>
  <c r="I320" i="37" s="1"/>
  <c r="G321" i="34"/>
  <c r="G320" i="34" s="1"/>
  <c r="E74" i="27"/>
  <c r="J321" i="33"/>
  <c r="J320" i="33" s="1"/>
  <c r="E211" i="28"/>
  <c r="E210" i="28" s="1"/>
  <c r="E209" i="28" s="1"/>
  <c r="F321" i="36"/>
  <c r="F320" i="36" s="1"/>
  <c r="E211" i="34"/>
  <c r="E210" i="34" s="1"/>
  <c r="E209" i="34" s="1"/>
  <c r="E71" i="34" s="1"/>
  <c r="I211" i="28"/>
  <c r="I210" i="28" s="1"/>
  <c r="I209" i="28" s="1"/>
  <c r="D321" i="33"/>
  <c r="D320" i="33" s="1"/>
  <c r="D321" i="28"/>
  <c r="D320" i="28" s="1"/>
  <c r="K321" i="35"/>
  <c r="K320" i="35" s="1"/>
  <c r="H320" i="28"/>
  <c r="M321" i="2"/>
  <c r="M320" i="2" s="1"/>
  <c r="I211" i="33"/>
  <c r="I210" i="33" s="1"/>
  <c r="I209" i="33" s="1"/>
  <c r="I71" i="33" s="1"/>
  <c r="J320" i="31"/>
  <c r="E211" i="38"/>
  <c r="E210" i="38" s="1"/>
  <c r="E209" i="38" s="1"/>
  <c r="K320" i="49"/>
  <c r="G211" i="36"/>
  <c r="G210" i="36" s="1"/>
  <c r="G209" i="36" s="1"/>
  <c r="K320" i="28"/>
  <c r="D321" i="38"/>
  <c r="D320" i="38" s="1"/>
  <c r="E321" i="35"/>
  <c r="E320" i="35" s="1"/>
  <c r="J321" i="2"/>
  <c r="H321" i="36"/>
  <c r="H320" i="36" s="1"/>
  <c r="H320" i="49"/>
  <c r="L74" i="48"/>
  <c r="C321" i="38"/>
  <c r="D211" i="33"/>
  <c r="D210" i="33" s="1"/>
  <c r="D209" i="33" s="1"/>
  <c r="D71" i="33" s="1"/>
  <c r="F211" i="28"/>
  <c r="F210" i="28" s="1"/>
  <c r="F209" i="28" s="1"/>
  <c r="G211" i="30"/>
  <c r="G210" i="30" s="1"/>
  <c r="G209" i="30" s="1"/>
  <c r="F321" i="28"/>
  <c r="F320" i="28" s="1"/>
  <c r="C321" i="48"/>
  <c r="H320" i="26"/>
  <c r="L321" i="33"/>
  <c r="L320" i="33" s="1"/>
  <c r="C321" i="33"/>
  <c r="C320" i="33" s="1"/>
  <c r="E321" i="26"/>
  <c r="E320" i="26" s="1"/>
  <c r="M321" i="35"/>
  <c r="M320" i="35" s="1"/>
  <c r="O322" i="33"/>
  <c r="C321" i="37"/>
  <c r="C320" i="37" s="1"/>
  <c r="H321" i="38"/>
  <c r="H320" i="38" s="1"/>
  <c r="G321" i="38"/>
  <c r="F321" i="38"/>
  <c r="F320" i="38" s="1"/>
  <c r="M321" i="26"/>
  <c r="M320" i="26" s="1"/>
  <c r="I98" i="38"/>
  <c r="K111" i="38"/>
  <c r="J210" i="38"/>
  <c r="J209" i="38" s="1"/>
  <c r="K210" i="38"/>
  <c r="J321" i="34"/>
  <c r="J320" i="34" s="1"/>
  <c r="K280" i="38"/>
  <c r="L285" i="38"/>
  <c r="M321" i="28"/>
  <c r="M320" i="28" s="1"/>
  <c r="L280" i="38"/>
  <c r="M285" i="38"/>
  <c r="M280" i="38"/>
  <c r="N285" i="38"/>
  <c r="L320" i="30"/>
  <c r="F320" i="37"/>
  <c r="H74" i="38"/>
  <c r="J111" i="38"/>
  <c r="C291" i="37"/>
  <c r="J74" i="38"/>
  <c r="D280" i="38"/>
  <c r="K98" i="38"/>
  <c r="D321" i="26"/>
  <c r="D320" i="26" s="1"/>
  <c r="D285" i="38"/>
  <c r="L111" i="38"/>
  <c r="E285" i="38"/>
  <c r="N321" i="28"/>
  <c r="N320" i="28" s="1"/>
  <c r="D321" i="30"/>
  <c r="D320" i="30" s="1"/>
  <c r="L321" i="36"/>
  <c r="L320" i="36" s="1"/>
  <c r="K321" i="38"/>
  <c r="K320" i="38" s="1"/>
  <c r="K74" i="38"/>
  <c r="M111" i="38"/>
  <c r="L98" i="38"/>
  <c r="K321" i="34"/>
  <c r="K320" i="34" s="1"/>
  <c r="G320" i="37"/>
  <c r="G320" i="30"/>
  <c r="N321" i="49"/>
  <c r="N320" i="49" s="1"/>
  <c r="O322" i="49"/>
  <c r="J321" i="38"/>
  <c r="D321" i="49"/>
  <c r="D320" i="49" s="1"/>
  <c r="E280" i="38"/>
  <c r="F285" i="38"/>
  <c r="F280" i="38"/>
  <c r="G285" i="38"/>
  <c r="C280" i="38"/>
  <c r="H285" i="38"/>
  <c r="C321" i="26"/>
  <c r="E321" i="34"/>
  <c r="E320" i="34" s="1"/>
  <c r="C74" i="38"/>
  <c r="G320" i="35"/>
  <c r="F321" i="49"/>
  <c r="F320" i="49" s="1"/>
  <c r="I321" i="38"/>
  <c r="I320" i="38" s="1"/>
  <c r="N321" i="31"/>
  <c r="N320" i="31" s="1"/>
  <c r="I321" i="49"/>
  <c r="I320" i="49" s="1"/>
  <c r="E111" i="38"/>
  <c r="I280" i="38"/>
  <c r="J320" i="27"/>
  <c r="E320" i="31"/>
  <c r="I321" i="31"/>
  <c r="I320" i="31" s="1"/>
  <c r="J280" i="38"/>
  <c r="D320" i="35"/>
  <c r="E320" i="33"/>
  <c r="F320" i="34"/>
  <c r="F320" i="31"/>
  <c r="N320" i="37"/>
  <c r="E321" i="38"/>
  <c r="M321" i="38"/>
  <c r="G321" i="48"/>
  <c r="G320" i="48" s="1"/>
  <c r="O322" i="28"/>
  <c r="K321" i="37"/>
  <c r="O322" i="36"/>
  <c r="C321" i="36"/>
  <c r="C320" i="36" s="1"/>
  <c r="O322" i="31"/>
  <c r="C321" i="31"/>
  <c r="C320" i="31" s="1"/>
  <c r="O322" i="34"/>
  <c r="C321" i="34"/>
  <c r="C320" i="34" s="1"/>
  <c r="O322" i="35"/>
  <c r="C321" i="35"/>
  <c r="C320" i="35" s="1"/>
  <c r="O322" i="30"/>
  <c r="C321" i="30"/>
  <c r="C320" i="30" s="1"/>
  <c r="O322" i="2"/>
  <c r="J320" i="26"/>
  <c r="E320" i="2"/>
  <c r="I320" i="33"/>
  <c r="K320" i="48"/>
  <c r="N320" i="30"/>
  <c r="G320" i="28"/>
  <c r="H320" i="30"/>
  <c r="E320" i="36"/>
  <c r="J320" i="49"/>
  <c r="L320" i="37"/>
  <c r="I320" i="26"/>
  <c r="H320" i="33"/>
  <c r="M320" i="33"/>
  <c r="J98" i="49"/>
  <c r="E320" i="27"/>
  <c r="M320" i="48"/>
  <c r="K320" i="30"/>
  <c r="J278" i="27"/>
  <c r="L320" i="34"/>
  <c r="M320" i="49"/>
  <c r="F320" i="27"/>
  <c r="K320" i="36"/>
  <c r="H320" i="35"/>
  <c r="N320" i="34"/>
  <c r="D320" i="27"/>
  <c r="M320" i="34"/>
  <c r="G74" i="49"/>
  <c r="D74" i="37"/>
  <c r="L74" i="37"/>
  <c r="I74" i="36"/>
  <c r="F74" i="35"/>
  <c r="N74" i="35"/>
  <c r="K74" i="34"/>
  <c r="H74" i="48"/>
  <c r="E74" i="33"/>
  <c r="M74" i="33"/>
  <c r="J74" i="31"/>
  <c r="G74" i="28"/>
  <c r="D74" i="30"/>
  <c r="L74" i="30"/>
  <c r="I74" i="27"/>
  <c r="F74" i="26"/>
  <c r="N74" i="26"/>
  <c r="K74" i="2"/>
  <c r="F98" i="49"/>
  <c r="N98" i="49"/>
  <c r="L320" i="31"/>
  <c r="O322" i="26"/>
  <c r="O418" i="28"/>
  <c r="E320" i="37"/>
  <c r="L320" i="2"/>
  <c r="H320" i="34"/>
  <c r="G320" i="27"/>
  <c r="E74" i="49"/>
  <c r="M74" i="49"/>
  <c r="J74" i="37"/>
  <c r="G74" i="36"/>
  <c r="D74" i="35"/>
  <c r="L74" i="35"/>
  <c r="I74" i="34"/>
  <c r="F74" i="48"/>
  <c r="N74" i="48"/>
  <c r="E74" i="28"/>
  <c r="M74" i="28"/>
  <c r="J74" i="30"/>
  <c r="G74" i="27"/>
  <c r="I98" i="37"/>
  <c r="G98" i="31"/>
  <c r="K98" i="34"/>
  <c r="E98" i="33"/>
  <c r="M98" i="33"/>
  <c r="J98" i="31"/>
  <c r="G98" i="28"/>
  <c r="D98" i="30"/>
  <c r="L98" i="30"/>
  <c r="I98" i="27"/>
  <c r="F98" i="26"/>
  <c r="N98" i="26"/>
  <c r="H74" i="35"/>
  <c r="E74" i="34"/>
  <c r="M74" i="34"/>
  <c r="J74" i="48"/>
  <c r="D74" i="31"/>
  <c r="I74" i="28"/>
  <c r="F74" i="30"/>
  <c r="I16" i="49"/>
  <c r="G98" i="49"/>
  <c r="D98" i="37"/>
  <c r="L98" i="37"/>
  <c r="F98" i="35"/>
  <c r="N98" i="35"/>
  <c r="F320" i="30"/>
  <c r="O418" i="34"/>
  <c r="D320" i="31"/>
  <c r="O418" i="37"/>
  <c r="O364" i="49"/>
  <c r="O418" i="36"/>
  <c r="O364" i="37"/>
  <c r="K320" i="27"/>
  <c r="H320" i="37"/>
  <c r="O418" i="2"/>
  <c r="G320" i="49"/>
  <c r="O418" i="30"/>
  <c r="I320" i="27"/>
  <c r="I320" i="34"/>
  <c r="O364" i="34"/>
  <c r="O418" i="35"/>
  <c r="O322" i="37"/>
  <c r="O364" i="26"/>
  <c r="I98" i="26"/>
  <c r="F98" i="2"/>
  <c r="N98" i="2"/>
  <c r="K16" i="2"/>
  <c r="O364" i="33"/>
  <c r="O364" i="28"/>
  <c r="H98" i="31"/>
  <c r="E278" i="27"/>
  <c r="K279" i="2"/>
  <c r="K278" i="2" s="1"/>
  <c r="C320" i="49"/>
  <c r="G320" i="33"/>
  <c r="O418" i="31"/>
  <c r="O364" i="35"/>
  <c r="I279" i="36"/>
  <c r="I278" i="36" s="1"/>
  <c r="O418" i="49"/>
  <c r="G98" i="37"/>
  <c r="D98" i="36"/>
  <c r="L98" i="36"/>
  <c r="I98" i="35"/>
  <c r="F98" i="34"/>
  <c r="N98" i="34"/>
  <c r="K98" i="48"/>
  <c r="H98" i="33"/>
  <c r="E98" i="31"/>
  <c r="M98" i="31"/>
  <c r="J98" i="28"/>
  <c r="G98" i="30"/>
  <c r="D98" i="27"/>
  <c r="L98" i="27"/>
  <c r="N16" i="31"/>
  <c r="E16" i="27"/>
  <c r="M16" i="27"/>
  <c r="K98" i="49"/>
  <c r="K73" i="49" s="1"/>
  <c r="D98" i="48"/>
  <c r="D73" i="48" s="1"/>
  <c r="O418" i="26"/>
  <c r="G320" i="31"/>
  <c r="I16" i="34"/>
  <c r="J279" i="30"/>
  <c r="J278" i="30" s="1"/>
  <c r="O364" i="36"/>
  <c r="D74" i="28"/>
  <c r="L74" i="28"/>
  <c r="G279" i="28"/>
  <c r="G278" i="28" s="1"/>
  <c r="K279" i="30"/>
  <c r="K278" i="30" s="1"/>
  <c r="J98" i="37"/>
  <c r="G98" i="36"/>
  <c r="L98" i="48"/>
  <c r="I98" i="34"/>
  <c r="N98" i="31"/>
  <c r="N73" i="31" s="1"/>
  <c r="K98" i="28"/>
  <c r="K73" i="28" s="1"/>
  <c r="E98" i="27"/>
  <c r="M98" i="27"/>
  <c r="I211" i="26"/>
  <c r="I210" i="26" s="1"/>
  <c r="I209" i="26" s="1"/>
  <c r="K98" i="33"/>
  <c r="K279" i="34"/>
  <c r="K278" i="34" s="1"/>
  <c r="O364" i="30"/>
  <c r="O322" i="38"/>
  <c r="F98" i="37"/>
  <c r="N98" i="37"/>
  <c r="D98" i="26"/>
  <c r="L98" i="26"/>
  <c r="I98" i="2"/>
  <c r="L279" i="37"/>
  <c r="L278" i="37" s="1"/>
  <c r="G16" i="37"/>
  <c r="L16" i="36"/>
  <c r="J98" i="48"/>
  <c r="G98" i="34"/>
  <c r="G279" i="37"/>
  <c r="G278" i="37" s="1"/>
  <c r="O418" i="33"/>
  <c r="J74" i="49"/>
  <c r="G74" i="37"/>
  <c r="D74" i="36"/>
  <c r="L74" i="36"/>
  <c r="I74" i="35"/>
  <c r="O364" i="48"/>
  <c r="F74" i="34"/>
  <c r="N74" i="34"/>
  <c r="K74" i="48"/>
  <c r="H74" i="33"/>
  <c r="F279" i="48"/>
  <c r="F278" i="48" s="1"/>
  <c r="L279" i="28"/>
  <c r="L278" i="28" s="1"/>
  <c r="K16" i="34"/>
  <c r="E74" i="31"/>
  <c r="M74" i="31"/>
  <c r="J74" i="28"/>
  <c r="G74" i="30"/>
  <c r="D74" i="27"/>
  <c r="L74" i="27"/>
  <c r="I74" i="26"/>
  <c r="F74" i="2"/>
  <c r="N74" i="2"/>
  <c r="K98" i="31"/>
  <c r="G279" i="35"/>
  <c r="G278" i="35" s="1"/>
  <c r="I98" i="49"/>
  <c r="K98" i="36"/>
  <c r="N279" i="37"/>
  <c r="N278" i="37" s="1"/>
  <c r="J279" i="35"/>
  <c r="J278" i="35" s="1"/>
  <c r="M279" i="33"/>
  <c r="M278" i="33" s="1"/>
  <c r="O364" i="2"/>
  <c r="E16" i="49"/>
  <c r="I16" i="37"/>
  <c r="J16" i="33"/>
  <c r="I16" i="30"/>
  <c r="I16" i="35"/>
  <c r="N16" i="34"/>
  <c r="K16" i="48"/>
  <c r="H16" i="33"/>
  <c r="E16" i="31"/>
  <c r="I16" i="26"/>
  <c r="N16" i="2"/>
  <c r="E16" i="37"/>
  <c r="M16" i="37"/>
  <c r="J16" i="36"/>
  <c r="G16" i="35"/>
  <c r="L16" i="34"/>
  <c r="F16" i="33"/>
  <c r="N16" i="33"/>
  <c r="K16" i="31"/>
  <c r="M16" i="30"/>
  <c r="L16" i="2"/>
  <c r="I74" i="49"/>
  <c r="F74" i="37"/>
  <c r="K74" i="36"/>
  <c r="N74" i="30"/>
  <c r="H279" i="35"/>
  <c r="H278" i="35" s="1"/>
  <c r="M279" i="26"/>
  <c r="M278" i="26" s="1"/>
  <c r="L16" i="37"/>
  <c r="N16" i="26"/>
  <c r="E98" i="36"/>
  <c r="D279" i="28"/>
  <c r="D278" i="28" s="1"/>
  <c r="H279" i="26"/>
  <c r="H278" i="26" s="1"/>
  <c r="C98" i="48"/>
  <c r="C73" i="48" s="1"/>
  <c r="F98" i="31"/>
  <c r="E279" i="49"/>
  <c r="E278" i="49" s="1"/>
  <c r="M278" i="27"/>
  <c r="F16" i="26"/>
  <c r="F74" i="36"/>
  <c r="N74" i="36"/>
  <c r="J74" i="33"/>
  <c r="F74" i="27"/>
  <c r="N74" i="27"/>
  <c r="O83" i="33"/>
  <c r="O95" i="33"/>
  <c r="J98" i="35"/>
  <c r="J73" i="35" s="1"/>
  <c r="M98" i="34"/>
  <c r="F98" i="30"/>
  <c r="N98" i="30"/>
  <c r="E279" i="36"/>
  <c r="E278" i="36" s="1"/>
  <c r="M279" i="36"/>
  <c r="M278" i="36" s="1"/>
  <c r="H98" i="26"/>
  <c r="H98" i="49"/>
  <c r="M98" i="37"/>
  <c r="F98" i="33"/>
  <c r="N98" i="33"/>
  <c r="G98" i="26"/>
  <c r="J279" i="48"/>
  <c r="J278" i="48" s="1"/>
  <c r="D279" i="48"/>
  <c r="D278" i="48" s="1"/>
  <c r="L279" i="31"/>
  <c r="L278" i="31" s="1"/>
  <c r="I279" i="26"/>
  <c r="I278" i="26" s="1"/>
  <c r="J16" i="37"/>
  <c r="G16" i="36"/>
  <c r="L16" i="35"/>
  <c r="F16" i="48"/>
  <c r="N16" i="48"/>
  <c r="K16" i="33"/>
  <c r="H16" i="31"/>
  <c r="E16" i="28"/>
  <c r="M16" i="28"/>
  <c r="J16" i="30"/>
  <c r="G16" i="27"/>
  <c r="L16" i="26"/>
  <c r="F16" i="38"/>
  <c r="K16" i="49"/>
  <c r="H16" i="37"/>
  <c r="E16" i="36"/>
  <c r="M16" i="36"/>
  <c r="J16" i="35"/>
  <c r="G16" i="34"/>
  <c r="L16" i="48"/>
  <c r="I16" i="33"/>
  <c r="F16" i="31"/>
  <c r="K16" i="28"/>
  <c r="H16" i="30"/>
  <c r="L16" i="38"/>
  <c r="H74" i="34"/>
  <c r="L278" i="27"/>
  <c r="E279" i="28"/>
  <c r="E278" i="28" s="1"/>
  <c r="G279" i="26"/>
  <c r="G278" i="26" s="1"/>
  <c r="G16" i="49"/>
  <c r="F16" i="35"/>
  <c r="H16" i="48"/>
  <c r="M16" i="33"/>
  <c r="G16" i="28"/>
  <c r="L16" i="30"/>
  <c r="M16" i="49"/>
  <c r="J16" i="26"/>
  <c r="I16" i="28"/>
  <c r="H16" i="26"/>
  <c r="I16" i="36"/>
  <c r="N16" i="35"/>
  <c r="E16" i="33"/>
  <c r="J16" i="31"/>
  <c r="I16" i="27"/>
  <c r="I16" i="2"/>
  <c r="G16" i="2"/>
  <c r="H16" i="35"/>
  <c r="G16" i="33"/>
  <c r="K279" i="33"/>
  <c r="K278" i="33" s="1"/>
  <c r="J16" i="49"/>
  <c r="F16" i="34"/>
  <c r="M16" i="31"/>
  <c r="J16" i="28"/>
  <c r="G16" i="30"/>
  <c r="L16" i="27"/>
  <c r="F16" i="2"/>
  <c r="K16" i="38"/>
  <c r="H16" i="49"/>
  <c r="E16" i="30"/>
  <c r="H74" i="2"/>
  <c r="G98" i="35"/>
  <c r="O61" i="34"/>
  <c r="O61" i="2"/>
  <c r="K74" i="27"/>
  <c r="O175" i="28"/>
  <c r="O182" i="49"/>
  <c r="O182" i="28"/>
  <c r="O187" i="49"/>
  <c r="O187" i="28"/>
  <c r="O192" i="28"/>
  <c r="O281" i="36"/>
  <c r="O281" i="27"/>
  <c r="F279" i="34"/>
  <c r="F278" i="34" s="1"/>
  <c r="M279" i="48"/>
  <c r="M278" i="48" s="1"/>
  <c r="E279" i="26"/>
  <c r="E278" i="26" s="1"/>
  <c r="O313" i="36"/>
  <c r="O313" i="27"/>
  <c r="G74" i="33"/>
  <c r="H74" i="37"/>
  <c r="E74" i="36"/>
  <c r="M74" i="36"/>
  <c r="G74" i="34"/>
  <c r="I74" i="33"/>
  <c r="K98" i="2"/>
  <c r="L279" i="49"/>
  <c r="L278" i="49" s="1"/>
  <c r="N279" i="48"/>
  <c r="N278" i="48" s="1"/>
  <c r="G279" i="30"/>
  <c r="G278" i="30" s="1"/>
  <c r="F279" i="26"/>
  <c r="F278" i="26" s="1"/>
  <c r="O293" i="48"/>
  <c r="O298" i="31"/>
  <c r="O301" i="30"/>
  <c r="O75" i="48"/>
  <c r="L74" i="31"/>
  <c r="H74" i="26"/>
  <c r="K74" i="33"/>
  <c r="H74" i="31"/>
  <c r="I74" i="2"/>
  <c r="O175" i="26"/>
  <c r="O212" i="27"/>
  <c r="O214" i="36"/>
  <c r="O214" i="27"/>
  <c r="O218" i="36"/>
  <c r="O218" i="27"/>
  <c r="O221" i="36"/>
  <c r="O221" i="27"/>
  <c r="O227" i="36"/>
  <c r="O227" i="27"/>
  <c r="O231" i="36"/>
  <c r="O235" i="36"/>
  <c r="O235" i="27"/>
  <c r="O239" i="36"/>
  <c r="O239" i="27"/>
  <c r="O243" i="36"/>
  <c r="O243" i="27"/>
  <c r="O247" i="36"/>
  <c r="O247" i="27"/>
  <c r="O255" i="36"/>
  <c r="O263" i="36"/>
  <c r="O263" i="27"/>
  <c r="O267" i="36"/>
  <c r="O267" i="27"/>
  <c r="O274" i="36"/>
  <c r="O274" i="27"/>
  <c r="J279" i="37"/>
  <c r="J278" i="37" s="1"/>
  <c r="I279" i="37"/>
  <c r="I278" i="37" s="1"/>
  <c r="J279" i="31"/>
  <c r="J278" i="31" s="1"/>
  <c r="F279" i="28"/>
  <c r="F278" i="28" s="1"/>
  <c r="N279" i="28"/>
  <c r="N278" i="28" s="1"/>
  <c r="O364" i="31"/>
  <c r="O322" i="48"/>
  <c r="E74" i="48"/>
  <c r="M74" i="48"/>
  <c r="E74" i="2"/>
  <c r="M74" i="2"/>
  <c r="K279" i="37"/>
  <c r="K278" i="37" s="1"/>
  <c r="J279" i="34"/>
  <c r="J278" i="34" s="1"/>
  <c r="K279" i="31"/>
  <c r="K278" i="31" s="1"/>
  <c r="I279" i="30"/>
  <c r="I278" i="30" s="1"/>
  <c r="E98" i="37"/>
  <c r="H98" i="28"/>
  <c r="E98" i="30"/>
  <c r="M98" i="36"/>
  <c r="G98" i="2"/>
  <c r="O286" i="48"/>
  <c r="O288" i="31"/>
  <c r="D74" i="49"/>
  <c r="L74" i="49"/>
  <c r="N74" i="37"/>
  <c r="C74" i="36"/>
  <c r="C74" i="27"/>
  <c r="G74" i="35"/>
  <c r="K74" i="31"/>
  <c r="M74" i="30"/>
  <c r="I98" i="48"/>
  <c r="O104" i="33"/>
  <c r="F98" i="36"/>
  <c r="N98" i="36"/>
  <c r="H98" i="34"/>
  <c r="E98" i="48"/>
  <c r="M98" i="48"/>
  <c r="I98" i="30"/>
  <c r="F98" i="27"/>
  <c r="N98" i="27"/>
  <c r="H98" i="2"/>
  <c r="O175" i="33"/>
  <c r="O182" i="33"/>
  <c r="O187" i="33"/>
  <c r="O192" i="33"/>
  <c r="O195" i="31"/>
  <c r="O197" i="33"/>
  <c r="O207" i="33"/>
  <c r="F279" i="49"/>
  <c r="F278" i="49" s="1"/>
  <c r="E279" i="34"/>
  <c r="E278" i="34" s="1"/>
  <c r="M279" i="34"/>
  <c r="M278" i="34" s="1"/>
  <c r="D279" i="31"/>
  <c r="D278" i="31" s="1"/>
  <c r="L279" i="30"/>
  <c r="L278" i="30" s="1"/>
  <c r="K279" i="26"/>
  <c r="K278" i="26" s="1"/>
  <c r="I279" i="2"/>
  <c r="I278" i="2" s="1"/>
  <c r="O99" i="36"/>
  <c r="O99" i="27"/>
  <c r="J98" i="30"/>
  <c r="G98" i="27"/>
  <c r="O111" i="2"/>
  <c r="O129" i="31"/>
  <c r="O132" i="31"/>
  <c r="O138" i="31"/>
  <c r="O150" i="31"/>
  <c r="O154" i="31"/>
  <c r="O165" i="31"/>
  <c r="O171" i="31"/>
  <c r="O175" i="31"/>
  <c r="E279" i="37"/>
  <c r="E278" i="37" s="1"/>
  <c r="L279" i="48"/>
  <c r="L278" i="48" s="1"/>
  <c r="E279" i="31"/>
  <c r="E278" i="31" s="1"/>
  <c r="O111" i="34"/>
  <c r="O111" i="37"/>
  <c r="O121" i="33"/>
  <c r="O57" i="34"/>
  <c r="O57" i="2"/>
  <c r="O61" i="36"/>
  <c r="O61" i="27"/>
  <c r="O75" i="35"/>
  <c r="O75" i="26"/>
  <c r="J74" i="26"/>
  <c r="O80" i="34"/>
  <c r="O80" i="2"/>
  <c r="O83" i="34"/>
  <c r="O83" i="2"/>
  <c r="O95" i="34"/>
  <c r="O95" i="2"/>
  <c r="C98" i="49"/>
  <c r="O99" i="49"/>
  <c r="C98" i="28"/>
  <c r="O99" i="28"/>
  <c r="H98" i="37"/>
  <c r="H98" i="48"/>
  <c r="J98" i="33"/>
  <c r="J98" i="27"/>
  <c r="J98" i="26"/>
  <c r="O104" i="34"/>
  <c r="O104" i="2"/>
  <c r="F111" i="38"/>
  <c r="N111" i="38"/>
  <c r="C111" i="33"/>
  <c r="O111" i="33" s="1"/>
  <c r="O112" i="33"/>
  <c r="O121" i="48"/>
  <c r="O121" i="26"/>
  <c r="O129" i="48"/>
  <c r="O129" i="38"/>
  <c r="O132" i="48"/>
  <c r="O132" i="38"/>
  <c r="O138" i="48"/>
  <c r="O138" i="38"/>
  <c r="O150" i="48"/>
  <c r="O150" i="38"/>
  <c r="O154" i="48"/>
  <c r="O154" i="38"/>
  <c r="O165" i="48"/>
  <c r="O165" i="38"/>
  <c r="O57" i="48"/>
  <c r="O57" i="38"/>
  <c r="O61" i="35"/>
  <c r="O61" i="26"/>
  <c r="O75" i="34"/>
  <c r="O75" i="2"/>
  <c r="I74" i="37"/>
  <c r="K74" i="26"/>
  <c r="D74" i="38"/>
  <c r="L74" i="38"/>
  <c r="O80" i="48"/>
  <c r="O80" i="38"/>
  <c r="O83" i="48"/>
  <c r="O83" i="38"/>
  <c r="O95" i="48"/>
  <c r="O95" i="38"/>
  <c r="O99" i="37"/>
  <c r="O99" i="30"/>
  <c r="K98" i="26"/>
  <c r="D98" i="2"/>
  <c r="L98" i="2"/>
  <c r="O104" i="48"/>
  <c r="C98" i="38"/>
  <c r="O104" i="38"/>
  <c r="H111" i="38"/>
  <c r="G111" i="38"/>
  <c r="O112" i="37"/>
  <c r="C111" i="31"/>
  <c r="O112" i="31"/>
  <c r="O112" i="2"/>
  <c r="O121" i="2"/>
  <c r="O129" i="33"/>
  <c r="O132" i="33"/>
  <c r="O138" i="33"/>
  <c r="O150" i="33"/>
  <c r="O154" i="33"/>
  <c r="O165" i="33"/>
  <c r="O171" i="33"/>
  <c r="C74" i="33"/>
  <c r="O80" i="33"/>
  <c r="C111" i="28"/>
  <c r="O111" i="28" s="1"/>
  <c r="O112" i="28"/>
  <c r="M98" i="38"/>
  <c r="O57" i="31"/>
  <c r="O61" i="48"/>
  <c r="O61" i="38"/>
  <c r="O75" i="33"/>
  <c r="O80" i="31"/>
  <c r="D74" i="26"/>
  <c r="L74" i="26"/>
  <c r="N74" i="38"/>
  <c r="O83" i="31"/>
  <c r="O95" i="31"/>
  <c r="C98" i="35"/>
  <c r="O99" i="35"/>
  <c r="C98" i="26"/>
  <c r="O99" i="26"/>
  <c r="D98" i="49"/>
  <c r="L98" i="49"/>
  <c r="F98" i="38"/>
  <c r="N98" i="38"/>
  <c r="O104" i="31"/>
  <c r="O111" i="35"/>
  <c r="O111" i="30"/>
  <c r="O121" i="49"/>
  <c r="O121" i="31"/>
  <c r="O129" i="49"/>
  <c r="O129" i="28"/>
  <c r="O132" i="49"/>
  <c r="O132" i="28"/>
  <c r="O138" i="49"/>
  <c r="O138" i="28"/>
  <c r="O150" i="49"/>
  <c r="O150" i="28"/>
  <c r="O154" i="49"/>
  <c r="O154" i="28"/>
  <c r="O165" i="49"/>
  <c r="O165" i="28"/>
  <c r="O171" i="49"/>
  <c r="O171" i="28"/>
  <c r="O175" i="49"/>
  <c r="O192" i="49"/>
  <c r="H320" i="27"/>
  <c r="O121" i="38"/>
  <c r="H16" i="38"/>
  <c r="K16" i="35"/>
  <c r="K16" i="26"/>
  <c r="O57" i="49"/>
  <c r="O57" i="28"/>
  <c r="O61" i="33"/>
  <c r="C74" i="31"/>
  <c r="O75" i="31"/>
  <c r="G74" i="31"/>
  <c r="G74" i="38"/>
  <c r="O80" i="49"/>
  <c r="O80" i="28"/>
  <c r="H74" i="36"/>
  <c r="J74" i="34"/>
  <c r="D74" i="33"/>
  <c r="N74" i="28"/>
  <c r="C74" i="49"/>
  <c r="O83" i="49"/>
  <c r="C74" i="28"/>
  <c r="O83" i="28"/>
  <c r="N74" i="49"/>
  <c r="L74" i="33"/>
  <c r="F74" i="28"/>
  <c r="J74" i="2"/>
  <c r="O95" i="49"/>
  <c r="O95" i="28"/>
  <c r="F74" i="49"/>
  <c r="C98" i="37"/>
  <c r="O99" i="34"/>
  <c r="O99" i="2"/>
  <c r="E98" i="49"/>
  <c r="M98" i="49"/>
  <c r="D98" i="38"/>
  <c r="G98" i="38"/>
  <c r="O104" i="49"/>
  <c r="O104" i="28"/>
  <c r="E98" i="35"/>
  <c r="M98" i="35"/>
  <c r="J98" i="34"/>
  <c r="D98" i="33"/>
  <c r="L98" i="33"/>
  <c r="K98" i="30"/>
  <c r="M98" i="26"/>
  <c r="O112" i="35"/>
  <c r="O112" i="30"/>
  <c r="O121" i="37"/>
  <c r="O121" i="28"/>
  <c r="O129" i="37"/>
  <c r="O129" i="30"/>
  <c r="O132" i="37"/>
  <c r="O132" i="30"/>
  <c r="O138" i="37"/>
  <c r="O138" i="30"/>
  <c r="O150" i="37"/>
  <c r="O150" i="30"/>
  <c r="O154" i="37"/>
  <c r="O154" i="30"/>
  <c r="O165" i="37"/>
  <c r="O165" i="30"/>
  <c r="O171" i="37"/>
  <c r="I279" i="33"/>
  <c r="I278" i="33" s="1"/>
  <c r="N279" i="26"/>
  <c r="N278" i="26" s="1"/>
  <c r="O57" i="33"/>
  <c r="M74" i="38"/>
  <c r="C111" i="36"/>
  <c r="O111" i="36" s="1"/>
  <c r="O112" i="36"/>
  <c r="O57" i="37"/>
  <c r="O57" i="30"/>
  <c r="O61" i="31"/>
  <c r="O75" i="49"/>
  <c r="O75" i="28"/>
  <c r="F74" i="38"/>
  <c r="C74" i="37"/>
  <c r="O80" i="37"/>
  <c r="O80" i="30"/>
  <c r="O83" i="37"/>
  <c r="O83" i="30"/>
  <c r="O95" i="37"/>
  <c r="O95" i="30"/>
  <c r="C98" i="36"/>
  <c r="O99" i="48"/>
  <c r="O99" i="38"/>
  <c r="H98" i="30"/>
  <c r="E98" i="38"/>
  <c r="H98" i="38"/>
  <c r="O104" i="37"/>
  <c r="C98" i="30"/>
  <c r="O104" i="30"/>
  <c r="D111" i="38"/>
  <c r="C111" i="27"/>
  <c r="O111" i="27" s="1"/>
  <c r="O112" i="27"/>
  <c r="O121" i="36"/>
  <c r="O121" i="30"/>
  <c r="O129" i="36"/>
  <c r="O129" i="27"/>
  <c r="O132" i="36"/>
  <c r="O132" i="27"/>
  <c r="O138" i="36"/>
  <c r="O138" i="27"/>
  <c r="O150" i="36"/>
  <c r="O150" i="27"/>
  <c r="O154" i="36"/>
  <c r="O154" i="27"/>
  <c r="O165" i="36"/>
  <c r="O165" i="27"/>
  <c r="O171" i="36"/>
  <c r="O171" i="27"/>
  <c r="O175" i="36"/>
  <c r="O175" i="27"/>
  <c r="O182" i="36"/>
  <c r="O182" i="27"/>
  <c r="O187" i="36"/>
  <c r="O187" i="27"/>
  <c r="O192" i="36"/>
  <c r="O192" i="27"/>
  <c r="O195" i="26"/>
  <c r="O195" i="35"/>
  <c r="O197" i="36"/>
  <c r="O197" i="27"/>
  <c r="O207" i="36"/>
  <c r="O207" i="27"/>
  <c r="M279" i="49"/>
  <c r="M278" i="49" s="1"/>
  <c r="O75" i="38"/>
  <c r="E74" i="38"/>
  <c r="O57" i="36"/>
  <c r="O57" i="27"/>
  <c r="O61" i="49"/>
  <c r="O61" i="28"/>
  <c r="O75" i="37"/>
  <c r="O75" i="30"/>
  <c r="O80" i="36"/>
  <c r="O80" i="27"/>
  <c r="I74" i="48"/>
  <c r="I74" i="38"/>
  <c r="O83" i="36"/>
  <c r="O83" i="27"/>
  <c r="O95" i="36"/>
  <c r="O95" i="27"/>
  <c r="M74" i="37"/>
  <c r="E74" i="30"/>
  <c r="O99" i="33"/>
  <c r="O104" i="36"/>
  <c r="O104" i="27"/>
  <c r="M98" i="30"/>
  <c r="O112" i="34"/>
  <c r="O111" i="26"/>
  <c r="O121" i="35"/>
  <c r="O129" i="35"/>
  <c r="O129" i="26"/>
  <c r="O132" i="35"/>
  <c r="O132" i="26"/>
  <c r="O138" i="35"/>
  <c r="O138" i="26"/>
  <c r="O150" i="35"/>
  <c r="O150" i="26"/>
  <c r="O154" i="35"/>
  <c r="O154" i="26"/>
  <c r="O165" i="35"/>
  <c r="O165" i="26"/>
  <c r="O171" i="35"/>
  <c r="O171" i="26"/>
  <c r="O175" i="35"/>
  <c r="I210" i="38"/>
  <c r="O212" i="36"/>
  <c r="C211" i="36"/>
  <c r="H211" i="49"/>
  <c r="H210" i="49" s="1"/>
  <c r="H209" i="49" s="1"/>
  <c r="E211" i="37"/>
  <c r="E210" i="37" s="1"/>
  <c r="E209" i="37" s="1"/>
  <c r="E71" i="37" s="1"/>
  <c r="G211" i="35"/>
  <c r="G210" i="35" s="1"/>
  <c r="G209" i="35" s="1"/>
  <c r="D211" i="34"/>
  <c r="D210" i="34" s="1"/>
  <c r="D209" i="34" s="1"/>
  <c r="D71" i="34" s="1"/>
  <c r="I211" i="48"/>
  <c r="I210" i="48" s="1"/>
  <c r="I209" i="48" s="1"/>
  <c r="I71" i="48" s="1"/>
  <c r="F211" i="33"/>
  <c r="F210" i="33" s="1"/>
  <c r="F209" i="33" s="1"/>
  <c r="F71" i="33" s="1"/>
  <c r="N211" i="33"/>
  <c r="N210" i="33" s="1"/>
  <c r="N209" i="33" s="1"/>
  <c r="N71" i="33" s="1"/>
  <c r="K211" i="31"/>
  <c r="K210" i="31" s="1"/>
  <c r="K209" i="31" s="1"/>
  <c r="H211" i="28"/>
  <c r="H210" i="28" s="1"/>
  <c r="H209" i="28" s="1"/>
  <c r="M211" i="30"/>
  <c r="M210" i="30" s="1"/>
  <c r="M209" i="30" s="1"/>
  <c r="G211" i="26"/>
  <c r="G210" i="26" s="1"/>
  <c r="G209" i="26" s="1"/>
  <c r="D211" i="2"/>
  <c r="D210" i="2" s="1"/>
  <c r="D209" i="2" s="1"/>
  <c r="M211" i="37"/>
  <c r="M210" i="37" s="1"/>
  <c r="M209" i="37" s="1"/>
  <c r="M71" i="37" s="1"/>
  <c r="J211" i="36"/>
  <c r="J210" i="36" s="1"/>
  <c r="J209" i="36" s="1"/>
  <c r="L211" i="34"/>
  <c r="L210" i="34" s="1"/>
  <c r="L209" i="34" s="1"/>
  <c r="L71" i="34" s="1"/>
  <c r="E211" i="30"/>
  <c r="E210" i="30" s="1"/>
  <c r="E209" i="30" s="1"/>
  <c r="C211" i="27"/>
  <c r="O231" i="27"/>
  <c r="O112" i="38"/>
  <c r="N16" i="38"/>
  <c r="O57" i="35"/>
  <c r="O57" i="26"/>
  <c r="O61" i="37"/>
  <c r="O61" i="30"/>
  <c r="O75" i="36"/>
  <c r="O75" i="27"/>
  <c r="K74" i="35"/>
  <c r="H74" i="30"/>
  <c r="O80" i="35"/>
  <c r="O80" i="26"/>
  <c r="O83" i="35"/>
  <c r="O83" i="26"/>
  <c r="O95" i="35"/>
  <c r="O95" i="26"/>
  <c r="C98" i="27"/>
  <c r="C98" i="31"/>
  <c r="O99" i="31"/>
  <c r="I98" i="33"/>
  <c r="O104" i="35"/>
  <c r="O104" i="26"/>
  <c r="H98" i="35"/>
  <c r="G98" i="33"/>
  <c r="I98" i="28"/>
  <c r="K98" i="27"/>
  <c r="J98" i="38"/>
  <c r="C111" i="49"/>
  <c r="O112" i="49"/>
  <c r="C111" i="48"/>
  <c r="O111" i="48" s="1"/>
  <c r="O112" i="48"/>
  <c r="O112" i="26"/>
  <c r="O121" i="34"/>
  <c r="O121" i="27"/>
  <c r="O129" i="34"/>
  <c r="O129" i="2"/>
  <c r="O132" i="34"/>
  <c r="O132" i="2"/>
  <c r="O138" i="34"/>
  <c r="O138" i="2"/>
  <c r="O150" i="34"/>
  <c r="O150" i="2"/>
  <c r="O154" i="34"/>
  <c r="O154" i="2"/>
  <c r="O165" i="34"/>
  <c r="O165" i="2"/>
  <c r="O171" i="34"/>
  <c r="O171" i="48"/>
  <c r="O171" i="38"/>
  <c r="O175" i="48"/>
  <c r="O175" i="38"/>
  <c r="O182" i="48"/>
  <c r="O182" i="38"/>
  <c r="O187" i="48"/>
  <c r="O187" i="38"/>
  <c r="O192" i="48"/>
  <c r="O192" i="38"/>
  <c r="O195" i="28"/>
  <c r="O195" i="49"/>
  <c r="O197" i="48"/>
  <c r="O197" i="38"/>
  <c r="O207" i="48"/>
  <c r="O207" i="38"/>
  <c r="D210" i="38"/>
  <c r="L210" i="38"/>
  <c r="O212" i="48"/>
  <c r="O212" i="38"/>
  <c r="O214" i="48"/>
  <c r="O214" i="38"/>
  <c r="O218" i="48"/>
  <c r="C211" i="38"/>
  <c r="O218" i="38"/>
  <c r="C211" i="48"/>
  <c r="O221" i="48"/>
  <c r="O221" i="38"/>
  <c r="O227" i="48"/>
  <c r="O227" i="38"/>
  <c r="O231" i="48"/>
  <c r="O231" i="38"/>
  <c r="H211" i="37"/>
  <c r="H210" i="37" s="1"/>
  <c r="H209" i="37" s="1"/>
  <c r="H71" i="37" s="1"/>
  <c r="E211" i="36"/>
  <c r="E210" i="36" s="1"/>
  <c r="E209" i="36" s="1"/>
  <c r="M211" i="27"/>
  <c r="M210" i="27" s="1"/>
  <c r="M209" i="27" s="1"/>
  <c r="J211" i="26"/>
  <c r="J210" i="26" s="1"/>
  <c r="J209" i="26" s="1"/>
  <c r="O235" i="48"/>
  <c r="O235" i="38"/>
  <c r="O239" i="48"/>
  <c r="O239" i="38"/>
  <c r="O243" i="48"/>
  <c r="O243" i="38"/>
  <c r="O247" i="48"/>
  <c r="O247" i="38"/>
  <c r="O255" i="48"/>
  <c r="O255" i="38"/>
  <c r="O263" i="48"/>
  <c r="O263" i="38"/>
  <c r="O267" i="48"/>
  <c r="O267" i="38"/>
  <c r="O274" i="48"/>
  <c r="O274" i="38"/>
  <c r="E211" i="27"/>
  <c r="E210" i="27" s="1"/>
  <c r="E209" i="27" s="1"/>
  <c r="O281" i="48"/>
  <c r="O281" i="38"/>
  <c r="C285" i="49"/>
  <c r="O285" i="49" s="1"/>
  <c r="O286" i="49"/>
  <c r="C285" i="28"/>
  <c r="O286" i="28"/>
  <c r="O288" i="36"/>
  <c r="O288" i="27"/>
  <c r="G279" i="36"/>
  <c r="G278" i="36" s="1"/>
  <c r="D279" i="36"/>
  <c r="D278" i="36" s="1"/>
  <c r="E279" i="35"/>
  <c r="E278" i="35" s="1"/>
  <c r="D279" i="34"/>
  <c r="D278" i="34" s="1"/>
  <c r="L279" i="34"/>
  <c r="L278" i="34" s="1"/>
  <c r="G279" i="48"/>
  <c r="G278" i="48" s="1"/>
  <c r="J279" i="33"/>
  <c r="J278" i="33" s="1"/>
  <c r="F279" i="2"/>
  <c r="F278" i="2" s="1"/>
  <c r="N279" i="2"/>
  <c r="N278" i="2" s="1"/>
  <c r="I285" i="38"/>
  <c r="O293" i="49"/>
  <c r="O293" i="28"/>
  <c r="O298" i="36"/>
  <c r="O298" i="27"/>
  <c r="O301" i="34"/>
  <c r="O301" i="2"/>
  <c r="O313" i="48"/>
  <c r="O313" i="38"/>
  <c r="O418" i="27"/>
  <c r="O364" i="27"/>
  <c r="M210" i="38"/>
  <c r="O212" i="33"/>
  <c r="O214" i="33"/>
  <c r="O218" i="33"/>
  <c r="O221" i="33"/>
  <c r="O227" i="33"/>
  <c r="O231" i="33"/>
  <c r="O235" i="33"/>
  <c r="O239" i="33"/>
  <c r="O243" i="33"/>
  <c r="O247" i="33"/>
  <c r="O255" i="33"/>
  <c r="O263" i="33"/>
  <c r="O267" i="33"/>
  <c r="O274" i="33"/>
  <c r="O280" i="27"/>
  <c r="O281" i="33"/>
  <c r="O285" i="37"/>
  <c r="O286" i="37"/>
  <c r="O286" i="30"/>
  <c r="O288" i="35"/>
  <c r="O288" i="26"/>
  <c r="G279" i="49"/>
  <c r="G278" i="49" s="1"/>
  <c r="N279" i="49"/>
  <c r="N278" i="49" s="1"/>
  <c r="J279" i="36"/>
  <c r="J278" i="36" s="1"/>
  <c r="K279" i="48"/>
  <c r="K278" i="48" s="1"/>
  <c r="H279" i="48"/>
  <c r="H278" i="48" s="1"/>
  <c r="E279" i="48"/>
  <c r="E278" i="48" s="1"/>
  <c r="N279" i="33"/>
  <c r="N278" i="33" s="1"/>
  <c r="M279" i="28"/>
  <c r="M278" i="28" s="1"/>
  <c r="J279" i="28"/>
  <c r="J278" i="28" s="1"/>
  <c r="J285" i="38"/>
  <c r="O293" i="37"/>
  <c r="O293" i="30"/>
  <c r="O298" i="35"/>
  <c r="O298" i="26"/>
  <c r="O301" i="48"/>
  <c r="O301" i="38"/>
  <c r="O313" i="33"/>
  <c r="O182" i="31"/>
  <c r="O187" i="31"/>
  <c r="O192" i="31"/>
  <c r="O195" i="33"/>
  <c r="O197" i="31"/>
  <c r="O207" i="31"/>
  <c r="F210" i="38"/>
  <c r="N210" i="38"/>
  <c r="O212" i="31"/>
  <c r="C211" i="31"/>
  <c r="O214" i="31"/>
  <c r="O218" i="31"/>
  <c r="O221" i="31"/>
  <c r="O227" i="31"/>
  <c r="O231" i="31"/>
  <c r="O235" i="31"/>
  <c r="E211" i="49"/>
  <c r="E210" i="49" s="1"/>
  <c r="E209" i="49" s="1"/>
  <c r="O239" i="31"/>
  <c r="O243" i="31"/>
  <c r="O247" i="31"/>
  <c r="O255" i="31"/>
  <c r="O263" i="31"/>
  <c r="O267" i="31"/>
  <c r="O274" i="31"/>
  <c r="C280" i="31"/>
  <c r="O281" i="31"/>
  <c r="O285" i="36"/>
  <c r="O286" i="36"/>
  <c r="O286" i="27"/>
  <c r="O288" i="34"/>
  <c r="O288" i="2"/>
  <c r="H279" i="49"/>
  <c r="H278" i="49" s="1"/>
  <c r="D279" i="37"/>
  <c r="D278" i="37" s="1"/>
  <c r="F279" i="35"/>
  <c r="F278" i="35" s="1"/>
  <c r="N279" i="35"/>
  <c r="N278" i="35" s="1"/>
  <c r="G279" i="34"/>
  <c r="G278" i="34" s="1"/>
  <c r="G279" i="31"/>
  <c r="G278" i="31" s="1"/>
  <c r="J279" i="2"/>
  <c r="J278" i="2" s="1"/>
  <c r="G280" i="38"/>
  <c r="O293" i="36"/>
  <c r="O293" i="27"/>
  <c r="O298" i="34"/>
  <c r="O298" i="2"/>
  <c r="O301" i="33"/>
  <c r="O313" i="31"/>
  <c r="O195" i="38"/>
  <c r="O195" i="48"/>
  <c r="O197" i="49"/>
  <c r="O197" i="28"/>
  <c r="O207" i="49"/>
  <c r="O207" i="28"/>
  <c r="G210" i="38"/>
  <c r="O212" i="49"/>
  <c r="O212" i="28"/>
  <c r="C211" i="49"/>
  <c r="O214" i="49"/>
  <c r="C211" i="28"/>
  <c r="O214" i="28"/>
  <c r="E211" i="35"/>
  <c r="E210" i="35" s="1"/>
  <c r="E209" i="35" s="1"/>
  <c r="M211" i="35"/>
  <c r="M210" i="35" s="1"/>
  <c r="M209" i="35" s="1"/>
  <c r="O218" i="49"/>
  <c r="O218" i="28"/>
  <c r="O221" i="49"/>
  <c r="O221" i="28"/>
  <c r="O227" i="49"/>
  <c r="O227" i="28"/>
  <c r="O231" i="49"/>
  <c r="O231" i="28"/>
  <c r="O235" i="49"/>
  <c r="O235" i="28"/>
  <c r="O239" i="49"/>
  <c r="O239" i="28"/>
  <c r="O243" i="49"/>
  <c r="O243" i="28"/>
  <c r="O247" i="49"/>
  <c r="O247" i="28"/>
  <c r="O255" i="49"/>
  <c r="O255" i="28"/>
  <c r="O263" i="49"/>
  <c r="O263" i="28"/>
  <c r="O267" i="49"/>
  <c r="O267" i="28"/>
  <c r="O274" i="49"/>
  <c r="O274" i="28"/>
  <c r="C280" i="49"/>
  <c r="O280" i="49" s="1"/>
  <c r="O281" i="49"/>
  <c r="C280" i="28"/>
  <c r="O281" i="28"/>
  <c r="C285" i="48"/>
  <c r="O285" i="48" s="1"/>
  <c r="C285" i="35"/>
  <c r="O285" i="35" s="1"/>
  <c r="O286" i="35"/>
  <c r="C285" i="26"/>
  <c r="O285" i="26" s="1"/>
  <c r="O286" i="26"/>
  <c r="O288" i="48"/>
  <c r="O288" i="38"/>
  <c r="I279" i="49"/>
  <c r="I278" i="49" s="1"/>
  <c r="H279" i="34"/>
  <c r="H278" i="34" s="1"/>
  <c r="H279" i="28"/>
  <c r="H278" i="28" s="1"/>
  <c r="D279" i="2"/>
  <c r="D278" i="2" s="1"/>
  <c r="L279" i="2"/>
  <c r="L278" i="2" s="1"/>
  <c r="O293" i="35"/>
  <c r="O293" i="26"/>
  <c r="O298" i="48"/>
  <c r="O298" i="38"/>
  <c r="O301" i="31"/>
  <c r="O313" i="49"/>
  <c r="O313" i="28"/>
  <c r="O364" i="38"/>
  <c r="O171" i="30"/>
  <c r="O175" i="37"/>
  <c r="O175" i="30"/>
  <c r="O182" i="37"/>
  <c r="O182" i="30"/>
  <c r="O187" i="37"/>
  <c r="O187" i="30"/>
  <c r="O192" i="37"/>
  <c r="O192" i="30"/>
  <c r="O195" i="2"/>
  <c r="O195" i="34"/>
  <c r="O197" i="37"/>
  <c r="O197" i="30"/>
  <c r="O207" i="37"/>
  <c r="O207" i="30"/>
  <c r="H210" i="38"/>
  <c r="O212" i="37"/>
  <c r="O212" i="30"/>
  <c r="O214" i="37"/>
  <c r="O214" i="30"/>
  <c r="G211" i="49"/>
  <c r="G210" i="49" s="1"/>
  <c r="G209" i="49" s="1"/>
  <c r="L211" i="37"/>
  <c r="L210" i="37" s="1"/>
  <c r="L209" i="37" s="1"/>
  <c r="L71" i="37" s="1"/>
  <c r="N211" i="35"/>
  <c r="N210" i="35" s="1"/>
  <c r="N209" i="35" s="1"/>
  <c r="K211" i="34"/>
  <c r="K210" i="34" s="1"/>
  <c r="K209" i="34" s="1"/>
  <c r="K71" i="34" s="1"/>
  <c r="H211" i="48"/>
  <c r="H210" i="48" s="1"/>
  <c r="H209" i="48" s="1"/>
  <c r="H71" i="48" s="1"/>
  <c r="E211" i="33"/>
  <c r="E210" i="33" s="1"/>
  <c r="E209" i="33" s="1"/>
  <c r="E71" i="33" s="1"/>
  <c r="M211" i="33"/>
  <c r="M210" i="33" s="1"/>
  <c r="M209" i="33" s="1"/>
  <c r="M71" i="33" s="1"/>
  <c r="J211" i="31"/>
  <c r="J210" i="31" s="1"/>
  <c r="J209" i="31" s="1"/>
  <c r="G211" i="28"/>
  <c r="G210" i="28" s="1"/>
  <c r="G209" i="28" s="1"/>
  <c r="D211" i="30"/>
  <c r="D210" i="30" s="1"/>
  <c r="D209" i="30" s="1"/>
  <c r="N211" i="26"/>
  <c r="N210" i="26" s="1"/>
  <c r="N209" i="26" s="1"/>
  <c r="O218" i="37"/>
  <c r="O218" i="30"/>
  <c r="C211" i="37"/>
  <c r="O221" i="37"/>
  <c r="O221" i="30"/>
  <c r="O227" i="37"/>
  <c r="O227" i="30"/>
  <c r="O231" i="37"/>
  <c r="O231" i="30"/>
  <c r="O235" i="37"/>
  <c r="O235" i="30"/>
  <c r="O239" i="37"/>
  <c r="O239" i="30"/>
  <c r="O243" i="37"/>
  <c r="C211" i="30"/>
  <c r="O243" i="30"/>
  <c r="D211" i="37"/>
  <c r="D210" i="37" s="1"/>
  <c r="D209" i="37" s="1"/>
  <c r="D71" i="37" s="1"/>
  <c r="I211" i="36"/>
  <c r="I210" i="36" s="1"/>
  <c r="I209" i="36" s="1"/>
  <c r="F211" i="35"/>
  <c r="F210" i="35" s="1"/>
  <c r="F209" i="35" s="1"/>
  <c r="K211" i="2"/>
  <c r="K210" i="2" s="1"/>
  <c r="K209" i="2" s="1"/>
  <c r="O247" i="37"/>
  <c r="O247" i="30"/>
  <c r="I211" i="27"/>
  <c r="I210" i="27" s="1"/>
  <c r="I209" i="27" s="1"/>
  <c r="O255" i="37"/>
  <c r="O255" i="30"/>
  <c r="O263" i="37"/>
  <c r="O263" i="30"/>
  <c r="O267" i="37"/>
  <c r="O267" i="30"/>
  <c r="O274" i="37"/>
  <c r="O274" i="30"/>
  <c r="O280" i="37"/>
  <c r="O281" i="37"/>
  <c r="O281" i="30"/>
  <c r="C285" i="34"/>
  <c r="O285" i="34" s="1"/>
  <c r="O286" i="34"/>
  <c r="C285" i="2"/>
  <c r="O286" i="2"/>
  <c r="O288" i="33"/>
  <c r="F279" i="37"/>
  <c r="F278" i="37" s="1"/>
  <c r="H279" i="36"/>
  <c r="H278" i="36" s="1"/>
  <c r="I279" i="35"/>
  <c r="I278" i="35" s="1"/>
  <c r="L279" i="33"/>
  <c r="L278" i="33" s="1"/>
  <c r="M279" i="31"/>
  <c r="M278" i="31" s="1"/>
  <c r="K278" i="27"/>
  <c r="H278" i="27"/>
  <c r="M279" i="2"/>
  <c r="M278" i="2" s="1"/>
  <c r="O293" i="34"/>
  <c r="O293" i="2"/>
  <c r="O298" i="33"/>
  <c r="O301" i="49"/>
  <c r="O301" i="28"/>
  <c r="O313" i="37"/>
  <c r="O313" i="30"/>
  <c r="O418" i="48"/>
  <c r="O280" i="36"/>
  <c r="O286" i="38"/>
  <c r="M279" i="37"/>
  <c r="M278" i="37" s="1"/>
  <c r="L279" i="36"/>
  <c r="L278" i="36" s="1"/>
  <c r="M279" i="35"/>
  <c r="M278" i="35" s="1"/>
  <c r="N279" i="34"/>
  <c r="N278" i="34" s="1"/>
  <c r="N279" i="31"/>
  <c r="N278" i="31" s="1"/>
  <c r="M279" i="30"/>
  <c r="M278" i="30" s="1"/>
  <c r="O293" i="38"/>
  <c r="O301" i="37"/>
  <c r="O418" i="38"/>
  <c r="O182" i="35"/>
  <c r="O182" i="26"/>
  <c r="O187" i="35"/>
  <c r="O187" i="26"/>
  <c r="O192" i="35"/>
  <c r="O192" i="26"/>
  <c r="O195" i="27"/>
  <c r="O195" i="36"/>
  <c r="O197" i="35"/>
  <c r="O197" i="26"/>
  <c r="O207" i="35"/>
  <c r="O207" i="26"/>
  <c r="O212" i="35"/>
  <c r="O212" i="26"/>
  <c r="O214" i="35"/>
  <c r="O214" i="26"/>
  <c r="O218" i="35"/>
  <c r="C211" i="26"/>
  <c r="O218" i="26"/>
  <c r="O221" i="35"/>
  <c r="O221" i="26"/>
  <c r="O227" i="35"/>
  <c r="O227" i="26"/>
  <c r="O231" i="35"/>
  <c r="O231" i="26"/>
  <c r="O235" i="35"/>
  <c r="O235" i="26"/>
  <c r="O239" i="35"/>
  <c r="O239" i="26"/>
  <c r="O243" i="35"/>
  <c r="O243" i="26"/>
  <c r="O247" i="35"/>
  <c r="O247" i="26"/>
  <c r="C211" i="35"/>
  <c r="O255" i="35"/>
  <c r="O255" i="26"/>
  <c r="O263" i="35"/>
  <c r="O263" i="26"/>
  <c r="O267" i="35"/>
  <c r="O267" i="26"/>
  <c r="O274" i="35"/>
  <c r="O274" i="26"/>
  <c r="O280" i="48"/>
  <c r="C280" i="35"/>
  <c r="O280" i="35" s="1"/>
  <c r="O281" i="35"/>
  <c r="C280" i="26"/>
  <c r="O281" i="26"/>
  <c r="O286" i="33"/>
  <c r="O288" i="49"/>
  <c r="O288" i="28"/>
  <c r="D279" i="49"/>
  <c r="D278" i="49" s="1"/>
  <c r="I279" i="34"/>
  <c r="I278" i="34" s="1"/>
  <c r="I279" i="48"/>
  <c r="I278" i="48" s="1"/>
  <c r="G279" i="33"/>
  <c r="G278" i="33" s="1"/>
  <c r="N278" i="27"/>
  <c r="H279" i="2"/>
  <c r="H278" i="2" s="1"/>
  <c r="N280" i="38"/>
  <c r="O293" i="33"/>
  <c r="O298" i="49"/>
  <c r="O298" i="28"/>
  <c r="O301" i="36"/>
  <c r="O301" i="27"/>
  <c r="O313" i="35"/>
  <c r="O313" i="26"/>
  <c r="O171" i="2"/>
  <c r="O175" i="34"/>
  <c r="O175" i="2"/>
  <c r="O182" i="34"/>
  <c r="O182" i="2"/>
  <c r="O187" i="34"/>
  <c r="O187" i="2"/>
  <c r="O192" i="34"/>
  <c r="O192" i="2"/>
  <c r="O195" i="37"/>
  <c r="O197" i="34"/>
  <c r="O197" i="2"/>
  <c r="O207" i="34"/>
  <c r="O207" i="2"/>
  <c r="O212" i="34"/>
  <c r="O212" i="2"/>
  <c r="O214" i="34"/>
  <c r="O214" i="2"/>
  <c r="O218" i="34"/>
  <c r="C211" i="2"/>
  <c r="O218" i="2"/>
  <c r="C211" i="34"/>
  <c r="O221" i="34"/>
  <c r="O221" i="2"/>
  <c r="O227" i="34"/>
  <c r="O227" i="2"/>
  <c r="O231" i="34"/>
  <c r="O231" i="2"/>
  <c r="O235" i="34"/>
  <c r="O235" i="2"/>
  <c r="O239" i="34"/>
  <c r="O239" i="2"/>
  <c r="O243" i="34"/>
  <c r="O243" i="2"/>
  <c r="O247" i="34"/>
  <c r="O247" i="2"/>
  <c r="O255" i="34"/>
  <c r="O255" i="2"/>
  <c r="O263" i="34"/>
  <c r="O263" i="2"/>
  <c r="O267" i="34"/>
  <c r="O267" i="2"/>
  <c r="O274" i="34"/>
  <c r="O274" i="2"/>
  <c r="C280" i="33"/>
  <c r="C280" i="34"/>
  <c r="O280" i="34" s="1"/>
  <c r="O281" i="34"/>
  <c r="C280" i="2"/>
  <c r="O281" i="2"/>
  <c r="C285" i="38"/>
  <c r="C285" i="31"/>
  <c r="O286" i="31"/>
  <c r="O288" i="37"/>
  <c r="O288" i="30"/>
  <c r="H279" i="37"/>
  <c r="H278" i="37" s="1"/>
  <c r="F279" i="36"/>
  <c r="F278" i="36" s="1"/>
  <c r="N279" i="36"/>
  <c r="N278" i="36" s="1"/>
  <c r="K279" i="36"/>
  <c r="K278" i="36" s="1"/>
  <c r="K279" i="35"/>
  <c r="K278" i="35" s="1"/>
  <c r="H279" i="33"/>
  <c r="H278" i="33" s="1"/>
  <c r="I279" i="31"/>
  <c r="I278" i="31" s="1"/>
  <c r="H279" i="30"/>
  <c r="H278" i="30" s="1"/>
  <c r="G278" i="27"/>
  <c r="K285" i="38"/>
  <c r="O293" i="31"/>
  <c r="O298" i="37"/>
  <c r="O298" i="30"/>
  <c r="O301" i="35"/>
  <c r="O301" i="26"/>
  <c r="O313" i="34"/>
  <c r="O313" i="2"/>
  <c r="J279" i="49"/>
  <c r="J278" i="49" s="1"/>
  <c r="K279" i="49"/>
  <c r="K278" i="49" s="1"/>
  <c r="E279" i="30"/>
  <c r="E278" i="30" s="1"/>
  <c r="G285" i="2"/>
  <c r="F285" i="30"/>
  <c r="F279" i="30" s="1"/>
  <c r="F278" i="30" s="1"/>
  <c r="I285" i="27"/>
  <c r="O285" i="27" s="1"/>
  <c r="E280" i="2"/>
  <c r="E279" i="2" s="1"/>
  <c r="E278" i="2" s="1"/>
  <c r="H280" i="38"/>
  <c r="F279" i="33"/>
  <c r="F278" i="33" s="1"/>
  <c r="F278" i="27"/>
  <c r="L279" i="26"/>
  <c r="L278" i="26" s="1"/>
  <c r="D279" i="33"/>
  <c r="H285" i="31"/>
  <c r="H279" i="31" s="1"/>
  <c r="H278" i="31" s="1"/>
  <c r="K285" i="28"/>
  <c r="D278" i="27"/>
  <c r="J280" i="26"/>
  <c r="J279" i="26" s="1"/>
  <c r="J278" i="26" s="1"/>
  <c r="E285" i="33"/>
  <c r="E279" i="33" s="1"/>
  <c r="E278" i="33" s="1"/>
  <c r="N279" i="30"/>
  <c r="N278" i="30" s="1"/>
  <c r="D279" i="26"/>
  <c r="D278" i="26" s="1"/>
  <c r="D279" i="35"/>
  <c r="D278" i="35" s="1"/>
  <c r="L279" i="35"/>
  <c r="L278" i="35" s="1"/>
  <c r="F280" i="31"/>
  <c r="F279" i="31" s="1"/>
  <c r="F278" i="31" s="1"/>
  <c r="I280" i="28"/>
  <c r="I279" i="28" s="1"/>
  <c r="I278" i="28" s="1"/>
  <c r="D280" i="30"/>
  <c r="O280" i="30" s="1"/>
  <c r="C279" i="36"/>
  <c r="C279" i="37"/>
  <c r="C279" i="30"/>
  <c r="F211" i="26"/>
  <c r="F210" i="26" s="1"/>
  <c r="F209" i="26" s="1"/>
  <c r="L211" i="30"/>
  <c r="L210" i="30" s="1"/>
  <c r="L209" i="30" s="1"/>
  <c r="J211" i="27"/>
  <c r="J210" i="27" s="1"/>
  <c r="J209" i="27" s="1"/>
  <c r="L211" i="2"/>
  <c r="L210" i="2" s="1"/>
  <c r="L209" i="2" s="1"/>
  <c r="N211" i="28"/>
  <c r="N210" i="28" s="1"/>
  <c r="N209" i="28" s="1"/>
  <c r="J211" i="2"/>
  <c r="J210" i="2" s="1"/>
  <c r="J209" i="2" s="1"/>
  <c r="C211" i="33"/>
  <c r="K211" i="30"/>
  <c r="K210" i="30" s="1"/>
  <c r="K209" i="30" s="1"/>
  <c r="H211" i="27"/>
  <c r="H210" i="27" s="1"/>
  <c r="H209" i="27" s="1"/>
  <c r="E211" i="26"/>
  <c r="E210" i="26" s="1"/>
  <c r="E209" i="26" s="1"/>
  <c r="M211" i="26"/>
  <c r="M210" i="26" s="1"/>
  <c r="M209" i="26" s="1"/>
  <c r="K211" i="26"/>
  <c r="K210" i="26" s="1"/>
  <c r="K209" i="26" s="1"/>
  <c r="D211" i="49"/>
  <c r="D210" i="49" s="1"/>
  <c r="D209" i="49" s="1"/>
  <c r="D211" i="28"/>
  <c r="H211" i="2"/>
  <c r="H210" i="2" s="1"/>
  <c r="H209" i="2" s="1"/>
  <c r="D209" i="36"/>
  <c r="K210" i="37"/>
  <c r="K209" i="37" s="1"/>
  <c r="K71" i="37" s="1"/>
  <c r="E111" i="49"/>
  <c r="K111" i="31"/>
  <c r="J98" i="36"/>
  <c r="F98" i="48"/>
  <c r="N98" i="48"/>
  <c r="I98" i="31"/>
  <c r="J98" i="2"/>
  <c r="D98" i="31"/>
  <c r="L98" i="31"/>
  <c r="D98" i="28"/>
  <c r="L98" i="28"/>
  <c r="E98" i="26"/>
  <c r="E98" i="2"/>
  <c r="M98" i="2"/>
  <c r="K98" i="37"/>
  <c r="D98" i="35"/>
  <c r="L98" i="35"/>
  <c r="D98" i="34"/>
  <c r="L98" i="34"/>
  <c r="E98" i="28"/>
  <c r="M98" i="28"/>
  <c r="H98" i="27"/>
  <c r="F98" i="28"/>
  <c r="N98" i="28"/>
  <c r="H98" i="36"/>
  <c r="C98" i="33"/>
  <c r="C98" i="34"/>
  <c r="C98" i="2"/>
  <c r="I98" i="36"/>
  <c r="K98" i="35"/>
  <c r="E98" i="34"/>
  <c r="G98" i="48"/>
  <c r="G74" i="26"/>
  <c r="D74" i="2"/>
  <c r="L74" i="2"/>
  <c r="C74" i="34"/>
  <c r="C74" i="2"/>
  <c r="J74" i="36"/>
  <c r="H74" i="27"/>
  <c r="K74" i="37"/>
  <c r="J74" i="27"/>
  <c r="E74" i="37"/>
  <c r="E74" i="35"/>
  <c r="M74" i="35"/>
  <c r="I74" i="31"/>
  <c r="H74" i="28"/>
  <c r="I74" i="30"/>
  <c r="E74" i="26"/>
  <c r="M74" i="26"/>
  <c r="H74" i="49"/>
  <c r="G74" i="48"/>
  <c r="F74" i="33"/>
  <c r="N74" i="33"/>
  <c r="K74" i="30"/>
  <c r="D74" i="34"/>
  <c r="L74" i="34"/>
  <c r="C74" i="35"/>
  <c r="C74" i="26"/>
  <c r="G16" i="26"/>
  <c r="I16" i="48"/>
  <c r="J16" i="27"/>
  <c r="I16" i="38"/>
  <c r="H16" i="28"/>
  <c r="F16" i="37"/>
  <c r="N16" i="37"/>
  <c r="K16" i="36"/>
  <c r="E16" i="34"/>
  <c r="M16" i="34"/>
  <c r="J16" i="48"/>
  <c r="L16" i="31"/>
  <c r="F16" i="30"/>
  <c r="N16" i="30"/>
  <c r="K16" i="27"/>
  <c r="E16" i="2"/>
  <c r="M16" i="2"/>
  <c r="J16" i="38"/>
  <c r="L16" i="49"/>
  <c r="F16" i="36"/>
  <c r="N16" i="36"/>
  <c r="H16" i="34"/>
  <c r="E16" i="48"/>
  <c r="M16" i="48"/>
  <c r="G16" i="31"/>
  <c r="L16" i="28"/>
  <c r="F16" i="27"/>
  <c r="N16" i="27"/>
  <c r="H16" i="2"/>
  <c r="E16" i="38"/>
  <c r="M16" i="38"/>
  <c r="E16" i="35"/>
  <c r="M16" i="35"/>
  <c r="E16" i="26"/>
  <c r="F16" i="49"/>
  <c r="N16" i="49"/>
  <c r="K16" i="37"/>
  <c r="J16" i="34"/>
  <c r="G16" i="48"/>
  <c r="L16" i="33"/>
  <c r="N16" i="28"/>
  <c r="M16" i="26"/>
  <c r="J16" i="2"/>
  <c r="G16" i="38"/>
  <c r="H16" i="36"/>
  <c r="H16" i="27"/>
  <c r="K16" i="30"/>
  <c r="F16" i="28"/>
  <c r="I16" i="31"/>
  <c r="G73" i="2" l="1"/>
  <c r="G72" i="2" s="1"/>
  <c r="O321" i="27"/>
  <c r="F73" i="31"/>
  <c r="F72" i="31" s="1"/>
  <c r="M73" i="27"/>
  <c r="M72" i="27" s="1"/>
  <c r="E73" i="36"/>
  <c r="E73" i="27"/>
  <c r="F73" i="33"/>
  <c r="F72" i="33" s="1"/>
  <c r="F70" i="33" s="1"/>
  <c r="M73" i="38"/>
  <c r="O321" i="33"/>
  <c r="M73" i="37"/>
  <c r="M72" i="37" s="1"/>
  <c r="M70" i="37" s="1"/>
  <c r="L73" i="48"/>
  <c r="L72" i="48" s="1"/>
  <c r="L70" i="48" s="1"/>
  <c r="C110" i="36"/>
  <c r="D73" i="27"/>
  <c r="D72" i="27" s="1"/>
  <c r="O321" i="37"/>
  <c r="K320" i="37"/>
  <c r="G73" i="31"/>
  <c r="G72" i="31" s="1"/>
  <c r="K73" i="38"/>
  <c r="E73" i="2"/>
  <c r="C73" i="27"/>
  <c r="G73" i="30"/>
  <c r="G72" i="30" s="1"/>
  <c r="I73" i="35"/>
  <c r="I72" i="35" s="1"/>
  <c r="E73" i="34"/>
  <c r="O321" i="26"/>
  <c r="H73" i="38"/>
  <c r="J73" i="2"/>
  <c r="J72" i="2" s="1"/>
  <c r="J71" i="2" s="1"/>
  <c r="O320" i="35"/>
  <c r="F73" i="35"/>
  <c r="F72" i="35" s="1"/>
  <c r="M73" i="26"/>
  <c r="M72" i="26" s="1"/>
  <c r="M279" i="38"/>
  <c r="D73" i="49"/>
  <c r="D72" i="49" s="1"/>
  <c r="D71" i="49" s="1"/>
  <c r="D70" i="49" s="1"/>
  <c r="I73" i="2"/>
  <c r="I72" i="2" s="1"/>
  <c r="F73" i="30"/>
  <c r="F72" i="30" s="1"/>
  <c r="L279" i="38"/>
  <c r="H73" i="48"/>
  <c r="H72" i="48" s="1"/>
  <c r="H70" i="48" s="1"/>
  <c r="G73" i="27"/>
  <c r="G72" i="27" s="1"/>
  <c r="C73" i="37"/>
  <c r="C72" i="37" s="1"/>
  <c r="J73" i="30"/>
  <c r="J72" i="30" s="1"/>
  <c r="D73" i="35"/>
  <c r="D72" i="35" s="1"/>
  <c r="I73" i="28"/>
  <c r="I72" i="28" s="1"/>
  <c r="I73" i="48"/>
  <c r="I72" i="48" s="1"/>
  <c r="I70" i="48" s="1"/>
  <c r="H73" i="26"/>
  <c r="H72" i="26" s="1"/>
  <c r="O320" i="30"/>
  <c r="O321" i="36"/>
  <c r="M110" i="38"/>
  <c r="K209" i="38"/>
  <c r="D73" i="2"/>
  <c r="D72" i="2" s="1"/>
  <c r="M73" i="28"/>
  <c r="M72" i="28" s="1"/>
  <c r="K110" i="31"/>
  <c r="L73" i="26"/>
  <c r="L72" i="26" s="1"/>
  <c r="J72" i="35"/>
  <c r="N291" i="28"/>
  <c r="O291" i="28" s="1"/>
  <c r="L110" i="38"/>
  <c r="K110" i="38"/>
  <c r="L73" i="2"/>
  <c r="L72" i="2" s="1"/>
  <c r="M73" i="35"/>
  <c r="M72" i="35" s="1"/>
  <c r="O321" i="30"/>
  <c r="D278" i="38"/>
  <c r="J320" i="38"/>
  <c r="O321" i="49"/>
  <c r="E73" i="35"/>
  <c r="E72" i="35" s="1"/>
  <c r="C73" i="38"/>
  <c r="H291" i="27"/>
  <c r="J73" i="38"/>
  <c r="F279" i="38"/>
  <c r="E73" i="37"/>
  <c r="E72" i="37" s="1"/>
  <c r="E70" i="37" s="1"/>
  <c r="F110" i="38"/>
  <c r="E279" i="38"/>
  <c r="I291" i="38"/>
  <c r="E110" i="38"/>
  <c r="I73" i="38"/>
  <c r="N73" i="33"/>
  <c r="N72" i="33" s="1"/>
  <c r="N70" i="33" s="1"/>
  <c r="C279" i="31"/>
  <c r="O279" i="31" s="1"/>
  <c r="O320" i="36"/>
  <c r="O320" i="34"/>
  <c r="O320" i="49"/>
  <c r="G320" i="38"/>
  <c r="O321" i="2"/>
  <c r="C320" i="38"/>
  <c r="C320" i="26"/>
  <c r="O320" i="26" s="1"/>
  <c r="M73" i="34"/>
  <c r="M72" i="34" s="1"/>
  <c r="M70" i="34" s="1"/>
  <c r="N73" i="35"/>
  <c r="N72" i="35" s="1"/>
  <c r="F73" i="26"/>
  <c r="F72" i="26" s="1"/>
  <c r="G73" i="49"/>
  <c r="G72" i="49" s="1"/>
  <c r="G71" i="49" s="1"/>
  <c r="G70" i="49" s="1"/>
  <c r="K73" i="34"/>
  <c r="K72" i="34" s="1"/>
  <c r="K70" i="34" s="1"/>
  <c r="N110" i="38"/>
  <c r="F73" i="48"/>
  <c r="F72" i="48" s="1"/>
  <c r="F70" i="48" s="1"/>
  <c r="N73" i="26"/>
  <c r="N72" i="26" s="1"/>
  <c r="E73" i="33"/>
  <c r="I73" i="33"/>
  <c r="I72" i="33" s="1"/>
  <c r="I70" i="33" s="1"/>
  <c r="C73" i="30"/>
  <c r="H73" i="33"/>
  <c r="H72" i="33" s="1"/>
  <c r="H70" i="33" s="1"/>
  <c r="N72" i="31"/>
  <c r="H73" i="49"/>
  <c r="H72" i="49" s="1"/>
  <c r="H71" i="49" s="1"/>
  <c r="H70" i="49" s="1"/>
  <c r="N73" i="28"/>
  <c r="N72" i="28" s="1"/>
  <c r="N71" i="28" s="1"/>
  <c r="M73" i="49"/>
  <c r="M72" i="49" s="1"/>
  <c r="M71" i="49" s="1"/>
  <c r="M70" i="49" s="1"/>
  <c r="J73" i="49"/>
  <c r="J72" i="49" s="1"/>
  <c r="J71" i="49" s="1"/>
  <c r="J70" i="49" s="1"/>
  <c r="C279" i="2"/>
  <c r="C278" i="2" s="1"/>
  <c r="F73" i="36"/>
  <c r="F72" i="36" s="1"/>
  <c r="C110" i="48"/>
  <c r="C72" i="48" s="1"/>
  <c r="J73" i="26"/>
  <c r="J72" i="26" s="1"/>
  <c r="C73" i="49"/>
  <c r="E73" i="30"/>
  <c r="E72" i="30" s="1"/>
  <c r="G73" i="34"/>
  <c r="G72" i="34" s="1"/>
  <c r="G70" i="34" s="1"/>
  <c r="F73" i="2"/>
  <c r="F72" i="2" s="1"/>
  <c r="I73" i="27"/>
  <c r="I72" i="27" s="1"/>
  <c r="D73" i="31"/>
  <c r="D72" i="31" s="1"/>
  <c r="I73" i="37"/>
  <c r="L73" i="28"/>
  <c r="L72" i="28" s="1"/>
  <c r="N73" i="2"/>
  <c r="N72" i="2" s="1"/>
  <c r="K73" i="48"/>
  <c r="L73" i="35"/>
  <c r="L72" i="35" s="1"/>
  <c r="I73" i="34"/>
  <c r="I72" i="34" s="1"/>
  <c r="I70" i="34" s="1"/>
  <c r="L73" i="36"/>
  <c r="L72" i="36" s="1"/>
  <c r="J73" i="37"/>
  <c r="J72" i="37" s="1"/>
  <c r="J70" i="37" s="1"/>
  <c r="G73" i="28"/>
  <c r="G72" i="28" s="1"/>
  <c r="H73" i="35"/>
  <c r="H72" i="35" s="1"/>
  <c r="F73" i="38"/>
  <c r="I73" i="26"/>
  <c r="I72" i="26" s="1"/>
  <c r="F73" i="34"/>
  <c r="F72" i="34" s="1"/>
  <c r="F70" i="34" s="1"/>
  <c r="L73" i="31"/>
  <c r="L72" i="31" s="1"/>
  <c r="O321" i="35"/>
  <c r="M73" i="2"/>
  <c r="M72" i="2" s="1"/>
  <c r="F73" i="49"/>
  <c r="F72" i="49" s="1"/>
  <c r="F71" i="49" s="1"/>
  <c r="F70" i="49" s="1"/>
  <c r="E73" i="28"/>
  <c r="E72" i="28" s="1"/>
  <c r="N73" i="37"/>
  <c r="N72" i="37" s="1"/>
  <c r="N70" i="37" s="1"/>
  <c r="M73" i="31"/>
  <c r="M72" i="31" s="1"/>
  <c r="D73" i="26"/>
  <c r="D72" i="26" s="1"/>
  <c r="D72" i="48"/>
  <c r="D70" i="48" s="1"/>
  <c r="J73" i="31"/>
  <c r="J72" i="31" s="1"/>
  <c r="H110" i="38"/>
  <c r="E73" i="49"/>
  <c r="M73" i="33"/>
  <c r="M72" i="33" s="1"/>
  <c r="M70" i="33" s="1"/>
  <c r="D73" i="37"/>
  <c r="D72" i="37" s="1"/>
  <c r="D70" i="37" s="1"/>
  <c r="I73" i="49"/>
  <c r="I72" i="49" s="1"/>
  <c r="I71" i="49" s="1"/>
  <c r="I70" i="49" s="1"/>
  <c r="K73" i="31"/>
  <c r="N73" i="49"/>
  <c r="N72" i="49" s="1"/>
  <c r="N71" i="49" s="1"/>
  <c r="N70" i="49" s="1"/>
  <c r="H73" i="31"/>
  <c r="H72" i="31" s="1"/>
  <c r="G73" i="36"/>
  <c r="G72" i="36" s="1"/>
  <c r="L73" i="37"/>
  <c r="L72" i="37" s="1"/>
  <c r="L70" i="37" s="1"/>
  <c r="N73" i="48"/>
  <c r="N72" i="48" s="1"/>
  <c r="N70" i="48" s="1"/>
  <c r="K73" i="2"/>
  <c r="K72" i="2" s="1"/>
  <c r="O321" i="34"/>
  <c r="H73" i="28"/>
  <c r="H72" i="28" s="1"/>
  <c r="D73" i="33"/>
  <c r="D72" i="33" s="1"/>
  <c r="D70" i="33" s="1"/>
  <c r="G73" i="37"/>
  <c r="G72" i="37" s="1"/>
  <c r="G70" i="37" s="1"/>
  <c r="L73" i="30"/>
  <c r="L72" i="30" s="1"/>
  <c r="D73" i="30"/>
  <c r="D72" i="30" s="1"/>
  <c r="J73" i="48"/>
  <c r="J72" i="48" s="1"/>
  <c r="J70" i="48" s="1"/>
  <c r="L73" i="49"/>
  <c r="L72" i="49" s="1"/>
  <c r="L71" i="49" s="1"/>
  <c r="L70" i="49" s="1"/>
  <c r="D73" i="36"/>
  <c r="D72" i="36" s="1"/>
  <c r="E73" i="48"/>
  <c r="E72" i="48" s="1"/>
  <c r="E70" i="48" s="1"/>
  <c r="G73" i="35"/>
  <c r="G72" i="35" s="1"/>
  <c r="G73" i="38"/>
  <c r="N73" i="38"/>
  <c r="H73" i="37"/>
  <c r="H72" i="37" s="1"/>
  <c r="H70" i="37" s="1"/>
  <c r="F73" i="37"/>
  <c r="F72" i="37" s="1"/>
  <c r="F70" i="37" s="1"/>
  <c r="E73" i="31"/>
  <c r="E72" i="31" s="1"/>
  <c r="K73" i="26"/>
  <c r="K72" i="26" s="1"/>
  <c r="L73" i="33"/>
  <c r="L72" i="33" s="1"/>
  <c r="L70" i="33" s="1"/>
  <c r="N73" i="30"/>
  <c r="N72" i="30" s="1"/>
  <c r="H73" i="36"/>
  <c r="H72" i="36" s="1"/>
  <c r="G73" i="33"/>
  <c r="G72" i="33" s="1"/>
  <c r="G70" i="33" s="1"/>
  <c r="C73" i="31"/>
  <c r="K73" i="36"/>
  <c r="K72" i="36" s="1"/>
  <c r="D73" i="28"/>
  <c r="D72" i="28" s="1"/>
  <c r="L73" i="27"/>
  <c r="L72" i="27" s="1"/>
  <c r="N73" i="34"/>
  <c r="N72" i="34" s="1"/>
  <c r="N70" i="34" s="1"/>
  <c r="C73" i="28"/>
  <c r="H73" i="34"/>
  <c r="H72" i="34" s="1"/>
  <c r="H70" i="34" s="1"/>
  <c r="C110" i="27"/>
  <c r="N73" i="27"/>
  <c r="J73" i="27"/>
  <c r="J72" i="27" s="1"/>
  <c r="O320" i="31"/>
  <c r="G73" i="26"/>
  <c r="G72" i="26" s="1"/>
  <c r="O320" i="33"/>
  <c r="C279" i="49"/>
  <c r="O279" i="49" s="1"/>
  <c r="K72" i="49"/>
  <c r="K71" i="49" s="1"/>
  <c r="K70" i="49" s="1"/>
  <c r="J73" i="28"/>
  <c r="J72" i="28" s="1"/>
  <c r="N73" i="36"/>
  <c r="N72" i="36" s="1"/>
  <c r="K73" i="33"/>
  <c r="K72" i="33" s="1"/>
  <c r="K70" i="33" s="1"/>
  <c r="K72" i="28"/>
  <c r="J279" i="38"/>
  <c r="F73" i="27"/>
  <c r="F72" i="27" s="1"/>
  <c r="O279" i="36"/>
  <c r="J73" i="33"/>
  <c r="J72" i="33" s="1"/>
  <c r="J70" i="33" s="1"/>
  <c r="C279" i="48"/>
  <c r="C278" i="48" s="1"/>
  <c r="O278" i="48" s="1"/>
  <c r="I73" i="31"/>
  <c r="I72" i="31" s="1"/>
  <c r="M73" i="30"/>
  <c r="M72" i="30" s="1"/>
  <c r="M73" i="48"/>
  <c r="M72" i="48" s="1"/>
  <c r="M70" i="48" s="1"/>
  <c r="K73" i="27"/>
  <c r="K72" i="27" s="1"/>
  <c r="H73" i="30"/>
  <c r="H72" i="30" s="1"/>
  <c r="J73" i="34"/>
  <c r="J72" i="34" s="1"/>
  <c r="J70" i="34" s="1"/>
  <c r="L73" i="34"/>
  <c r="L72" i="34" s="1"/>
  <c r="L70" i="34" s="1"/>
  <c r="C110" i="33"/>
  <c r="O291" i="35"/>
  <c r="O285" i="28"/>
  <c r="O74" i="36"/>
  <c r="H73" i="2"/>
  <c r="H72" i="2" s="1"/>
  <c r="G279" i="2"/>
  <c r="G278" i="2" s="1"/>
  <c r="O74" i="38"/>
  <c r="I73" i="30"/>
  <c r="I72" i="30" s="1"/>
  <c r="K73" i="30"/>
  <c r="K72" i="30" s="1"/>
  <c r="O98" i="48"/>
  <c r="O292" i="27"/>
  <c r="O280" i="26"/>
  <c r="K279" i="38"/>
  <c r="O120" i="27"/>
  <c r="O320" i="27"/>
  <c r="M73" i="36"/>
  <c r="M72" i="36" s="1"/>
  <c r="O280" i="28"/>
  <c r="O321" i="31"/>
  <c r="O74" i="2"/>
  <c r="O74" i="48"/>
  <c r="O292" i="33"/>
  <c r="O321" i="28"/>
  <c r="O320" i="28"/>
  <c r="C73" i="2"/>
  <c r="O98" i="2"/>
  <c r="C110" i="31"/>
  <c r="O120" i="31"/>
  <c r="O280" i="33"/>
  <c r="C279" i="33"/>
  <c r="O98" i="33"/>
  <c r="O120" i="36"/>
  <c r="C278" i="36"/>
  <c r="O278" i="36" s="1"/>
  <c r="O292" i="2"/>
  <c r="O292" i="30"/>
  <c r="O285" i="31"/>
  <c r="C210" i="34"/>
  <c r="O211" i="34"/>
  <c r="C210" i="30"/>
  <c r="O211" i="30"/>
  <c r="C320" i="48"/>
  <c r="O321" i="48"/>
  <c r="G209" i="38"/>
  <c r="C210" i="31"/>
  <c r="O211" i="31"/>
  <c r="O98" i="27"/>
  <c r="O98" i="36"/>
  <c r="J110" i="38"/>
  <c r="O98" i="49"/>
  <c r="C110" i="38"/>
  <c r="O120" i="38"/>
  <c r="C291" i="26"/>
  <c r="O291" i="26" s="1"/>
  <c r="O292" i="26"/>
  <c r="E73" i="26"/>
  <c r="E72" i="26" s="1"/>
  <c r="K73" i="37"/>
  <c r="K72" i="37" s="1"/>
  <c r="C278" i="37"/>
  <c r="O278" i="37" s="1"/>
  <c r="O279" i="37"/>
  <c r="C291" i="2"/>
  <c r="O291" i="2" s="1"/>
  <c r="C291" i="34"/>
  <c r="O291" i="34" s="1"/>
  <c r="O292" i="34"/>
  <c r="O285" i="38"/>
  <c r="N279" i="38"/>
  <c r="O292" i="37"/>
  <c r="C210" i="37"/>
  <c r="O211" i="37"/>
  <c r="C210" i="28"/>
  <c r="O211" i="28"/>
  <c r="O292" i="28"/>
  <c r="C210" i="48"/>
  <c r="O211" i="48"/>
  <c r="O111" i="49"/>
  <c r="O74" i="30"/>
  <c r="O74" i="31"/>
  <c r="C210" i="33"/>
  <c r="O211" i="33"/>
  <c r="C110" i="2"/>
  <c r="O120" i="2"/>
  <c r="D73" i="34"/>
  <c r="D72" i="34" s="1"/>
  <c r="D70" i="34" s="1"/>
  <c r="O110" i="35"/>
  <c r="G110" i="38"/>
  <c r="C279" i="34"/>
  <c r="O279" i="34" s="1"/>
  <c r="C291" i="30"/>
  <c r="O291" i="30" s="1"/>
  <c r="M320" i="38"/>
  <c r="M291" i="38"/>
  <c r="C291" i="36"/>
  <c r="O291" i="36" s="1"/>
  <c r="O292" i="36"/>
  <c r="M209" i="38"/>
  <c r="O74" i="28"/>
  <c r="O120" i="33"/>
  <c r="O98" i="38"/>
  <c r="O74" i="27"/>
  <c r="E320" i="38"/>
  <c r="C210" i="38"/>
  <c r="O211" i="38"/>
  <c r="C279" i="26"/>
  <c r="O279" i="26" s="1"/>
  <c r="C210" i="2"/>
  <c r="O211" i="2"/>
  <c r="L291" i="38"/>
  <c r="C210" i="49"/>
  <c r="O211" i="49"/>
  <c r="O292" i="49"/>
  <c r="L209" i="38"/>
  <c r="C210" i="36"/>
  <c r="O211" i="36"/>
  <c r="O74" i="37"/>
  <c r="O98" i="26"/>
  <c r="O74" i="33"/>
  <c r="L73" i="38"/>
  <c r="C73" i="35"/>
  <c r="C72" i="35" s="1"/>
  <c r="O74" i="35"/>
  <c r="O291" i="37"/>
  <c r="O292" i="31"/>
  <c r="O280" i="2"/>
  <c r="C73" i="33"/>
  <c r="C110" i="26"/>
  <c r="O110" i="26" s="1"/>
  <c r="O120" i="26"/>
  <c r="C279" i="35"/>
  <c r="O279" i="35" s="1"/>
  <c r="O291" i="49"/>
  <c r="O292" i="38"/>
  <c r="O285" i="30"/>
  <c r="O292" i="48"/>
  <c r="C291" i="48"/>
  <c r="O291" i="48" s="1"/>
  <c r="O285" i="2"/>
  <c r="E291" i="38"/>
  <c r="G279" i="38"/>
  <c r="O280" i="31"/>
  <c r="K291" i="38"/>
  <c r="C110" i="34"/>
  <c r="O120" i="34"/>
  <c r="O74" i="49"/>
  <c r="O285" i="33"/>
  <c r="C73" i="36"/>
  <c r="C73" i="26"/>
  <c r="O74" i="26"/>
  <c r="C110" i="28"/>
  <c r="O110" i="28" s="1"/>
  <c r="O120" i="28"/>
  <c r="O110" i="30"/>
  <c r="O120" i="30"/>
  <c r="C279" i="28"/>
  <c r="C278" i="28" s="1"/>
  <c r="O291" i="31"/>
  <c r="O291" i="33"/>
  <c r="O280" i="38"/>
  <c r="N209" i="38"/>
  <c r="D209" i="38"/>
  <c r="C210" i="27"/>
  <c r="O211" i="27"/>
  <c r="O120" i="35"/>
  <c r="O120" i="37"/>
  <c r="O98" i="35"/>
  <c r="O111" i="31"/>
  <c r="D73" i="38"/>
  <c r="C73" i="34"/>
  <c r="O74" i="34"/>
  <c r="I209" i="38"/>
  <c r="O98" i="28"/>
  <c r="O98" i="34"/>
  <c r="C110" i="49"/>
  <c r="O120" i="49"/>
  <c r="O292" i="35"/>
  <c r="D291" i="38"/>
  <c r="J320" i="2"/>
  <c r="F291" i="38"/>
  <c r="C210" i="35"/>
  <c r="O211" i="35"/>
  <c r="C210" i="26"/>
  <c r="O211" i="26"/>
  <c r="G291" i="38"/>
  <c r="H209" i="38"/>
  <c r="O321" i="38"/>
  <c r="C279" i="38"/>
  <c r="F209" i="38"/>
  <c r="I279" i="38"/>
  <c r="O98" i="31"/>
  <c r="O111" i="38"/>
  <c r="E73" i="38"/>
  <c r="O98" i="30"/>
  <c r="O98" i="37"/>
  <c r="D110" i="38"/>
  <c r="O120" i="48"/>
  <c r="H279" i="38"/>
  <c r="D279" i="30"/>
  <c r="D278" i="30" s="1"/>
  <c r="I278" i="27"/>
  <c r="K279" i="28"/>
  <c r="K278" i="28" s="1"/>
  <c r="D278" i="33"/>
  <c r="C278" i="30"/>
  <c r="D210" i="28"/>
  <c r="E110" i="49"/>
  <c r="I110" i="37"/>
  <c r="E110" i="36"/>
  <c r="E72" i="36" s="1"/>
  <c r="I110" i="38"/>
  <c r="E110" i="2"/>
  <c r="E110" i="27"/>
  <c r="E72" i="27" s="1"/>
  <c r="E110" i="34"/>
  <c r="E110" i="33"/>
  <c r="F73" i="28"/>
  <c r="F72" i="28" s="1"/>
  <c r="K73" i="35"/>
  <c r="K72" i="35" s="1"/>
  <c r="J73" i="36"/>
  <c r="J72" i="36" s="1"/>
  <c r="G73" i="48"/>
  <c r="G72" i="48" s="1"/>
  <c r="G70" i="48" s="1"/>
  <c r="I73" i="36"/>
  <c r="H73" i="27"/>
  <c r="O73" i="30" l="1"/>
  <c r="G71" i="36"/>
  <c r="G70" i="36" s="1"/>
  <c r="F71" i="36"/>
  <c r="F70" i="36" s="1"/>
  <c r="H71" i="36"/>
  <c r="H70" i="36" s="1"/>
  <c r="L71" i="36"/>
  <c r="L70" i="36" s="1"/>
  <c r="J71" i="36"/>
  <c r="J70" i="36" s="1"/>
  <c r="E71" i="36"/>
  <c r="E70" i="36" s="1"/>
  <c r="N71" i="36"/>
  <c r="N70" i="36" s="1"/>
  <c r="D71" i="36"/>
  <c r="D70" i="36" s="1"/>
  <c r="M71" i="36"/>
  <c r="M70" i="36" s="1"/>
  <c r="K71" i="36"/>
  <c r="K70" i="36" s="1"/>
  <c r="N71" i="31"/>
  <c r="N70" i="31" s="1"/>
  <c r="D71" i="31"/>
  <c r="D70" i="31" s="1"/>
  <c r="F71" i="31"/>
  <c r="F70" i="31" s="1"/>
  <c r="H71" i="31"/>
  <c r="H70" i="31" s="1"/>
  <c r="J71" i="31"/>
  <c r="J70" i="31" s="1"/>
  <c r="G71" i="31"/>
  <c r="G70" i="31" s="1"/>
  <c r="L71" i="31"/>
  <c r="L70" i="31" s="1"/>
  <c r="I71" i="31"/>
  <c r="I70" i="31" s="1"/>
  <c r="M71" i="31"/>
  <c r="M70" i="31" s="1"/>
  <c r="E71" i="31"/>
  <c r="E70" i="31" s="1"/>
  <c r="O320" i="48"/>
  <c r="M71" i="2"/>
  <c r="M70" i="2" s="1"/>
  <c r="I71" i="2"/>
  <c r="I70" i="2" s="1"/>
  <c r="L71" i="2"/>
  <c r="L70" i="2" s="1"/>
  <c r="G71" i="2"/>
  <c r="G70" i="2" s="1"/>
  <c r="F71" i="2"/>
  <c r="F70" i="2" s="1"/>
  <c r="N71" i="2"/>
  <c r="N70" i="2" s="1"/>
  <c r="D71" i="2"/>
  <c r="D70" i="2" s="1"/>
  <c r="K71" i="2"/>
  <c r="K70" i="2" s="1"/>
  <c r="H71" i="2"/>
  <c r="H70" i="2" s="1"/>
  <c r="J71" i="27"/>
  <c r="J70" i="27" s="1"/>
  <c r="M71" i="27"/>
  <c r="M70" i="27" s="1"/>
  <c r="I71" i="27"/>
  <c r="I70" i="27" s="1"/>
  <c r="L71" i="27"/>
  <c r="L70" i="27" s="1"/>
  <c r="K71" i="27"/>
  <c r="K70" i="27" s="1"/>
  <c r="G71" i="27"/>
  <c r="G70" i="27" s="1"/>
  <c r="D71" i="27"/>
  <c r="D70" i="27" s="1"/>
  <c r="F71" i="27"/>
  <c r="F70" i="27" s="1"/>
  <c r="E71" i="27"/>
  <c r="E70" i="27" s="1"/>
  <c r="L71" i="35"/>
  <c r="L70" i="35" s="1"/>
  <c r="M71" i="35"/>
  <c r="M70" i="35" s="1"/>
  <c r="I71" i="35"/>
  <c r="I70" i="35" s="1"/>
  <c r="G71" i="35"/>
  <c r="G70" i="35" s="1"/>
  <c r="J71" i="35"/>
  <c r="J70" i="35" s="1"/>
  <c r="D71" i="35"/>
  <c r="D70" i="35" s="1"/>
  <c r="K71" i="35"/>
  <c r="K70" i="35" s="1"/>
  <c r="H71" i="35"/>
  <c r="H70" i="35" s="1"/>
  <c r="F71" i="35"/>
  <c r="F70" i="35" s="1"/>
  <c r="E71" i="35"/>
  <c r="E70" i="35" s="1"/>
  <c r="N71" i="35"/>
  <c r="N70" i="35" s="1"/>
  <c r="J71" i="26"/>
  <c r="J70" i="26" s="1"/>
  <c r="N71" i="26"/>
  <c r="N70" i="26" s="1"/>
  <c r="K71" i="26"/>
  <c r="K70" i="26" s="1"/>
  <c r="L71" i="26"/>
  <c r="L70" i="26" s="1"/>
  <c r="M71" i="26"/>
  <c r="M70" i="26" s="1"/>
  <c r="E71" i="26"/>
  <c r="E70" i="26" s="1"/>
  <c r="I71" i="26"/>
  <c r="I70" i="26" s="1"/>
  <c r="F71" i="26"/>
  <c r="F70" i="26" s="1"/>
  <c r="G71" i="26"/>
  <c r="G70" i="26" s="1"/>
  <c r="D71" i="26"/>
  <c r="D70" i="26" s="1"/>
  <c r="H71" i="26"/>
  <c r="H70" i="26" s="1"/>
  <c r="G71" i="28"/>
  <c r="G70" i="28" s="1"/>
  <c r="I71" i="28"/>
  <c r="I70" i="28" s="1"/>
  <c r="F71" i="28"/>
  <c r="F70" i="28" s="1"/>
  <c r="K71" i="28"/>
  <c r="K70" i="28" s="1"/>
  <c r="E71" i="28"/>
  <c r="E70" i="28" s="1"/>
  <c r="H71" i="28"/>
  <c r="H70" i="28" s="1"/>
  <c r="M71" i="28"/>
  <c r="M70" i="28" s="1"/>
  <c r="J71" i="28"/>
  <c r="J70" i="28" s="1"/>
  <c r="L71" i="28"/>
  <c r="L70" i="28" s="1"/>
  <c r="J71" i="30"/>
  <c r="J70" i="30" s="1"/>
  <c r="E71" i="30"/>
  <c r="E70" i="30" s="1"/>
  <c r="D71" i="30"/>
  <c r="D70" i="30" s="1"/>
  <c r="G71" i="30"/>
  <c r="G70" i="30" s="1"/>
  <c r="M71" i="30"/>
  <c r="M70" i="30" s="1"/>
  <c r="K71" i="30"/>
  <c r="K70" i="30" s="1"/>
  <c r="I71" i="30"/>
  <c r="I70" i="30" s="1"/>
  <c r="L71" i="30"/>
  <c r="L70" i="30" s="1"/>
  <c r="N71" i="30"/>
  <c r="N70" i="30" s="1"/>
  <c r="F71" i="30"/>
  <c r="F70" i="30" s="1"/>
  <c r="H71" i="30"/>
  <c r="H70" i="30" s="1"/>
  <c r="E278" i="38"/>
  <c r="C72" i="36"/>
  <c r="E72" i="34"/>
  <c r="E70" i="34" s="1"/>
  <c r="K70" i="37"/>
  <c r="C278" i="31"/>
  <c r="O278" i="31" s="1"/>
  <c r="O291" i="27"/>
  <c r="K72" i="38"/>
  <c r="M72" i="38"/>
  <c r="K72" i="31"/>
  <c r="L278" i="38"/>
  <c r="C72" i="27"/>
  <c r="O110" i="31"/>
  <c r="O320" i="37"/>
  <c r="E72" i="2"/>
  <c r="F278" i="38"/>
  <c r="N70" i="28"/>
  <c r="H72" i="38"/>
  <c r="M278" i="38"/>
  <c r="I72" i="37"/>
  <c r="I70" i="37" s="1"/>
  <c r="N72" i="38"/>
  <c r="K72" i="48"/>
  <c r="K70" i="48" s="1"/>
  <c r="C72" i="38"/>
  <c r="O110" i="48"/>
  <c r="J278" i="38"/>
  <c r="F72" i="38"/>
  <c r="K278" i="38"/>
  <c r="O73" i="49"/>
  <c r="O73" i="2"/>
  <c r="C278" i="49"/>
  <c r="O278" i="49" s="1"/>
  <c r="O73" i="31"/>
  <c r="O110" i="33"/>
  <c r="C278" i="26"/>
  <c r="O278" i="26" s="1"/>
  <c r="O278" i="2"/>
  <c r="N72" i="27"/>
  <c r="O73" i="33"/>
  <c r="C72" i="2"/>
  <c r="O73" i="27"/>
  <c r="C72" i="31"/>
  <c r="O279" i="48"/>
  <c r="O279" i="2"/>
  <c r="C278" i="34"/>
  <c r="O278" i="34" s="1"/>
  <c r="C72" i="28"/>
  <c r="O278" i="30"/>
  <c r="J72" i="38"/>
  <c r="J71" i="38" s="1"/>
  <c r="O73" i="26"/>
  <c r="O320" i="2"/>
  <c r="O278" i="28"/>
  <c r="O110" i="34"/>
  <c r="O110" i="36"/>
  <c r="C72" i="30"/>
  <c r="G72" i="38"/>
  <c r="G71" i="38" s="1"/>
  <c r="O279" i="28"/>
  <c r="O73" i="28"/>
  <c r="C72" i="33"/>
  <c r="J70" i="2"/>
  <c r="O73" i="35"/>
  <c r="C72" i="26"/>
  <c r="C72" i="49"/>
  <c r="O110" i="49"/>
  <c r="D72" i="38"/>
  <c r="C209" i="36"/>
  <c r="O209" i="36" s="1"/>
  <c r="O210" i="36"/>
  <c r="O73" i="37"/>
  <c r="O72" i="35"/>
  <c r="O210" i="2"/>
  <c r="C209" i="2"/>
  <c r="O209" i="2" s="1"/>
  <c r="C209" i="37"/>
  <c r="O210" i="37"/>
  <c r="O210" i="31"/>
  <c r="C209" i="31"/>
  <c r="O209" i="31" s="1"/>
  <c r="O279" i="30"/>
  <c r="O73" i="48"/>
  <c r="O110" i="27"/>
  <c r="C209" i="30"/>
  <c r="O209" i="30" s="1"/>
  <c r="O210" i="30"/>
  <c r="O320" i="38"/>
  <c r="C278" i="35"/>
  <c r="O278" i="35" s="1"/>
  <c r="I72" i="38"/>
  <c r="I71" i="38" s="1"/>
  <c r="O210" i="35"/>
  <c r="C209" i="35"/>
  <c r="O209" i="35" s="1"/>
  <c r="O73" i="34"/>
  <c r="C209" i="27"/>
  <c r="O209" i="27" s="1"/>
  <c r="O210" i="27"/>
  <c r="C209" i="49"/>
  <c r="O209" i="49" s="1"/>
  <c r="O210" i="49"/>
  <c r="O279" i="27"/>
  <c r="C209" i="48"/>
  <c r="C71" i="48" s="1"/>
  <c r="O210" i="48"/>
  <c r="O110" i="37"/>
  <c r="C278" i="33"/>
  <c r="O278" i="33" s="1"/>
  <c r="O279" i="33"/>
  <c r="O279" i="38"/>
  <c r="C278" i="38"/>
  <c r="O210" i="26"/>
  <c r="C209" i="26"/>
  <c r="O209" i="26" s="1"/>
  <c r="O73" i="36"/>
  <c r="C72" i="34"/>
  <c r="O72" i="34" s="1"/>
  <c r="E72" i="38"/>
  <c r="L72" i="38"/>
  <c r="C209" i="38"/>
  <c r="O210" i="38"/>
  <c r="O110" i="2"/>
  <c r="C209" i="33"/>
  <c r="C71" i="33" s="1"/>
  <c r="O210" i="33"/>
  <c r="N278" i="38"/>
  <c r="O210" i="34"/>
  <c r="C209" i="34"/>
  <c r="G278" i="38"/>
  <c r="C209" i="28"/>
  <c r="O210" i="28"/>
  <c r="O110" i="38"/>
  <c r="I278" i="38"/>
  <c r="O291" i="38"/>
  <c r="O73" i="38"/>
  <c r="H278" i="38"/>
  <c r="D209" i="28"/>
  <c r="E72" i="49"/>
  <c r="E71" i="49" s="1"/>
  <c r="E70" i="49" s="1"/>
  <c r="E72" i="33"/>
  <c r="I72" i="36"/>
  <c r="I71" i="36" s="1"/>
  <c r="H72" i="27"/>
  <c r="H71" i="27" s="1"/>
  <c r="H70" i="27" s="1"/>
  <c r="C71" i="36" l="1"/>
  <c r="C70" i="36" s="1"/>
  <c r="C71" i="31"/>
  <c r="C70" i="31" s="1"/>
  <c r="K71" i="31"/>
  <c r="K70" i="31" s="1"/>
  <c r="O209" i="37"/>
  <c r="C71" i="37"/>
  <c r="D71" i="28"/>
  <c r="D70" i="28" s="1"/>
  <c r="O209" i="34"/>
  <c r="C71" i="34"/>
  <c r="E71" i="2"/>
  <c r="E70" i="2" s="1"/>
  <c r="C71" i="2"/>
  <c r="N71" i="27"/>
  <c r="N70" i="27" s="1"/>
  <c r="C71" i="35"/>
  <c r="O278" i="27"/>
  <c r="C71" i="27"/>
  <c r="C70" i="27" s="1"/>
  <c r="O72" i="26"/>
  <c r="C71" i="26"/>
  <c r="O71" i="26" s="1"/>
  <c r="M71" i="38"/>
  <c r="F71" i="38"/>
  <c r="L71" i="38"/>
  <c r="C71" i="38"/>
  <c r="C70" i="38" s="1"/>
  <c r="N71" i="38"/>
  <c r="D71" i="38"/>
  <c r="H71" i="38"/>
  <c r="K70" i="38"/>
  <c r="K71" i="38"/>
  <c r="E71" i="38"/>
  <c r="O72" i="28"/>
  <c r="C71" i="28"/>
  <c r="C70" i="28" s="1"/>
  <c r="C71" i="30"/>
  <c r="O71" i="30" s="1"/>
  <c r="O72" i="36"/>
  <c r="O72" i="37"/>
  <c r="O72" i="31"/>
  <c r="O72" i="2"/>
  <c r="I70" i="38"/>
  <c r="O72" i="48"/>
  <c r="O71" i="34"/>
  <c r="O72" i="30"/>
  <c r="O72" i="27"/>
  <c r="O71" i="37"/>
  <c r="O72" i="33"/>
  <c r="O72" i="38"/>
  <c r="O209" i="38"/>
  <c r="O209" i="28"/>
  <c r="O278" i="38"/>
  <c r="O209" i="48"/>
  <c r="O209" i="33"/>
  <c r="O72" i="49"/>
  <c r="C71" i="49"/>
  <c r="H70" i="38" l="1"/>
  <c r="M70" i="38"/>
  <c r="F70" i="38"/>
  <c r="J70" i="38"/>
  <c r="N70" i="38"/>
  <c r="G70" i="38"/>
  <c r="C70" i="37"/>
  <c r="O70" i="37" s="1"/>
  <c r="O71" i="31"/>
  <c r="C70" i="26"/>
  <c r="O70" i="26" s="1"/>
  <c r="C70" i="30"/>
  <c r="O70" i="30" s="1"/>
  <c r="C70" i="34"/>
  <c r="O70" i="34" s="1"/>
  <c r="O71" i="27"/>
  <c r="O71" i="36"/>
  <c r="O71" i="38"/>
  <c r="O71" i="2"/>
  <c r="C70" i="2"/>
  <c r="E70" i="38"/>
  <c r="O71" i="28"/>
  <c r="O70" i="28"/>
  <c r="O70" i="31"/>
  <c r="O71" i="49"/>
  <c r="C70" i="49"/>
  <c r="O71" i="48"/>
  <c r="C70" i="48"/>
  <c r="O70" i="48" s="1"/>
  <c r="L70" i="38"/>
  <c r="C70" i="35"/>
  <c r="O71" i="35"/>
  <c r="D70" i="38"/>
  <c r="C70" i="33"/>
  <c r="O71" i="33"/>
  <c r="E70" i="33"/>
  <c r="I70" i="36"/>
  <c r="O70" i="27"/>
  <c r="O70" i="38" l="1"/>
  <c r="O70" i="36"/>
  <c r="O70" i="2"/>
  <c r="O70" i="33"/>
  <c r="O70" i="35"/>
  <c r="O70" i="49"/>
  <c r="C54" i="38" l="1"/>
  <c r="C54" i="2"/>
  <c r="O54" i="2" s="1"/>
  <c r="C54" i="26"/>
  <c r="O54" i="26" s="1"/>
  <c r="C54" i="27"/>
  <c r="O54" i="27" s="1"/>
  <c r="C54" i="30"/>
  <c r="O54" i="30" s="1"/>
  <c r="C54" i="28"/>
  <c r="O54" i="28" s="1"/>
  <c r="C54" i="31"/>
  <c r="O54" i="31" s="1"/>
  <c r="C54" i="33"/>
  <c r="O54" i="33" s="1"/>
  <c r="C54" i="48"/>
  <c r="O54" i="48" s="1"/>
  <c r="C54" i="34"/>
  <c r="O54" i="34" s="1"/>
  <c r="C54" i="35"/>
  <c r="O54" i="35" s="1"/>
  <c r="C54" i="36"/>
  <c r="O54" i="36" s="1"/>
  <c r="C54" i="37"/>
  <c r="O54" i="37" s="1"/>
  <c r="C54" i="49"/>
  <c r="O54" i="49" s="1"/>
  <c r="C50" i="38"/>
  <c r="C50" i="2"/>
  <c r="O50" i="2" s="1"/>
  <c r="C50" i="26"/>
  <c r="O50" i="26" s="1"/>
  <c r="C50" i="27"/>
  <c r="O50" i="27" s="1"/>
  <c r="C50" i="30"/>
  <c r="O50" i="30" s="1"/>
  <c r="C50" i="28"/>
  <c r="O50" i="28" s="1"/>
  <c r="C50" i="31"/>
  <c r="O50" i="31" s="1"/>
  <c r="C50" i="33"/>
  <c r="O50" i="33" s="1"/>
  <c r="C50" i="48"/>
  <c r="O50" i="48" s="1"/>
  <c r="C50" i="34"/>
  <c r="O50" i="34" s="1"/>
  <c r="C50" i="35"/>
  <c r="O50" i="35" s="1"/>
  <c r="C50" i="36"/>
  <c r="O50" i="36" s="1"/>
  <c r="C50" i="37"/>
  <c r="O50" i="37" s="1"/>
  <c r="C50" i="49"/>
  <c r="O50" i="49" s="1"/>
  <c r="C27" i="38"/>
  <c r="C27" i="2"/>
  <c r="O27" i="2" s="1"/>
  <c r="C27" i="26"/>
  <c r="O27" i="26" s="1"/>
  <c r="O27" i="27"/>
  <c r="C27" i="30"/>
  <c r="O27" i="30" s="1"/>
  <c r="C27" i="28"/>
  <c r="O27" i="28" s="1"/>
  <c r="C27" i="31"/>
  <c r="O27" i="31" s="1"/>
  <c r="C27" i="33"/>
  <c r="O27" i="33" s="1"/>
  <c r="C27" i="48"/>
  <c r="O27" i="48" s="1"/>
  <c r="C27" i="34"/>
  <c r="O27" i="34" s="1"/>
  <c r="C27" i="35"/>
  <c r="O27" i="35" s="1"/>
  <c r="C27" i="36"/>
  <c r="O27" i="36" s="1"/>
  <c r="C27" i="37"/>
  <c r="O27" i="37" s="1"/>
  <c r="C27" i="49"/>
  <c r="O27" i="49" s="1"/>
  <c r="N36" i="2"/>
  <c r="N15" i="2" s="1"/>
  <c r="N11" i="2" s="1"/>
  <c r="N68" i="2" s="1"/>
  <c r="M36" i="2"/>
  <c r="M15" i="2" s="1"/>
  <c r="M11" i="2" s="1"/>
  <c r="M68" i="2" s="1"/>
  <c r="L36" i="2"/>
  <c r="L15" i="2" s="1"/>
  <c r="L11" i="2" s="1"/>
  <c r="L68" i="2" s="1"/>
  <c r="K36" i="2"/>
  <c r="K15" i="2" s="1"/>
  <c r="K11" i="2" s="1"/>
  <c r="K68" i="2" s="1"/>
  <c r="J36" i="2"/>
  <c r="J15" i="2" s="1"/>
  <c r="J11" i="2" s="1"/>
  <c r="J68" i="2" s="1"/>
  <c r="I36" i="2"/>
  <c r="I15" i="2" s="1"/>
  <c r="I11" i="2" s="1"/>
  <c r="I68" i="2" s="1"/>
  <c r="H36" i="2"/>
  <c r="H15" i="2" s="1"/>
  <c r="H11" i="2" s="1"/>
  <c r="H68" i="2" s="1"/>
  <c r="F36" i="2"/>
  <c r="F15" i="2" s="1"/>
  <c r="F11" i="2" s="1"/>
  <c r="F68" i="2" s="1"/>
  <c r="E36" i="2"/>
  <c r="E15" i="2" s="1"/>
  <c r="E11" i="2" s="1"/>
  <c r="E68" i="2" s="1"/>
  <c r="N36" i="26"/>
  <c r="N15" i="26" s="1"/>
  <c r="N11" i="26" s="1"/>
  <c r="N68" i="26" s="1"/>
  <c r="M36" i="26"/>
  <c r="M15" i="26" s="1"/>
  <c r="M11" i="26" s="1"/>
  <c r="M68" i="26" s="1"/>
  <c r="L36" i="26"/>
  <c r="L15" i="26" s="1"/>
  <c r="L11" i="26" s="1"/>
  <c r="L68" i="26" s="1"/>
  <c r="K36" i="26"/>
  <c r="K15" i="26" s="1"/>
  <c r="K11" i="26" s="1"/>
  <c r="K68" i="26" s="1"/>
  <c r="I36" i="26"/>
  <c r="I15" i="26" s="1"/>
  <c r="I11" i="26" s="1"/>
  <c r="I68" i="26" s="1"/>
  <c r="H36" i="26"/>
  <c r="H15" i="26" s="1"/>
  <c r="H11" i="26" s="1"/>
  <c r="H68" i="26" s="1"/>
  <c r="G36" i="26"/>
  <c r="G15" i="26" s="1"/>
  <c r="G11" i="26" s="1"/>
  <c r="G68" i="26" s="1"/>
  <c r="F36" i="26"/>
  <c r="F15" i="26" s="1"/>
  <c r="F11" i="26" s="1"/>
  <c r="F68" i="26" s="1"/>
  <c r="E36" i="26"/>
  <c r="E15" i="26" s="1"/>
  <c r="E11" i="26" s="1"/>
  <c r="E68" i="26" s="1"/>
  <c r="N36" i="27"/>
  <c r="N15" i="27" s="1"/>
  <c r="N11" i="27" s="1"/>
  <c r="N68" i="27" s="1"/>
  <c r="L36" i="27"/>
  <c r="L15" i="27" s="1"/>
  <c r="L11" i="27" s="1"/>
  <c r="L68" i="27" s="1"/>
  <c r="K36" i="27"/>
  <c r="K15" i="27" s="1"/>
  <c r="K11" i="27" s="1"/>
  <c r="K68" i="27" s="1"/>
  <c r="J36" i="27"/>
  <c r="J15" i="27" s="1"/>
  <c r="J11" i="27" s="1"/>
  <c r="J68" i="27" s="1"/>
  <c r="I36" i="27"/>
  <c r="I15" i="27" s="1"/>
  <c r="I11" i="27" s="1"/>
  <c r="I68" i="27" s="1"/>
  <c r="H36" i="27"/>
  <c r="H15" i="27" s="1"/>
  <c r="H11" i="27" s="1"/>
  <c r="H68" i="27" s="1"/>
  <c r="G36" i="27"/>
  <c r="G15" i="27" s="1"/>
  <c r="G11" i="27" s="1"/>
  <c r="G68" i="27" s="1"/>
  <c r="F36" i="27"/>
  <c r="F15" i="27" s="1"/>
  <c r="F11" i="27" s="1"/>
  <c r="F68" i="27" s="1"/>
  <c r="E36" i="27"/>
  <c r="E15" i="27" s="1"/>
  <c r="E11" i="27" s="1"/>
  <c r="E68" i="27" s="1"/>
  <c r="N36" i="30"/>
  <c r="N15" i="30" s="1"/>
  <c r="N11" i="30" s="1"/>
  <c r="N68" i="30" s="1"/>
  <c r="M36" i="30"/>
  <c r="M15" i="30" s="1"/>
  <c r="M11" i="30" s="1"/>
  <c r="M68" i="30" s="1"/>
  <c r="L36" i="30"/>
  <c r="L15" i="30" s="1"/>
  <c r="L11" i="30" s="1"/>
  <c r="L68" i="30" s="1"/>
  <c r="K36" i="30"/>
  <c r="K15" i="30" s="1"/>
  <c r="K11" i="30" s="1"/>
  <c r="K68" i="30" s="1"/>
  <c r="J36" i="30"/>
  <c r="J15" i="30" s="1"/>
  <c r="J11" i="30" s="1"/>
  <c r="J68" i="30" s="1"/>
  <c r="I36" i="30"/>
  <c r="I15" i="30" s="1"/>
  <c r="I11" i="30" s="1"/>
  <c r="I68" i="30" s="1"/>
  <c r="G36" i="30"/>
  <c r="G15" i="30" s="1"/>
  <c r="G11" i="30" s="1"/>
  <c r="G68" i="30" s="1"/>
  <c r="F36" i="30"/>
  <c r="F15" i="30" s="1"/>
  <c r="F11" i="30" s="1"/>
  <c r="F68" i="30" s="1"/>
  <c r="E36" i="30"/>
  <c r="E15" i="30" s="1"/>
  <c r="E11" i="30" s="1"/>
  <c r="E68" i="30" s="1"/>
  <c r="N36" i="28"/>
  <c r="N15" i="28" s="1"/>
  <c r="N11" i="28" s="1"/>
  <c r="N68" i="28" s="1"/>
  <c r="M36" i="28"/>
  <c r="M15" i="28" s="1"/>
  <c r="M11" i="28" s="1"/>
  <c r="M68" i="28" s="1"/>
  <c r="L36" i="28"/>
  <c r="L15" i="28" s="1"/>
  <c r="L11" i="28" s="1"/>
  <c r="L68" i="28" s="1"/>
  <c r="K36" i="28"/>
  <c r="K15" i="28" s="1"/>
  <c r="K11" i="28" s="1"/>
  <c r="K68" i="28" s="1"/>
  <c r="J36" i="28"/>
  <c r="J15" i="28" s="1"/>
  <c r="J11" i="28" s="1"/>
  <c r="J68" i="28" s="1"/>
  <c r="I36" i="28"/>
  <c r="I15" i="28" s="1"/>
  <c r="I11" i="28" s="1"/>
  <c r="I68" i="28" s="1"/>
  <c r="H36" i="28"/>
  <c r="H15" i="28" s="1"/>
  <c r="H11" i="28" s="1"/>
  <c r="H68" i="28" s="1"/>
  <c r="G36" i="28"/>
  <c r="G15" i="28" s="1"/>
  <c r="G11" i="28" s="1"/>
  <c r="G68" i="28" s="1"/>
  <c r="E36" i="28"/>
  <c r="E15" i="28" s="1"/>
  <c r="E11" i="28" s="1"/>
  <c r="E68" i="28" s="1"/>
  <c r="M36" i="31"/>
  <c r="M15" i="31" s="1"/>
  <c r="M11" i="31" s="1"/>
  <c r="M68" i="31" s="1"/>
  <c r="L36" i="31"/>
  <c r="L15" i="31" s="1"/>
  <c r="L11" i="31" s="1"/>
  <c r="L68" i="31" s="1"/>
  <c r="K36" i="31"/>
  <c r="K15" i="31" s="1"/>
  <c r="K11" i="31" s="1"/>
  <c r="K68" i="31" s="1"/>
  <c r="J36" i="31"/>
  <c r="J15" i="31" s="1"/>
  <c r="J11" i="31" s="1"/>
  <c r="J68" i="31" s="1"/>
  <c r="I36" i="31"/>
  <c r="I15" i="31" s="1"/>
  <c r="I11" i="31" s="1"/>
  <c r="I68" i="31" s="1"/>
  <c r="H36" i="31"/>
  <c r="H15" i="31" s="1"/>
  <c r="H11" i="31" s="1"/>
  <c r="H68" i="31" s="1"/>
  <c r="G36" i="31"/>
  <c r="G15" i="31" s="1"/>
  <c r="G11" i="31" s="1"/>
  <c r="G68" i="31" s="1"/>
  <c r="F36" i="31"/>
  <c r="F15" i="31" s="1"/>
  <c r="F11" i="31" s="1"/>
  <c r="F68" i="31" s="1"/>
  <c r="E36" i="31"/>
  <c r="E15" i="31" s="1"/>
  <c r="E11" i="31" s="1"/>
  <c r="E68" i="31" s="1"/>
  <c r="N36" i="33"/>
  <c r="N15" i="33" s="1"/>
  <c r="N11" i="33" s="1"/>
  <c r="N68" i="33" s="1"/>
  <c r="M36" i="33"/>
  <c r="M15" i="33" s="1"/>
  <c r="M11" i="33" s="1"/>
  <c r="M68" i="33" s="1"/>
  <c r="L36" i="33"/>
  <c r="L15" i="33" s="1"/>
  <c r="L11" i="33" s="1"/>
  <c r="L68" i="33" s="1"/>
  <c r="K36" i="33"/>
  <c r="K15" i="33" s="1"/>
  <c r="K11" i="33" s="1"/>
  <c r="K68" i="33" s="1"/>
  <c r="J36" i="33"/>
  <c r="J15" i="33" s="1"/>
  <c r="J11" i="33" s="1"/>
  <c r="J68" i="33" s="1"/>
  <c r="I36" i="33"/>
  <c r="I15" i="33" s="1"/>
  <c r="I11" i="33" s="1"/>
  <c r="I68" i="33" s="1"/>
  <c r="H36" i="33"/>
  <c r="H15" i="33" s="1"/>
  <c r="H11" i="33" s="1"/>
  <c r="H68" i="33" s="1"/>
  <c r="G36" i="33"/>
  <c r="G15" i="33" s="1"/>
  <c r="G11" i="33" s="1"/>
  <c r="G68" i="33" s="1"/>
  <c r="F36" i="33"/>
  <c r="F15" i="33" s="1"/>
  <c r="F11" i="33" s="1"/>
  <c r="F68" i="33" s="1"/>
  <c r="E36" i="33"/>
  <c r="E15" i="33" s="1"/>
  <c r="E11" i="33" s="1"/>
  <c r="E68" i="33" s="1"/>
  <c r="N36" i="48"/>
  <c r="N15" i="48" s="1"/>
  <c r="N11" i="48" s="1"/>
  <c r="N68" i="48" s="1"/>
  <c r="M36" i="48"/>
  <c r="M15" i="48" s="1"/>
  <c r="M11" i="48" s="1"/>
  <c r="M68" i="48" s="1"/>
  <c r="L36" i="48"/>
  <c r="L15" i="48" s="1"/>
  <c r="L11" i="48" s="1"/>
  <c r="L68" i="48" s="1"/>
  <c r="K36" i="48"/>
  <c r="K15" i="48" s="1"/>
  <c r="K11" i="48" s="1"/>
  <c r="K68" i="48" s="1"/>
  <c r="J36" i="48"/>
  <c r="J15" i="48" s="1"/>
  <c r="J11" i="48" s="1"/>
  <c r="J68" i="48" s="1"/>
  <c r="I36" i="48"/>
  <c r="I15" i="48" s="1"/>
  <c r="I11" i="48" s="1"/>
  <c r="I68" i="48" s="1"/>
  <c r="H36" i="48"/>
  <c r="H15" i="48" s="1"/>
  <c r="H11" i="48" s="1"/>
  <c r="H68" i="48" s="1"/>
  <c r="F36" i="48"/>
  <c r="F15" i="48" s="1"/>
  <c r="F11" i="48" s="1"/>
  <c r="F68" i="48" s="1"/>
  <c r="E36" i="48"/>
  <c r="E15" i="48" s="1"/>
  <c r="E11" i="48" s="1"/>
  <c r="E68" i="48" s="1"/>
  <c r="N36" i="34"/>
  <c r="N15" i="34" s="1"/>
  <c r="N11" i="34" s="1"/>
  <c r="N68" i="34" s="1"/>
  <c r="M36" i="34"/>
  <c r="M15" i="34" s="1"/>
  <c r="M11" i="34" s="1"/>
  <c r="M68" i="34" s="1"/>
  <c r="L36" i="34"/>
  <c r="L15" i="34" s="1"/>
  <c r="L11" i="34" s="1"/>
  <c r="L68" i="34" s="1"/>
  <c r="K36" i="34"/>
  <c r="K15" i="34" s="1"/>
  <c r="K11" i="34" s="1"/>
  <c r="K68" i="34" s="1"/>
  <c r="J36" i="34"/>
  <c r="J15" i="34" s="1"/>
  <c r="J11" i="34" s="1"/>
  <c r="J68" i="34" s="1"/>
  <c r="I36" i="34"/>
  <c r="I15" i="34" s="1"/>
  <c r="I11" i="34" s="1"/>
  <c r="I68" i="34" s="1"/>
  <c r="H36" i="34"/>
  <c r="H15" i="34" s="1"/>
  <c r="H11" i="34" s="1"/>
  <c r="H68" i="34" s="1"/>
  <c r="G36" i="34"/>
  <c r="G15" i="34" s="1"/>
  <c r="G11" i="34" s="1"/>
  <c r="G68" i="34" s="1"/>
  <c r="F36" i="34"/>
  <c r="F15" i="34" s="1"/>
  <c r="F11" i="34" s="1"/>
  <c r="F68" i="34" s="1"/>
  <c r="E36" i="34"/>
  <c r="E15" i="34" s="1"/>
  <c r="E11" i="34" s="1"/>
  <c r="E68" i="34" s="1"/>
  <c r="N36" i="35"/>
  <c r="N15" i="35" s="1"/>
  <c r="N11" i="35" s="1"/>
  <c r="N68" i="35" s="1"/>
  <c r="M36" i="35"/>
  <c r="M15" i="35" s="1"/>
  <c r="M11" i="35" s="1"/>
  <c r="M68" i="35" s="1"/>
  <c r="L36" i="35"/>
  <c r="L15" i="35" s="1"/>
  <c r="L11" i="35" s="1"/>
  <c r="L68" i="35" s="1"/>
  <c r="K36" i="35"/>
  <c r="K15" i="35" s="1"/>
  <c r="K11" i="35" s="1"/>
  <c r="K68" i="35" s="1"/>
  <c r="J36" i="35"/>
  <c r="J15" i="35" s="1"/>
  <c r="J11" i="35" s="1"/>
  <c r="J68" i="35" s="1"/>
  <c r="I36" i="35"/>
  <c r="I15" i="35" s="1"/>
  <c r="I11" i="35" s="1"/>
  <c r="I68" i="35" s="1"/>
  <c r="H36" i="35"/>
  <c r="H15" i="35" s="1"/>
  <c r="H11" i="35" s="1"/>
  <c r="H68" i="35" s="1"/>
  <c r="G36" i="35"/>
  <c r="G15" i="35" s="1"/>
  <c r="G11" i="35" s="1"/>
  <c r="G68" i="35" s="1"/>
  <c r="F36" i="35"/>
  <c r="F15" i="35" s="1"/>
  <c r="F11" i="35" s="1"/>
  <c r="F68" i="35" s="1"/>
  <c r="E36" i="35"/>
  <c r="E15" i="35" s="1"/>
  <c r="E11" i="35" s="1"/>
  <c r="E68" i="35" s="1"/>
  <c r="N36" i="36"/>
  <c r="N15" i="36" s="1"/>
  <c r="N11" i="36" s="1"/>
  <c r="N68" i="36" s="1"/>
  <c r="M36" i="36"/>
  <c r="M15" i="36" s="1"/>
  <c r="M11" i="36" s="1"/>
  <c r="M68" i="36" s="1"/>
  <c r="L36" i="36"/>
  <c r="L15" i="36" s="1"/>
  <c r="L11" i="36" s="1"/>
  <c r="L68" i="36" s="1"/>
  <c r="K36" i="36"/>
  <c r="K15" i="36" s="1"/>
  <c r="K11" i="36" s="1"/>
  <c r="K68" i="36" s="1"/>
  <c r="J36" i="36"/>
  <c r="J15" i="36" s="1"/>
  <c r="J11" i="36" s="1"/>
  <c r="J68" i="36" s="1"/>
  <c r="I36" i="36"/>
  <c r="I15" i="36" s="1"/>
  <c r="I11" i="36" s="1"/>
  <c r="I68" i="36" s="1"/>
  <c r="H36" i="36"/>
  <c r="H15" i="36" s="1"/>
  <c r="H11" i="36" s="1"/>
  <c r="H68" i="36" s="1"/>
  <c r="G36" i="36"/>
  <c r="G15" i="36" s="1"/>
  <c r="G11" i="36" s="1"/>
  <c r="G68" i="36" s="1"/>
  <c r="F36" i="36"/>
  <c r="F15" i="36" s="1"/>
  <c r="F11" i="36" s="1"/>
  <c r="F68" i="36" s="1"/>
  <c r="E36" i="36"/>
  <c r="E15" i="36" s="1"/>
  <c r="E11" i="36" s="1"/>
  <c r="E68" i="36" s="1"/>
  <c r="N36" i="37"/>
  <c r="N15" i="37" s="1"/>
  <c r="N11" i="37" s="1"/>
  <c r="N68" i="37" s="1"/>
  <c r="M36" i="37"/>
  <c r="M15" i="37" s="1"/>
  <c r="M11" i="37" s="1"/>
  <c r="M68" i="37" s="1"/>
  <c r="L36" i="37"/>
  <c r="L15" i="37" s="1"/>
  <c r="L11" i="37" s="1"/>
  <c r="L68" i="37" s="1"/>
  <c r="K36" i="37"/>
  <c r="K15" i="37" s="1"/>
  <c r="K11" i="37" s="1"/>
  <c r="K68" i="37" s="1"/>
  <c r="J36" i="37"/>
  <c r="J15" i="37" s="1"/>
  <c r="J11" i="37" s="1"/>
  <c r="J68" i="37" s="1"/>
  <c r="I36" i="37"/>
  <c r="I15" i="37" s="1"/>
  <c r="I11" i="37" s="1"/>
  <c r="I68" i="37" s="1"/>
  <c r="H36" i="37"/>
  <c r="H15" i="37" s="1"/>
  <c r="H11" i="37" s="1"/>
  <c r="H68" i="37" s="1"/>
  <c r="G36" i="37"/>
  <c r="G15" i="37" s="1"/>
  <c r="G11" i="37" s="1"/>
  <c r="G68" i="37" s="1"/>
  <c r="F36" i="37"/>
  <c r="F15" i="37" s="1"/>
  <c r="F11" i="37" s="1"/>
  <c r="F68" i="37" s="1"/>
  <c r="E36" i="37"/>
  <c r="E15" i="37" s="1"/>
  <c r="E11" i="37" s="1"/>
  <c r="E68" i="37" s="1"/>
  <c r="N36" i="49"/>
  <c r="N15" i="49" s="1"/>
  <c r="N11" i="49" s="1"/>
  <c r="N68" i="49" s="1"/>
  <c r="M36" i="49"/>
  <c r="M15" i="49" s="1"/>
  <c r="M11" i="49" s="1"/>
  <c r="M68" i="49" s="1"/>
  <c r="L36" i="49"/>
  <c r="L15" i="49" s="1"/>
  <c r="L11" i="49" s="1"/>
  <c r="L68" i="49" s="1"/>
  <c r="K36" i="49"/>
  <c r="K15" i="49" s="1"/>
  <c r="K11" i="49" s="1"/>
  <c r="K68" i="49" s="1"/>
  <c r="J36" i="49"/>
  <c r="J15" i="49" s="1"/>
  <c r="J11" i="49" s="1"/>
  <c r="J68" i="49" s="1"/>
  <c r="I36" i="49"/>
  <c r="I15" i="49" s="1"/>
  <c r="I11" i="49" s="1"/>
  <c r="I68" i="49" s="1"/>
  <c r="H36" i="49"/>
  <c r="H15" i="49" s="1"/>
  <c r="H11" i="49" s="1"/>
  <c r="H68" i="49" s="1"/>
  <c r="G36" i="49"/>
  <c r="G15" i="49" s="1"/>
  <c r="G11" i="49" s="1"/>
  <c r="G68" i="49" s="1"/>
  <c r="F36" i="49"/>
  <c r="F15" i="49" s="1"/>
  <c r="F11" i="49" s="1"/>
  <c r="F68" i="49" s="1"/>
  <c r="E36" i="49"/>
  <c r="E15" i="49" s="1"/>
  <c r="E11" i="49" s="1"/>
  <c r="E68" i="49" s="1"/>
  <c r="C30" i="38"/>
  <c r="C30" i="2"/>
  <c r="O30" i="2" s="1"/>
  <c r="C30" i="26"/>
  <c r="O30" i="26" s="1"/>
  <c r="O30" i="27"/>
  <c r="C30" i="30"/>
  <c r="O30" i="30" s="1"/>
  <c r="C30" i="28"/>
  <c r="O30" i="28" s="1"/>
  <c r="C30" i="31"/>
  <c r="O30" i="31" s="1"/>
  <c r="C30" i="33"/>
  <c r="O30" i="33" s="1"/>
  <c r="C30" i="48"/>
  <c r="O30" i="48" s="1"/>
  <c r="C30" i="34"/>
  <c r="O30" i="34" s="1"/>
  <c r="C30" i="35"/>
  <c r="O30" i="35" s="1"/>
  <c r="C30" i="36"/>
  <c r="O30" i="36" s="1"/>
  <c r="C30" i="37"/>
  <c r="O30" i="37" s="1"/>
  <c r="C30" i="49"/>
  <c r="O30" i="49" s="1"/>
  <c r="C23" i="38"/>
  <c r="C23" i="2"/>
  <c r="O23" i="2" s="1"/>
  <c r="C23" i="26"/>
  <c r="O23" i="26" s="1"/>
  <c r="C23" i="27"/>
  <c r="O23" i="27" s="1"/>
  <c r="C23" i="30"/>
  <c r="O23" i="30" s="1"/>
  <c r="C23" i="28"/>
  <c r="O23" i="28" s="1"/>
  <c r="C23" i="31"/>
  <c r="O23" i="31" s="1"/>
  <c r="C23" i="33"/>
  <c r="O23" i="33" s="1"/>
  <c r="C23" i="48"/>
  <c r="O23" i="48" s="1"/>
  <c r="C23" i="34"/>
  <c r="O23" i="34" s="1"/>
  <c r="C23" i="35"/>
  <c r="O23" i="35" s="1"/>
  <c r="C23" i="36"/>
  <c r="O23" i="36" s="1"/>
  <c r="C23" i="37"/>
  <c r="O23" i="37" s="1"/>
  <c r="C23" i="49"/>
  <c r="O23" i="49" s="1"/>
  <c r="D16" i="48"/>
  <c r="D16" i="30"/>
  <c r="D16" i="38"/>
  <c r="D16" i="26"/>
  <c r="D16" i="28"/>
  <c r="D16" i="35"/>
  <c r="O17" i="2"/>
  <c r="O17" i="26"/>
  <c r="O17" i="28"/>
  <c r="O17" i="31"/>
  <c r="O17" i="33"/>
  <c r="O17" i="48"/>
  <c r="O17" i="35"/>
  <c r="O17" i="36"/>
  <c r="C12" i="38"/>
  <c r="C12" i="2"/>
  <c r="O12" i="2" s="1"/>
  <c r="C12" i="26"/>
  <c r="O12" i="26" s="1"/>
  <c r="C12" i="27"/>
  <c r="O12" i="27" s="1"/>
  <c r="C12" i="30"/>
  <c r="O12" i="30" s="1"/>
  <c r="C12" i="28"/>
  <c r="O12" i="28" s="1"/>
  <c r="C12" i="31"/>
  <c r="O12" i="31" s="1"/>
  <c r="C12" i="33"/>
  <c r="O12" i="33" s="1"/>
  <c r="C12" i="48"/>
  <c r="O12" i="48" s="1"/>
  <c r="C12" i="34"/>
  <c r="O12" i="34" s="1"/>
  <c r="C12" i="35"/>
  <c r="O12" i="35" s="1"/>
  <c r="C12" i="36"/>
  <c r="O12" i="36" s="1"/>
  <c r="C12" i="37"/>
  <c r="O12" i="37" s="1"/>
  <c r="C12" i="49"/>
  <c r="O12" i="49" s="1"/>
  <c r="P410" i="36"/>
  <c r="P146" i="30"/>
  <c r="P143" i="28"/>
  <c r="P414" i="35"/>
  <c r="D16" i="36"/>
  <c r="D16" i="27"/>
  <c r="C16" i="26" l="1"/>
  <c r="O16" i="26" s="1"/>
  <c r="C16" i="35"/>
  <c r="O16" i="35" s="1"/>
  <c r="O37" i="37"/>
  <c r="C36" i="37"/>
  <c r="O37" i="27"/>
  <c r="C36" i="27"/>
  <c r="O17" i="38"/>
  <c r="O37" i="48"/>
  <c r="C36" i="48"/>
  <c r="O37" i="38"/>
  <c r="C36" i="38"/>
  <c r="G36" i="38"/>
  <c r="O50" i="38"/>
  <c r="O37" i="34"/>
  <c r="C36" i="34"/>
  <c r="O37" i="2"/>
  <c r="C36" i="2"/>
  <c r="O37" i="33"/>
  <c r="C36" i="33"/>
  <c r="H36" i="38"/>
  <c r="F36" i="38"/>
  <c r="O12" i="38"/>
  <c r="O30" i="38"/>
  <c r="O37" i="31"/>
  <c r="C36" i="31"/>
  <c r="I36" i="38"/>
  <c r="C16" i="34"/>
  <c r="O17" i="34"/>
  <c r="C16" i="49"/>
  <c r="O17" i="49"/>
  <c r="O37" i="49"/>
  <c r="C36" i="49"/>
  <c r="O37" i="28"/>
  <c r="C36" i="28"/>
  <c r="J36" i="38"/>
  <c r="C16" i="37"/>
  <c r="O17" i="37"/>
  <c r="O23" i="38"/>
  <c r="K36" i="38"/>
  <c r="O27" i="38"/>
  <c r="C16" i="30"/>
  <c r="O16" i="30" s="1"/>
  <c r="O17" i="30"/>
  <c r="C16" i="31"/>
  <c r="M36" i="38"/>
  <c r="O37" i="30"/>
  <c r="C36" i="30"/>
  <c r="C16" i="27"/>
  <c r="O16" i="27" s="1"/>
  <c r="O17" i="27"/>
  <c r="O37" i="36"/>
  <c r="C36" i="36"/>
  <c r="O37" i="35"/>
  <c r="C36" i="35"/>
  <c r="O37" i="26"/>
  <c r="C36" i="26"/>
  <c r="E36" i="38"/>
  <c r="N36" i="38"/>
  <c r="O54" i="38"/>
  <c r="D36" i="48"/>
  <c r="D15" i="48" s="1"/>
  <c r="H36" i="30"/>
  <c r="H15" i="30" s="1"/>
  <c r="H11" i="30" s="1"/>
  <c r="H68" i="30" s="1"/>
  <c r="M36" i="27"/>
  <c r="M15" i="27" s="1"/>
  <c r="M11" i="27" s="1"/>
  <c r="M68" i="27" s="1"/>
  <c r="J36" i="26"/>
  <c r="J15" i="26" s="1"/>
  <c r="J11" i="26" s="1"/>
  <c r="J68" i="26" s="1"/>
  <c r="O41" i="49"/>
  <c r="D36" i="28"/>
  <c r="D15" i="28" s="1"/>
  <c r="O41" i="35"/>
  <c r="G36" i="48"/>
  <c r="G15" i="48" s="1"/>
  <c r="G11" i="48" s="1"/>
  <c r="G68" i="48" s="1"/>
  <c r="O41" i="33"/>
  <c r="F36" i="28"/>
  <c r="F15" i="28" s="1"/>
  <c r="F11" i="28" s="1"/>
  <c r="F68" i="28" s="1"/>
  <c r="O41" i="37"/>
  <c r="O41" i="34"/>
  <c r="O41" i="36"/>
  <c r="C16" i="48"/>
  <c r="O16" i="48" s="1"/>
  <c r="C16" i="38"/>
  <c r="D16" i="49"/>
  <c r="C16" i="33"/>
  <c r="C16" i="36"/>
  <c r="O16" i="36" s="1"/>
  <c r="D16" i="37"/>
  <c r="D16" i="31"/>
  <c r="C16" i="28"/>
  <c r="O16" i="28" s="1"/>
  <c r="D16" i="34"/>
  <c r="D16" i="2"/>
  <c r="D16" i="33"/>
  <c r="C16" i="2"/>
  <c r="O41" i="31" l="1"/>
  <c r="O41" i="26"/>
  <c r="O41" i="2"/>
  <c r="O16" i="31"/>
  <c r="O41" i="27"/>
  <c r="O41" i="48"/>
  <c r="O16" i="49"/>
  <c r="O41" i="38"/>
  <c r="O16" i="37"/>
  <c r="O16" i="2"/>
  <c r="O16" i="33"/>
  <c r="N15" i="38"/>
  <c r="M15" i="38"/>
  <c r="O36" i="28"/>
  <c r="O16" i="34"/>
  <c r="E15" i="38"/>
  <c r="H15" i="38"/>
  <c r="O36" i="48"/>
  <c r="O16" i="38"/>
  <c r="O41" i="28"/>
  <c r="O41" i="30"/>
  <c r="I15" i="38"/>
  <c r="F15" i="38"/>
  <c r="G15" i="38"/>
  <c r="J15" i="38"/>
  <c r="K15" i="38"/>
  <c r="D36" i="31"/>
  <c r="D15" i="31" s="1"/>
  <c r="D36" i="37"/>
  <c r="O36" i="37" s="1"/>
  <c r="D36" i="26"/>
  <c r="O36" i="26" s="1"/>
  <c r="D36" i="2"/>
  <c r="D15" i="2" s="1"/>
  <c r="D36" i="27"/>
  <c r="O36" i="27" s="1"/>
  <c r="D36" i="34"/>
  <c r="O36" i="34" s="1"/>
  <c r="D36" i="33"/>
  <c r="O36" i="33" s="1"/>
  <c r="D36" i="35"/>
  <c r="O36" i="35" s="1"/>
  <c r="D36" i="38"/>
  <c r="G36" i="2"/>
  <c r="G15" i="2" s="1"/>
  <c r="G11" i="2" s="1"/>
  <c r="G68" i="2" s="1"/>
  <c r="N36" i="31"/>
  <c r="N15" i="31" s="1"/>
  <c r="N11" i="31" s="1"/>
  <c r="N68" i="31" s="1"/>
  <c r="D36" i="49"/>
  <c r="O36" i="49" s="1"/>
  <c r="D36" i="36"/>
  <c r="O36" i="36" s="1"/>
  <c r="D36" i="30"/>
  <c r="O36" i="30" s="1"/>
  <c r="L36" i="38"/>
  <c r="D11" i="28"/>
  <c r="D68" i="28" s="1"/>
  <c r="D11" i="48"/>
  <c r="D68" i="48" s="1"/>
  <c r="O36" i="31" l="1"/>
  <c r="O36" i="38"/>
  <c r="J11" i="38"/>
  <c r="K11" i="38"/>
  <c r="N11" i="38"/>
  <c r="O36" i="2"/>
  <c r="E11" i="38"/>
  <c r="G11" i="38"/>
  <c r="F11" i="38"/>
  <c r="H11" i="38"/>
  <c r="M11" i="38"/>
  <c r="L15" i="38"/>
  <c r="I11" i="38"/>
  <c r="D15" i="33"/>
  <c r="D11" i="33" s="1"/>
  <c r="D68" i="33" s="1"/>
  <c r="D15" i="37"/>
  <c r="D11" i="37" s="1"/>
  <c r="D68" i="37" s="1"/>
  <c r="D15" i="34"/>
  <c r="D15" i="49"/>
  <c r="D11" i="49" s="1"/>
  <c r="D68" i="49" s="1"/>
  <c r="D15" i="36"/>
  <c r="D15" i="38"/>
  <c r="D15" i="26"/>
  <c r="D15" i="27"/>
  <c r="D15" i="35"/>
  <c r="D15" i="30"/>
  <c r="D11" i="2"/>
  <c r="D68" i="2" s="1"/>
  <c r="D11" i="31"/>
  <c r="D68" i="31" s="1"/>
  <c r="N68" i="38" l="1"/>
  <c r="K68" i="38"/>
  <c r="F68" i="38"/>
  <c r="J68" i="38"/>
  <c r="H68" i="38"/>
  <c r="E68" i="38"/>
  <c r="M68" i="38"/>
  <c r="G68" i="38"/>
  <c r="I68" i="38"/>
  <c r="L11" i="38"/>
  <c r="L68" i="38" s="1"/>
  <c r="D11" i="34"/>
  <c r="D68" i="34" s="1"/>
  <c r="D11" i="38"/>
  <c r="D68" i="38" s="1"/>
  <c r="D11" i="35"/>
  <c r="D68" i="35" s="1"/>
  <c r="D11" i="36"/>
  <c r="D68" i="36" s="1"/>
  <c r="D11" i="27"/>
  <c r="D68" i="27" s="1"/>
  <c r="D11" i="30"/>
  <c r="D68" i="30" s="1"/>
  <c r="D11" i="26"/>
  <c r="D68" i="26" s="1"/>
  <c r="C15" i="34" l="1"/>
  <c r="O15" i="34" s="1"/>
  <c r="O60" i="48"/>
  <c r="O60" i="28"/>
  <c r="O60" i="38"/>
  <c r="O60" i="30"/>
  <c r="O60" i="27"/>
  <c r="O60" i="26"/>
  <c r="C15" i="38"/>
  <c r="C11" i="38" s="1"/>
  <c r="C68" i="38" s="1"/>
  <c r="O68" i="38" s="1"/>
  <c r="O60" i="37"/>
  <c r="O60" i="33"/>
  <c r="O60" i="36"/>
  <c r="C15" i="48" l="1"/>
  <c r="O15" i="48" s="1"/>
  <c r="O60" i="34"/>
  <c r="C15" i="27"/>
  <c r="O15" i="27" s="1"/>
  <c r="C15" i="28"/>
  <c r="O15" i="28" s="1"/>
  <c r="C15" i="30"/>
  <c r="O15" i="30" s="1"/>
  <c r="C15" i="31"/>
  <c r="O60" i="31"/>
  <c r="C15" i="26"/>
  <c r="O15" i="26" s="1"/>
  <c r="C15" i="49"/>
  <c r="O60" i="49"/>
  <c r="O60" i="2"/>
  <c r="C15" i="2"/>
  <c r="O15" i="38"/>
  <c r="C11" i="34"/>
  <c r="C68" i="34" s="1"/>
  <c r="O68" i="34" s="1"/>
  <c r="C15" i="35"/>
  <c r="O60" i="35"/>
  <c r="C15" i="33"/>
  <c r="O15" i="33" s="1"/>
  <c r="C15" i="37"/>
  <c r="O15" i="37" s="1"/>
  <c r="C15" i="36"/>
  <c r="O15" i="36" s="1"/>
  <c r="O11" i="38"/>
  <c r="C11" i="48" l="1"/>
  <c r="C11" i="28"/>
  <c r="C11" i="27"/>
  <c r="C11" i="30"/>
  <c r="C68" i="30" s="1"/>
  <c r="O68" i="30" s="1"/>
  <c r="O15" i="49"/>
  <c r="C11" i="49"/>
  <c r="C68" i="49" s="1"/>
  <c r="O68" i="49" s="1"/>
  <c r="O15" i="35"/>
  <c r="C11" i="35"/>
  <c r="C68" i="35" s="1"/>
  <c r="O68" i="35" s="1"/>
  <c r="O11" i="34"/>
  <c r="C11" i="2"/>
  <c r="C68" i="2" s="1"/>
  <c r="O68" i="2" s="1"/>
  <c r="O15" i="2"/>
  <c r="C11" i="26"/>
  <c r="C68" i="26" s="1"/>
  <c r="O68" i="26" s="1"/>
  <c r="O15" i="31"/>
  <c r="C11" i="31"/>
  <c r="C68" i="31" s="1"/>
  <c r="O68" i="31" s="1"/>
  <c r="C11" i="37"/>
  <c r="C68" i="37" s="1"/>
  <c r="O68" i="37" s="1"/>
  <c r="C11" i="33"/>
  <c r="C68" i="33" s="1"/>
  <c r="O68" i="33" s="1"/>
  <c r="C11" i="36"/>
  <c r="C68" i="36" s="1"/>
  <c r="O68" i="36" s="1"/>
  <c r="O11" i="27" l="1"/>
  <c r="C68" i="27"/>
  <c r="O68" i="27" s="1"/>
  <c r="O11" i="28"/>
  <c r="C68" i="28"/>
  <c r="O68" i="28" s="1"/>
  <c r="O11" i="48"/>
  <c r="C68" i="48"/>
  <c r="O68" i="48" s="1"/>
  <c r="O11" i="30"/>
  <c r="O11" i="36"/>
  <c r="O11" i="35"/>
  <c r="O11" i="31"/>
  <c r="O11" i="49"/>
  <c r="O11" i="2"/>
  <c r="O11" i="37"/>
  <c r="O11" i="26"/>
  <c r="O11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342" authorId="0" shapeId="0" xr:uid="{1D19B928-214F-4AB9-ACB8-3FA27E4C1C1E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tiene incluido el valor de cofinanciación diferida postgrado por valor de 17.231.944.323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4" authorId="0" shapeId="0" xr:uid="{E6109881-06F9-4026-A1B6-62011D2AC852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incorporan los $100,000 mill adicionales de la Nación 
</t>
        </r>
      </text>
    </comment>
    <comment ref="F5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Estos ingresos hacen referencia a los dividendos provenientes de la inversión que se tiene en Constructora los Alpes (se decrertan en la asamblea de marzo y rerciben en abril )</t>
        </r>
      </text>
    </comment>
    <comment ref="B246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informacion bolsa de valores y set fx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249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Ediaz
Asesor de seguridad, asesor de infraestructura de tecnología, asesor de sistemas de información, asesor web master, asesor apoyo técnico, asesor desarrollo VCC.</t>
        </r>
      </text>
    </comment>
    <comment ref="B397" authorId="0" shapeId="0" xr:uid="{00000000-0006-0000-0700-000003000000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Ampliación de almacenamiento masivo HITACHI</t>
        </r>
      </text>
    </comment>
  </commentList>
</comments>
</file>

<file path=xl/sharedStrings.xml><?xml version="1.0" encoding="utf-8"?>
<sst xmlns="http://schemas.openxmlformats.org/spreadsheetml/2006/main" count="14175" uniqueCount="994">
  <si>
    <t>RUBRO</t>
  </si>
  <si>
    <t>PRESUPUESTO DE INGRESOS</t>
  </si>
  <si>
    <t>INGRESOS DE LA VIGENCIA</t>
  </si>
  <si>
    <t>INGRESOS OPERACIONALES</t>
  </si>
  <si>
    <t>INGRESOS POR FONDOS EN ADMINISTRACIÓN</t>
  </si>
  <si>
    <t>RENDIMIENTOS FINANCIEROS</t>
  </si>
  <si>
    <t>OTROS INGRESOS OPERACIONALES</t>
  </si>
  <si>
    <t>INGRESOS NO OPERACIONALES</t>
  </si>
  <si>
    <t>RECURSOS DE CRÉDITO EXTERNO O INTERNO</t>
  </si>
  <si>
    <t>CRÉDITO INTERNO</t>
  </si>
  <si>
    <t>CRÉDITO EXTERNO</t>
  </si>
  <si>
    <t>APORTES DE LA NACIÓN</t>
  </si>
  <si>
    <t>SALDO DISPONIBLE</t>
  </si>
  <si>
    <t>GASTOS OPERACIONALES</t>
  </si>
  <si>
    <t>GASTOS ADMINISTRATIVOS</t>
  </si>
  <si>
    <t>GASTOS DE PERSONAL</t>
  </si>
  <si>
    <t>GASTOS GENERALES</t>
  </si>
  <si>
    <t>OTROS GASTOS OPERACIONALES</t>
  </si>
  <si>
    <t>TRANSFERENCIAS AL EXTERIOR</t>
  </si>
  <si>
    <t>OTROS</t>
  </si>
  <si>
    <t>GASTOS NO OPERACIONALES</t>
  </si>
  <si>
    <t>SERVICIO DE LA DEUDA</t>
  </si>
  <si>
    <t>OTROS GASTOS NO OPERACIONALES</t>
  </si>
  <si>
    <t>MEJORAMIENTO SEDE CENTRAL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</si>
  <si>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</si>
  <si>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</si>
  <si>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</si>
  <si>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</si>
  <si>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</si>
  <si>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</si>
  <si>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</si>
  <si>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</si>
  <si>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</si>
  <si>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</si>
  <si>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</si>
  <si>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</si>
  <si>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SUELDOS</t>
  </si>
  <si>
    <t>SUELDOS DE VACACIONES</t>
  </si>
  <si>
    <t>INCAPACIDADES Y LICENCIAS DE MATERNIDAD</t>
  </si>
  <si>
    <t>AUXILIO DE TRANSPORTE</t>
  </si>
  <si>
    <t>PRIMA DE SERVICIO</t>
  </si>
  <si>
    <t>PRIMA DE VACACIONES</t>
  </si>
  <si>
    <t>PRIMA DE NAVIDAD</t>
  </si>
  <si>
    <t>HORAS EXTRAS</t>
  </si>
  <si>
    <t>ADMINISTRADAS POR EL SECTOR PRIVADO</t>
  </si>
  <si>
    <t>FONDOS ADMINISTRADORES DE PENSIONES</t>
  </si>
  <si>
    <t>EMPRESAS PROMOTORAS DE SALUD</t>
  </si>
  <si>
    <t>FONDO NACIONAL DEL AHORRO</t>
  </si>
  <si>
    <t>APORTES AL ICBF</t>
  </si>
  <si>
    <t>APORTES AL SENA</t>
  </si>
  <si>
    <t>IMPUESTOS</t>
  </si>
  <si>
    <t>IMPUESTOS Y CONTRIBUCIONES</t>
  </si>
  <si>
    <t>IMPUESTO PREDIAL</t>
  </si>
  <si>
    <t>OTROS IMPUESTOS O CONTRIBUCIONES</t>
  </si>
  <si>
    <t>IMPUESTO DE INDUSTRIA Y COMERCIO</t>
  </si>
  <si>
    <t>GRAVAMEN A LOS MOVIMIENTOS FINANCIEROS</t>
  </si>
  <si>
    <t>COMPRA DE EQUIPO</t>
  </si>
  <si>
    <t>AUDIOVISUALES Y ACCESORIOS</t>
  </si>
  <si>
    <t>EQUIPO DE SISTEMAS</t>
  </si>
  <si>
    <t>OTRAS COMPRAS DE EQUIPOS</t>
  </si>
  <si>
    <t>ENSERES Y EQUIPOS DE OFICINA</t>
  </si>
  <si>
    <t>EQUIPOS Y MAQUINAS PARA OFICINA</t>
  </si>
  <si>
    <t>MOBILIARIO Y ENSERES</t>
  </si>
  <si>
    <t>MATERIALES Y SUMINISTROS</t>
  </si>
  <si>
    <t>COMBUSTIBLES Y LUBRICANTES</t>
  </si>
  <si>
    <t>DOTACIONES</t>
  </si>
  <si>
    <t>OTROS MATERIALES Y SUMINISTROS</t>
  </si>
  <si>
    <t>MANTENIMIENTO</t>
  </si>
  <si>
    <t>MANTENIMIENTO DE BIENES INMUEBLES</t>
  </si>
  <si>
    <t>MANTENIMIENTO EQUIPO DE TRANSPORTE</t>
  </si>
  <si>
    <t>SERVICIO DE SEGURIDAD Y VIGILANCIA</t>
  </si>
  <si>
    <t>COMUNICACIONES Y TRANSPORTES</t>
  </si>
  <si>
    <t>EMBALAJE Y ACARREO</t>
  </si>
  <si>
    <t>IMPRESOS Y PUBLICACIONES</t>
  </si>
  <si>
    <t>SUSCRIPCIONES</t>
  </si>
  <si>
    <t>ACUEDUCTO ALCANTARILLADO Y ASEO</t>
  </si>
  <si>
    <t>SEGUROS</t>
  </si>
  <si>
    <t>SEGUROS GENERALES</t>
  </si>
  <si>
    <t>ARRENDAMIENTOS</t>
  </si>
  <si>
    <t>ARRENDAMIENTOS BIENES MUEBLES</t>
  </si>
  <si>
    <t>ARRENDAMIENTOS BIENES INMUEBLES</t>
  </si>
  <si>
    <t>SERVICIOS DE BIENESTAR SOCIAL</t>
  </si>
  <si>
    <t>TRANSFERENCIAS CORRIENTES</t>
  </si>
  <si>
    <t>ORDEN NACIONAL</t>
  </si>
  <si>
    <t>SUPERINTENDENCIA FINANCIERA</t>
  </si>
  <si>
    <t>ORGANISMOS INTERNACIONALES</t>
  </si>
  <si>
    <t>APICE - LEY 14 DE 1980</t>
  </si>
  <si>
    <t>INTERESES Y COMISIONES</t>
  </si>
  <si>
    <t>IMPUESTOS OTRAS VIGENCIAS</t>
  </si>
  <si>
    <t>MULTAS Y SANCIONES</t>
  </si>
  <si>
    <t>SENTENCIAS Y CONCILIACIONES</t>
  </si>
  <si>
    <t>PLAN DE CONTINUIDAD</t>
  </si>
  <si>
    <t>CAJA MENOR COMPRA DE EQUIPO</t>
  </si>
  <si>
    <t>CAJA MENOR MATERIALES Y SUMINISTROS</t>
  </si>
  <si>
    <t>CAJA MENOR MANTENIMIENTO</t>
  </si>
  <si>
    <t>CAJA MENOR COMUNICACIONES Y TRANSPORTE</t>
  </si>
  <si>
    <t>CAJA MENOR IMPRESOS Y PUBLICACIONES</t>
  </si>
  <si>
    <t>CAJA MENOR ARRENDAMIENTOS</t>
  </si>
  <si>
    <t>PASAJES</t>
  </si>
  <si>
    <t>CAJA MENOR IMPUESTOS Y CONTRIBUCIONES</t>
  </si>
  <si>
    <t>PUBLICIDAD Y PROPAGANDA</t>
  </si>
  <si>
    <t>SERVICIOS OPERATIVOS JUNTA DIRECTIVA</t>
  </si>
  <si>
    <t>SERVICIOS OPERATIVOS PRESIDENCIA</t>
  </si>
  <si>
    <t>SERVICIOS OPERATIVOS OFICINA JURÍDICA</t>
  </si>
  <si>
    <t>SERVICIOS OPERATIVOS DE RIESGO</t>
  </si>
  <si>
    <t>SERVICIOS OPERATIVOS RELACIONES INTERNAC</t>
  </si>
  <si>
    <t>SERVICIOS OPERATIVOS DE APOYO</t>
  </si>
  <si>
    <t>SERVICIOS OPERATIVOS FINANCIEROS</t>
  </si>
  <si>
    <t>SERVICIOS OPERATIVOS PARA FONDOS</t>
  </si>
  <si>
    <t>FONDO DE CONTINGENCIAS</t>
  </si>
  <si>
    <t>ALIANZAS - ACCES</t>
  </si>
  <si>
    <t>RECIPROCIDAD EXTRANJEROS EN COLOMBIA</t>
  </si>
  <si>
    <t>ARTISTAS COLOMBIANOS</t>
  </si>
  <si>
    <t>CRÉDITO CONDONABLE MARIANO OSPINA PEREZ</t>
  </si>
  <si>
    <t>ESTUDIOS VARIOS</t>
  </si>
  <si>
    <t>MEJORAMIENTO SEDES REGIONALES</t>
  </si>
  <si>
    <t>SOFTWARE - COMPRA DE LICENCIAS</t>
  </si>
  <si>
    <t>SOFTWARE - DESARROLLO DE PROYECTOS</t>
  </si>
  <si>
    <t>INFRAESTRUCTURA - SERVICIOS</t>
  </si>
  <si>
    <t>INFRAESTRUCTURA - HARDWARE</t>
  </si>
  <si>
    <t>MANTENIMIENTO DE BIENES MUEBLES, EQUIPOS</t>
  </si>
  <si>
    <t>PRESUPUESTO ICETEX AÑO:___________</t>
  </si>
  <si>
    <t>ADMINISTRADAS POR EL SECTOR PÚBLICO</t>
  </si>
  <si>
    <t>SERVICIOS PÚBLICOS</t>
  </si>
  <si>
    <t>CAJA MENOR SERVICIOS PÚBLICOS</t>
  </si>
  <si>
    <t>PRESUPUESTO DE GASTOS Y DE INVERSIÓN</t>
  </si>
  <si>
    <t>SUELDOS DE PERSONAL DE NÓMINA</t>
  </si>
  <si>
    <t>CONTRIBUCIONES INHERENTES A LA NÓMINA</t>
  </si>
  <si>
    <t>PRIMA TÉCNICA</t>
  </si>
  <si>
    <t>PRIMA TÉCNICA SALARIAL</t>
  </si>
  <si>
    <t>PRIMA TÉCNICA NO SALARIAL</t>
  </si>
  <si>
    <t>CAJAS DE COMPENSACIÓN</t>
  </si>
  <si>
    <t>BONIFICACIÓN POR COORDINACIÓN</t>
  </si>
  <si>
    <t>BONIFICACIÓN POR SERVICIOS PRESTADOS</t>
  </si>
  <si>
    <t>BONIFICACIÓN ESPECIAL DE RECREACIÓN</t>
  </si>
  <si>
    <t>BONIFICACIÓN ICETEX</t>
  </si>
  <si>
    <t>BONIFICACIÓN MATRIMONIO</t>
  </si>
  <si>
    <t>BONIFICACIÓN DE DIRECCIÓN</t>
  </si>
  <si>
    <t>SUBSIDIO DE ALIMENTACIÓN</t>
  </si>
  <si>
    <t>IMPUESTO DE VEHÍCULOS</t>
  </si>
  <si>
    <t>SERVICIO DE ATENCIÓN AL USUARIO</t>
  </si>
  <si>
    <t>Necesidades
Año:____</t>
  </si>
  <si>
    <t>Necesidades
Año:_____</t>
  </si>
  <si>
    <t>TELEFONÍA MÓVIL CELULAR</t>
  </si>
  <si>
    <t>PROGRAMA DE CRÉDITOS EDUCATIVOS</t>
  </si>
  <si>
    <t>CONSULTORÍAS</t>
  </si>
  <si>
    <t>INFRAESTRUCTURA TECNOLÓGICA DE SISTEMAS</t>
  </si>
  <si>
    <t>INDEMNIZACIÓN POR VACACIONES</t>
  </si>
  <si>
    <t xml:space="preserve">    Código:  F227</t>
  </si>
  <si>
    <t>FORMATO
Anteproyecto de Presupuesto
Consolidado
Área: Oficina Asesora de Planeación</t>
  </si>
  <si>
    <t>FORMATO
Anteproyecto de Presupuesto
Consolidado
Área: Secretaría General</t>
  </si>
  <si>
    <t>FORMATO
Anteproyecto de Presupuesto
Consolidado
Área: Oficina de Relaciones Internacionales</t>
  </si>
  <si>
    <t>FORMATO
Anteproyecto de Presupuesto
Consolidado
Área: Oficina de Riegos</t>
  </si>
  <si>
    <t>FORMATO
Anteproyecto de Presupuesto
Consolidado
Área: Oficina Asesora Jurídica</t>
  </si>
  <si>
    <t>FORMATO
Anteproyecto de Presupuesto
Consolidado
Área: Oficina Asesora de Comunicaciones</t>
  </si>
  <si>
    <t>FORMATO
Anteproyecto de Presupuesto
Consolidado
Área: Oficina Comercial y de Mercadeo</t>
  </si>
  <si>
    <t>FORMATO
Anteproyecto de Presupuesto
Consolidado
Área: Oficina de Control Interno</t>
  </si>
  <si>
    <t>FORMATO
Anteproyecto de Presupuesto
Consolidado
Instructivo</t>
  </si>
  <si>
    <t>FORMATO
Anteproyecto de Presupuesto
Consolidado
Área: Presidencia</t>
  </si>
  <si>
    <t>FORMATO
Anteproyecto de Presupuesto
Consolidado
Área: Vicepresidencia de Crédito y Cobranza</t>
  </si>
  <si>
    <t>FORMATO
Anteproyecto de Presupuesto
Consolidado
Área: Vicepresidencia Financiera</t>
  </si>
  <si>
    <t>FORMATO
Anteproyecto de Presupuesto
Consolidado
Área: Vicepresidencia de Fondos</t>
  </si>
  <si>
    <t>SERVICIOS OPERATIVOS CONTROL INTERNO</t>
  </si>
  <si>
    <t>AUDITORIA EXTERNA</t>
  </si>
  <si>
    <t>RENOVACION Y LICENCIAMIENTO SOFTWARE</t>
  </si>
  <si>
    <t>FABRICA DE SOFTWARE</t>
  </si>
  <si>
    <t>DEFENSOR DEL CONSUMIDOR FINANCIERO</t>
  </si>
  <si>
    <t>SERVICIO SISTEMA DE SEGURIDAD</t>
  </si>
  <si>
    <t>SERVICIOS POSTALES</t>
  </si>
  <si>
    <t>PLAN DESARROLLO FUNCIONARIOS E INCENTIVO</t>
  </si>
  <si>
    <t>SELECCIÓN Y RECLUTAMIENTO DE PERSONAL</t>
  </si>
  <si>
    <t>SERVICIOS PARA CAPACITACIÓN</t>
  </si>
  <si>
    <t>SERVICIOS CULTURA Y CLIMA ORGANIZACIONAL</t>
  </si>
  <si>
    <t>SERVICIOS PARA ESTÍMULOS E INCENTIVOS</t>
  </si>
  <si>
    <t>BIENESTAR SOCIAL Y SALUD OCUPACIONAL</t>
  </si>
  <si>
    <t>SERVICIOS DE SALUD OCUPACIONAL</t>
  </si>
  <si>
    <t>GASTOS FINANCIEROS</t>
  </si>
  <si>
    <t>COMISIONES BANCARIAS</t>
  </si>
  <si>
    <t>GASTOS JUDICIALES</t>
  </si>
  <si>
    <t>PASANTÍAS</t>
  </si>
  <si>
    <t>CONSULTA DEL DÓLAR EN TIEMPO REAL</t>
  </si>
  <si>
    <t>CALIFICADORA DE RIESGO</t>
  </si>
  <si>
    <t>FONDOS INSTITUCIONALES</t>
  </si>
  <si>
    <t>SEGURIDAD INFORMÁTICA</t>
  </si>
  <si>
    <t>PLAN DE DIFUSIÓN SERVICIOS DEL ICETEX</t>
  </si>
  <si>
    <t>IMPRESIÓN, ALISTAMIENTO, DISTRIBUCIÓN Y</t>
  </si>
  <si>
    <t xml:space="preserve">    Página 2 de 15</t>
  </si>
  <si>
    <t xml:space="preserve">    Página 3 de 15</t>
  </si>
  <si>
    <t xml:space="preserve">    Página 4 de 15</t>
  </si>
  <si>
    <t xml:space="preserve">    Página 5 de 15</t>
  </si>
  <si>
    <t xml:space="preserve">    Página 6 de 15</t>
  </si>
  <si>
    <t xml:space="preserve">    Página 7 de 15</t>
  </si>
  <si>
    <t xml:space="preserve">    Página 8 de 15</t>
  </si>
  <si>
    <t xml:space="preserve">    Página 9 de 15</t>
  </si>
  <si>
    <t xml:space="preserve">    Página 10 de 15</t>
  </si>
  <si>
    <t xml:space="preserve">    Página 11 de 15</t>
  </si>
  <si>
    <t xml:space="preserve">    Página 12 de 15</t>
  </si>
  <si>
    <t xml:space="preserve">    Página 13 de 15</t>
  </si>
  <si>
    <t xml:space="preserve">    Página 14 de 15</t>
  </si>
  <si>
    <t>FORMATO
Anteproyecto de Presupuesto
Consolidado
Área: Dirección de Tecnología</t>
  </si>
  <si>
    <t>CUENTA</t>
  </si>
  <si>
    <t>RECAUDO DIRECTO DE CARTERA</t>
  </si>
  <si>
    <t>VENTA DE CARTERA</t>
  </si>
  <si>
    <t>OTROS INGRESOS NO OPERACIONALES</t>
  </si>
  <si>
    <t>REINTEGROS EJECUCIÓN ALIANZAS</t>
  </si>
  <si>
    <t>COBRO PRIMA DE GARANTÍAS</t>
  </si>
  <si>
    <t>RESERVAS PATRIMONIALES</t>
  </si>
  <si>
    <t>APOYO LOGÍSTICO EVENTOS INSTITUCIONALES</t>
  </si>
  <si>
    <t>SERVICIOS OPERATIVOS PLANEACIÓN</t>
  </si>
  <si>
    <t>AUDITORIA DE CALIDAD Y OTRAS ESPECIALES</t>
  </si>
  <si>
    <t>PREGRADO PAÍS LP REMB - REC.PROPIOS</t>
  </si>
  <si>
    <t>PREGRADO PAÍS MP REMB - REC.PROPIOS</t>
  </si>
  <si>
    <t>PREGRADO PAÍS SUBSI - FONDO SUBSIDIOS</t>
  </si>
  <si>
    <t>PREGRADO PAÍS MP REMB - NACIÓN CRÉDITOS</t>
  </si>
  <si>
    <t>CRÉDITO ACCES</t>
  </si>
  <si>
    <t>PREGRADO PAÍS ACCES</t>
  </si>
  <si>
    <t>ACCES PREGR PAÍS REMB - REC.PROPIOS</t>
  </si>
  <si>
    <t>ACCES PREGR PAÍS REMB - CRÉD.EXTERNO</t>
  </si>
  <si>
    <t>ACCES PREGR PAÍS REMB - NACIÓN IMPLANTAC</t>
  </si>
  <si>
    <t>ACCES PREGR PAÍS REMB RES.PATR.30% SUBS</t>
  </si>
  <si>
    <t>ACCES PREGR PAÍS SUBSI - FONDO SUBSIDIOS</t>
  </si>
  <si>
    <t>ACCES PREGR PAÍS REMB RES.PATR.40% CRÉD</t>
  </si>
  <si>
    <t>POSTGRADO PAÍS ACCES</t>
  </si>
  <si>
    <t>ACCES POSTGRADO PAÍS REMB - REC.PROPIOS</t>
  </si>
  <si>
    <t>ACCES PREGR PAÍS REYSU - ALIANZAS GIROS</t>
  </si>
  <si>
    <t>MEJORAMIENTO CALIDAD EDUCACIÓN SUPERIOR</t>
  </si>
  <si>
    <t>APOYO FORTALECIMIENTO CALIDAD DOCENTE</t>
  </si>
  <si>
    <t>PREGRADO LICENCIATURAS CONDONABLES</t>
  </si>
  <si>
    <t>PREGR LICENCIATURAS-CONDONABLE SUBSIDIO</t>
  </si>
  <si>
    <t>APOYO PERMANENCIA Y CALIDAD EDUC SUPERIO</t>
  </si>
  <si>
    <t>CONDONACIONES SABER PRO</t>
  </si>
  <si>
    <t>CONDONACIONES 25% MATRÍCULA</t>
  </si>
  <si>
    <t>OUTSOURCING IMPRESIÓN</t>
  </si>
  <si>
    <t>FORTALECIMIENTO COMERCIAL Y DE MERCADEO</t>
  </si>
  <si>
    <t>ESTUDIOS DE MERCADO Y SERVICIO</t>
  </si>
  <si>
    <t>GESTION COMERCIAL Y MERCADEO</t>
  </si>
  <si>
    <t>MEJORAMIENTO COMERCIAL Y MERCADEO</t>
  </si>
  <si>
    <t>IF</t>
  </si>
  <si>
    <t>DISPONIBILIDAD INICIAL</t>
  </si>
  <si>
    <t>CARTERA CRÉDITO EXTERIOR</t>
  </si>
  <si>
    <t>CARTERA CRÉDITO PAÍS</t>
  </si>
  <si>
    <t>CARTERA CRÉDITO ACCES</t>
  </si>
  <si>
    <t>CARTERA CRÉDITO MI PC</t>
  </si>
  <si>
    <t>COMISIONES RECIBIDAS ADMÓN. FONDOS</t>
  </si>
  <si>
    <t>INTERESES RECIBIDOS PORTAFOLIO FONDOS</t>
  </si>
  <si>
    <t>INGRESOS RECAUDO INTERESES FONDOS</t>
  </si>
  <si>
    <t>RENDIMIENTOS PORTAFOLIO DE INVERSIONES</t>
  </si>
  <si>
    <t>INTERESES CUENTAS CORRIENTES Y DE AHORRO</t>
  </si>
  <si>
    <t>INGRESOS CONDONACIONES SABER PRO</t>
  </si>
  <si>
    <t>INGRESOS CONDONACIONES GRADUACIÓN 25%</t>
  </si>
  <si>
    <t>INGRESO FONDO SOSTENIBILIDAD CRÉD.EDUCAT</t>
  </si>
  <si>
    <t>RECURSOS DE TERCEROS</t>
  </si>
  <si>
    <t>INGRESO FONDO CONVENIO MEN SUBSIDIOS</t>
  </si>
  <si>
    <t>INGRESOS FONDO MEJORES BACHILLERES</t>
  </si>
  <si>
    <t>INGRESOS RESERVISTAS DE HONOR</t>
  </si>
  <si>
    <t>INGRESOS FONDOS LICENCIATURAS</t>
  </si>
  <si>
    <t>INGRESOS ADMÓN CUENTAS ABANDONADAS</t>
  </si>
  <si>
    <t>RESERVA PATRIMONIAL 30% OTORGAR SUBSIDIO</t>
  </si>
  <si>
    <t>RESERVA PATRIMONIAL 40% COBERTURA CREDIT</t>
  </si>
  <si>
    <t>APORTES INVERSIÓN ICETEX</t>
  </si>
  <si>
    <t>FORTALECIMIENTO CRÉDITO EDUCATIVO</t>
  </si>
  <si>
    <t>SUBSIDIOS SOSTENIMIENTO ICETEX</t>
  </si>
  <si>
    <t>SERVICIOS PERSONALES ASOCIADOS A LA NÓMI</t>
  </si>
  <si>
    <t>OTROS SERVICIOS PERSONALES ASOCIADOS A L</t>
  </si>
  <si>
    <t>HORAS EXTRAS, DÍAS FESTIVOS E INDEMNIZAC</t>
  </si>
  <si>
    <t>ADMINISTRADORAS APORTES ACCIDENTES</t>
  </si>
  <si>
    <t>GASTOS DE NOTARIADO</t>
  </si>
  <si>
    <t>ADQUISICIÓN DE BIENES Y SERVICIOS</t>
  </si>
  <si>
    <t>ADQUISICIÓN SOFTWARE</t>
  </si>
  <si>
    <t>ADQUISICIÓN DE VEHÍCULOS</t>
  </si>
  <si>
    <t>PAPELERÍA, ÚTILES DE ESCRITORIO Y OFICIN</t>
  </si>
  <si>
    <t>MANTENIMIENTO SOFTWARE Y SUMINISTRO DE I</t>
  </si>
  <si>
    <t>MANTENIMIENTO DE VÍAS, ESTRUCTURAS Y RED</t>
  </si>
  <si>
    <t>MANTENIMIENTO EQUIPO COMUNICACIÓN Y</t>
  </si>
  <si>
    <t>SERVICIO DE ASEO Y CAFETERÍA</t>
  </si>
  <si>
    <t>MANTENIMIENTO DE OTROS BIENES</t>
  </si>
  <si>
    <t>ADQUISICIÓN DE LIBROS Y REVISTAS</t>
  </si>
  <si>
    <t>CÓDIGO DE BARRAS Y FIRMAS DIGITALES</t>
  </si>
  <si>
    <t>OTROS GASTOS IMPRESOS Y PUBLICACIONES</t>
  </si>
  <si>
    <t>ENERGÍA</t>
  </si>
  <si>
    <t>TELÉFONO, FAX Y OTROS</t>
  </si>
  <si>
    <t>SEGURO DE INFIDELIDAD Y RIESGOS FINANCIE</t>
  </si>
  <si>
    <t>ARRENDAMIENTOS EQUIPOS DE COMPUTO</t>
  </si>
  <si>
    <t>ARRENDAMIENTOS INMUEBLE CON MOBILIARIO</t>
  </si>
  <si>
    <t>OTROS ARRENDAMIENTOS</t>
  </si>
  <si>
    <t>VIÁTICOS Y GASTOS DE VIAJE</t>
  </si>
  <si>
    <t>VIÁTICOS Y GASTOS DE VIAJE AL EXTERIOR</t>
  </si>
  <si>
    <t>VIÁTICOS Y GASTOS DE VIAJE AL INTERIOR</t>
  </si>
  <si>
    <t>CAJA MENOR VIÁTICOS Y GASTOS DE VIAJE</t>
  </si>
  <si>
    <t>OTROS GASTOS ADQUISICION DE SERVICIOS</t>
  </si>
  <si>
    <t>APOYO LOGÍSTICO EVENTOS - OCM</t>
  </si>
  <si>
    <t>APOYO LOGÍSTICO EVENTOS - ORI</t>
  </si>
  <si>
    <t>APOYO LOGÍSTICO EVENTOS - SGN</t>
  </si>
  <si>
    <t>ADMÓN. Y MANT/TO COL MIGUEL ANTONIO CARO</t>
  </si>
  <si>
    <t>SERVICIO CONSULTORÍA COL-MAC</t>
  </si>
  <si>
    <t>GASTOS DE OPERACIÓN Y SERVICIOS</t>
  </si>
  <si>
    <t>ADQUISICIÓN BIENES O SERVICIOS OPERATIVO</t>
  </si>
  <si>
    <t>ADQUISICIÓN DE SERVICIOS OPERATIVOS</t>
  </si>
  <si>
    <t>HONORARIOS JUNTA DIRECTIVA Y COMITÉS</t>
  </si>
  <si>
    <t>HONORARIOS - PRE</t>
  </si>
  <si>
    <t>OTROS SERVICIOS OPERATIVOS - PRE</t>
  </si>
  <si>
    <t>HONORARIOS - OAP</t>
  </si>
  <si>
    <t>OTROS SERVICIOS OPERATIVOS - OAP</t>
  </si>
  <si>
    <t>HONORARIOS - OJU</t>
  </si>
  <si>
    <t>REMUNERACIÓN SERVICIOS TÉCNICOS - OJU</t>
  </si>
  <si>
    <t>OTROS SERVICIOS OPERATIVOS - OJU</t>
  </si>
  <si>
    <t>SERVICIOS OPERATIVOS COMUNICACIONES</t>
  </si>
  <si>
    <t>HONORARIOS - ODC</t>
  </si>
  <si>
    <t>REMUNERACIÓN SERVICIOS TECNICOS - ODC</t>
  </si>
  <si>
    <t>OTROS SERVICIOS OPERATIVOS - ODC</t>
  </si>
  <si>
    <t>SERVICIOS OPERATIVOS COMERCIAL Y MERCADE</t>
  </si>
  <si>
    <t>HONORARIOS - OCM</t>
  </si>
  <si>
    <t>REMUNERACIÓN SERVICIOS TÉCNICOS - OCM</t>
  </si>
  <si>
    <t>OTROS SERVICIOS OPERATIVOS - OCM</t>
  </si>
  <si>
    <t>HONORARIOS - ODR</t>
  </si>
  <si>
    <t>OTROS SERVICIOS OPERATIVOS - ODR</t>
  </si>
  <si>
    <t>HONORARIOS - OCI</t>
  </si>
  <si>
    <t>HONORARIOS - ORI</t>
  </si>
  <si>
    <t>OTROS SERVICIOS OPERATIVOS - ORI</t>
  </si>
  <si>
    <t>HONORARIOS - SGN</t>
  </si>
  <si>
    <t>REMUNERACIÓN SERVICIOS TÉCNICOS - SGN</t>
  </si>
  <si>
    <t>SERVICIOS TEMPORALES EN MISIÓN</t>
  </si>
  <si>
    <t>AVALÚO BIENES INMUEBLES Y MUEBLES</t>
  </si>
  <si>
    <t>GESTIÓN DOCUMENTAL</t>
  </si>
  <si>
    <t>OTROS SERVICIOS OPERATIVOS - SGN</t>
  </si>
  <si>
    <t>HONORARIOS - VFN</t>
  </si>
  <si>
    <t>REMUNERACIÓN SERVICIOS TÉCNICOS - VFN</t>
  </si>
  <si>
    <t>ADMÓN. Y CUSTODIA TÍTULOS VALORES</t>
  </si>
  <si>
    <t>SUMINISTRO INFORMACIÓN BOLSA DE VALORES</t>
  </si>
  <si>
    <t>OTROS SERVICIOS OPERATIVOS - VFN</t>
  </si>
  <si>
    <t>SERVICIOS OPERATIVOS TECNOLÓGICOS</t>
  </si>
  <si>
    <t>HONORARIOS - VOT</t>
  </si>
  <si>
    <t>REMUNERACIÓN SERVICIOS TÉCNICOS - VOT</t>
  </si>
  <si>
    <t>OTROS SERVICIOS OPERATIVOS - VOT</t>
  </si>
  <si>
    <t>SERVICIOS OPERATIVOS CRÉDITO Y COBRANZAS</t>
  </si>
  <si>
    <t>HONORARIOS - VCC</t>
  </si>
  <si>
    <t>REMUNERACIÓN SERVICIOS TÉCNICOS - VCC</t>
  </si>
  <si>
    <t>GESTIÓN COBRANZA ADMINISTRATIVA</t>
  </si>
  <si>
    <t>GESTIÓN COBRANZA PREJURÍDICA</t>
  </si>
  <si>
    <t>GESTIÓN COBRO JUDICIAL</t>
  </si>
  <si>
    <t>OTROS SERVICIOS OPERATIVOS - VCC</t>
  </si>
  <si>
    <t>HONORARIOS - VFA</t>
  </si>
  <si>
    <t>REMUNERACIÓN SERVICIOS TÉCNICOS - VFA</t>
  </si>
  <si>
    <t>TRANSFERENCIAS AL SECTOR PUBLICO</t>
  </si>
  <si>
    <t>CUOTA DE AUDITAJE CONTRALORÍA</t>
  </si>
  <si>
    <t>MINISTERIO DE EDUCACIÓN NACIONAL</t>
  </si>
  <si>
    <t>REVISORÍA FISCAL</t>
  </si>
  <si>
    <t>SERVICIO DEUDA BANCO MUNDIAL</t>
  </si>
  <si>
    <t>AMORTIZACIÓN</t>
  </si>
  <si>
    <t>INDEMNIZACIÓN POR RETIRO</t>
  </si>
  <si>
    <t>CONCILIACIONES IES</t>
  </si>
  <si>
    <t>PRESUPUESTO DE INVERSIÓN</t>
  </si>
  <si>
    <t>CRÉDITOS REMBOLSABLES</t>
  </si>
  <si>
    <t>FONDO SOSTENIBILIDAD CRÉDITO EDUCATIVO</t>
  </si>
  <si>
    <t>CRÉDITO TRADICIONAL</t>
  </si>
  <si>
    <t>PREGRADO PAÍS</t>
  </si>
  <si>
    <t>IMPLANTACIÓN CRÉDITO MEJORES BACHILLERES</t>
  </si>
  <si>
    <t>IMPLANTACIÓN CRÉDITO RESERVISTAS DE HONO</t>
  </si>
  <si>
    <t>POSTGRADO PAÍS</t>
  </si>
  <si>
    <t>POSTGRADO PAÍS REMB - REC.PROPIOS</t>
  </si>
  <si>
    <t>POSTGRADO EXTERIOR</t>
  </si>
  <si>
    <t>POSTGRADO EXTERIOR REMB - REC.PROPIOS</t>
  </si>
  <si>
    <t>CAPACITACIÓN IDIOMAS REMB - REC.PROPIOS</t>
  </si>
  <si>
    <t>ALIANZAS - SUMA A TU REGION</t>
  </si>
  <si>
    <t>CRÉDITOS CONDONABLES</t>
  </si>
  <si>
    <t>PROYECTOS RELACIONES INTERNACIONALES</t>
  </si>
  <si>
    <t>RECIP.EXTRANJ.- POSTGRADOS EXTRANJEROS</t>
  </si>
  <si>
    <t>RECIP.EXTRANJ.- PROFESORES INVITADOS</t>
  </si>
  <si>
    <t>RECIP.EXTRANJ.- ASISTENTES DE IDIOMAS</t>
  </si>
  <si>
    <t>RECIP.EXTRANJ.- MOVILIDAD INTERNACIONAL</t>
  </si>
  <si>
    <t>RECIP.EXTRANJ.- CURSOS OEA</t>
  </si>
  <si>
    <t>RECIP.EXTRANJ.- JOVENES INGENIEROS DAAD</t>
  </si>
  <si>
    <t>RECIP.EXTRANJ.- PROGRAMAS COFINANCIADOS</t>
  </si>
  <si>
    <t>DIVULGACIÓN Y CAPACITACIÓN DEL RECURSO H</t>
  </si>
  <si>
    <t>COLOMBIA CIENTIFICA</t>
  </si>
  <si>
    <t>PASAPORTE A LA CIENCIA</t>
  </si>
  <si>
    <t>ECOSISTEMA</t>
  </si>
  <si>
    <t>PROYECTOS DE LEY Y FONDOS MEN</t>
  </si>
  <si>
    <t>EDUCACIÓN SUPERIOR</t>
  </si>
  <si>
    <t>CRÉDITO COND. ALFONSO LÓPEZ MICHELSEN</t>
  </si>
  <si>
    <t>FONDO APOYO A MEJORES BACHILLERES</t>
  </si>
  <si>
    <t>ASISTENCIA A COMUNIDADES INDÍGENAS</t>
  </si>
  <si>
    <t>CRÉDITO EDUCATIVO PROFESIONALES SALUD</t>
  </si>
  <si>
    <t>ASISTENCIA A COMUNIDADES NEGRAS</t>
  </si>
  <si>
    <t>FONDO SUBSIDIOS SOSTENIMIENTO DISCAPACIT</t>
  </si>
  <si>
    <t>FONDO COMUNIDADES RROM</t>
  </si>
  <si>
    <t>FONDO POSGRADOS MEJORES SABER PRO 0,1%</t>
  </si>
  <si>
    <t>FONDO POSGRADOS DOCENTES CONDONABLES</t>
  </si>
  <si>
    <t>FONDO REPARACIÓN VÍCTIMAS CONFLICTO</t>
  </si>
  <si>
    <t>JÓVENES CIUDADANOS DE PAZ</t>
  </si>
  <si>
    <t>CRÉDITO CONDONABLE OMAIRA SÁNCHEZ</t>
  </si>
  <si>
    <t>FONDO SER PILO PAGA 1 y 2</t>
  </si>
  <si>
    <t>FONDO SER PILO PAGA 3</t>
  </si>
  <si>
    <t>FONDO SER PILO PAGA 4</t>
  </si>
  <si>
    <t>FONDO CREDITO COND. LUIS ANTONIO ROBLES</t>
  </si>
  <si>
    <t>FONDO BECAS HIPOLITA</t>
  </si>
  <si>
    <t>FONDO GENERACIÓN E - COMPONENTE EXCELENC</t>
  </si>
  <si>
    <t>FONDO GENERACIÓN E - COMPONENTE EQUIDAD</t>
  </si>
  <si>
    <t>CRÉDITOS EDUCATIVO DE OFERTA</t>
  </si>
  <si>
    <t>PROYECTOS LÍNEAS DE OFERTA</t>
  </si>
  <si>
    <t>PROGRAMA MODERNIZACIÓN Y TRANSFORMACIÓN</t>
  </si>
  <si>
    <t>FORTALECIMIENTO PLANEACIÓN INSTITUCIONAL</t>
  </si>
  <si>
    <t>ESTUDIOS ESTRATÉGICOS</t>
  </si>
  <si>
    <t>DISEÑO Y OPTIMIZACIÓN, PROCESOS Y PROCED</t>
  </si>
  <si>
    <t>ADMINISTRACIÓN Y SEGUIMIENTO PROYECTO PA</t>
  </si>
  <si>
    <t>INFRAESTRUCTURA FÍSICA</t>
  </si>
  <si>
    <t>MEJORAMIENTO, ADECUACIÓN Y MANTENIMIENTO</t>
  </si>
  <si>
    <t>ADECUACIÓN E INTERVENTORÍA PUNTOS DE ATE</t>
  </si>
  <si>
    <t>NUEVO SISTEMA DE INFORMACIÓN CORE</t>
  </si>
  <si>
    <t>INTERVENTORÍA NUEVO SISTEMA DE INFORMACI</t>
  </si>
  <si>
    <t>ARQUITECTURA EMPRESARIAL</t>
  </si>
  <si>
    <t>AUTOMATIZACION DE PROCESOS</t>
  </si>
  <si>
    <t>BUSINESS INTELLIGENCE</t>
  </si>
  <si>
    <t>GESTOR DOCUMENTAL</t>
  </si>
  <si>
    <t>GOBIERNO DE DATOS</t>
  </si>
  <si>
    <t>PROYECTO TRANSFORMACIÓN Y COMPETITIVIDAD</t>
  </si>
  <si>
    <t>TRANSFORMACIÓN ARQUITECTURA ORGANIZACION</t>
  </si>
  <si>
    <t>PROYECTO INTELIGENCIA DE NEGOCIOS</t>
  </si>
  <si>
    <t>DIVERSIFICACIÓN DEL PORTAFOLIO, NUEVOS P</t>
  </si>
  <si>
    <t>PROYECTO ALINEACIÓN, FORTALECIMIENTO Y O</t>
  </si>
  <si>
    <t>MODERNIZACIÓN DIGITAL Y ARQUITECTURA TEC</t>
  </si>
  <si>
    <t>INTEGRACIÓN DE INFORMACIÓN DE FONDOS Y A</t>
  </si>
  <si>
    <t>PROYECTO FOMENTO E INNOVACIÓN DE LA INTE</t>
  </si>
  <si>
    <t>FOMENTO E INNOVACIÓN DE LA INTERNACIONAL</t>
  </si>
  <si>
    <t>IF1</t>
  </si>
  <si>
    <t>IF100</t>
  </si>
  <si>
    <t>IF2</t>
  </si>
  <si>
    <t>IF21</t>
  </si>
  <si>
    <t>IF211</t>
  </si>
  <si>
    <t>IF211001011</t>
  </si>
  <si>
    <t>IF211001017</t>
  </si>
  <si>
    <t>IF211001019</t>
  </si>
  <si>
    <t>IF211001020</t>
  </si>
  <si>
    <t>IF212</t>
  </si>
  <si>
    <t>IF212001</t>
  </si>
  <si>
    <t>IF212002</t>
  </si>
  <si>
    <t>IF212003</t>
  </si>
  <si>
    <t>IF213</t>
  </si>
  <si>
    <t>IF213001</t>
  </si>
  <si>
    <t>IF213002</t>
  </si>
  <si>
    <t>IF214</t>
  </si>
  <si>
    <t>IF214002</t>
  </si>
  <si>
    <t>IF214003</t>
  </si>
  <si>
    <t>IF214004</t>
  </si>
  <si>
    <t>IF214005</t>
  </si>
  <si>
    <t>IF214009</t>
  </si>
  <si>
    <t>IF22</t>
  </si>
  <si>
    <t>IF221</t>
  </si>
  <si>
    <t>IF221001</t>
  </si>
  <si>
    <t>IF221002</t>
  </si>
  <si>
    <t>IF222</t>
  </si>
  <si>
    <t>IF222001</t>
  </si>
  <si>
    <t>IF222002</t>
  </si>
  <si>
    <t>IF222003</t>
  </si>
  <si>
    <t>IF222004</t>
  </si>
  <si>
    <t>IF222012</t>
  </si>
  <si>
    <t>INGRESOS FONDOS EN ADM.(Decreto 467/2020</t>
  </si>
  <si>
    <t>IF222019</t>
  </si>
  <si>
    <t>IF223</t>
  </si>
  <si>
    <t>IF223001</t>
  </si>
  <si>
    <t>IF223002</t>
  </si>
  <si>
    <t>IF223009</t>
  </si>
  <si>
    <t>IF224</t>
  </si>
  <si>
    <t>IF224001</t>
  </si>
  <si>
    <t>IF224002</t>
  </si>
  <si>
    <t>IF23</t>
  </si>
  <si>
    <t>IF232</t>
  </si>
  <si>
    <t>IF232006</t>
  </si>
  <si>
    <t>IF232009</t>
  </si>
  <si>
    <t>IG3</t>
  </si>
  <si>
    <t>IG31</t>
  </si>
  <si>
    <t>IG311</t>
  </si>
  <si>
    <t>IG311001</t>
  </si>
  <si>
    <t>IG311001001</t>
  </si>
  <si>
    <t>IG311001001001</t>
  </si>
  <si>
    <t>IG311001001001001</t>
  </si>
  <si>
    <t>IG311001001001002</t>
  </si>
  <si>
    <t>IG311001001001004</t>
  </si>
  <si>
    <t>IG311001001001090</t>
  </si>
  <si>
    <t>IG311001001004</t>
  </si>
  <si>
    <t>IG311001001004001</t>
  </si>
  <si>
    <t>IG311001001004002</t>
  </si>
  <si>
    <t>IG311001001005</t>
  </si>
  <si>
    <t>IG311001001005002</t>
  </si>
  <si>
    <t>IG311001001005005</t>
  </si>
  <si>
    <t>IG311001001005010</t>
  </si>
  <si>
    <t>IG311001001005011</t>
  </si>
  <si>
    <t>IG311001001005012</t>
  </si>
  <si>
    <t>IG311001001005013</t>
  </si>
  <si>
    <t>IG311001001005014</t>
  </si>
  <si>
    <t>IG311001001005015</t>
  </si>
  <si>
    <t>IG311001001005016</t>
  </si>
  <si>
    <t>IG311001001005092</t>
  </si>
  <si>
    <t>IG311001001009</t>
  </si>
  <si>
    <t>IG311001001009001</t>
  </si>
  <si>
    <t>IG311001001009003</t>
  </si>
  <si>
    <t>IG311001005</t>
  </si>
  <si>
    <t>IG311001005001</t>
  </si>
  <si>
    <t>IG311001005001001</t>
  </si>
  <si>
    <t>IG311001005001003</t>
  </si>
  <si>
    <t>IG311001005001004</t>
  </si>
  <si>
    <t>IG311001005001005</t>
  </si>
  <si>
    <t>IG311001005002</t>
  </si>
  <si>
    <t>IG311001005002002</t>
  </si>
  <si>
    <t>IG311001005002003</t>
  </si>
  <si>
    <t>IG311001005002005</t>
  </si>
  <si>
    <t>IG311001005002006</t>
  </si>
  <si>
    <t>IG311001005002007</t>
  </si>
  <si>
    <t>IG311002</t>
  </si>
  <si>
    <t>IG311002003</t>
  </si>
  <si>
    <t>IG311002003050</t>
  </si>
  <si>
    <t>IG311002003050002</t>
  </si>
  <si>
    <t>IG311002003050003</t>
  </si>
  <si>
    <t>IG311002003050008</t>
  </si>
  <si>
    <t>IG311002003050050</t>
  </si>
  <si>
    <t>IG311002003050090</t>
  </si>
  <si>
    <t>IG311002003050091</t>
  </si>
  <si>
    <t>IG311002003050092</t>
  </si>
  <si>
    <t>IG311002004</t>
  </si>
  <si>
    <t>IG311002004001</t>
  </si>
  <si>
    <t>IG311002004001003</t>
  </si>
  <si>
    <t>IG311002004001004</t>
  </si>
  <si>
    <t>IG311002004001006</t>
  </si>
  <si>
    <t>IG311002004001009</t>
  </si>
  <si>
    <t>EQUIPO DE CAFETERIA</t>
  </si>
  <si>
    <t>IG311002004001016</t>
  </si>
  <si>
    <t>IG311002004001025</t>
  </si>
  <si>
    <t>IG311002004001050</t>
  </si>
  <si>
    <t>IG311002004002</t>
  </si>
  <si>
    <t>IG311002004002001</t>
  </si>
  <si>
    <t>IG311002004002002</t>
  </si>
  <si>
    <t>IG311002004004</t>
  </si>
  <si>
    <t>IG311002004004001</t>
  </si>
  <si>
    <t>IG311002004004002</t>
  </si>
  <si>
    <t>IG311002004004015</t>
  </si>
  <si>
    <t>IG311002004004023</t>
  </si>
  <si>
    <t>IG311002004004050</t>
  </si>
  <si>
    <t>IG311002004005</t>
  </si>
  <si>
    <t>IG311002004005001</t>
  </si>
  <si>
    <t>IG311002004005002</t>
  </si>
  <si>
    <t>IG311002004005003</t>
  </si>
  <si>
    <t>IG311002004005004</t>
  </si>
  <si>
    <t>IG311002004005005</t>
  </si>
  <si>
    <t>IG311002004005006</t>
  </si>
  <si>
    <t>IG311002004005007</t>
  </si>
  <si>
    <t>IG311002004005008</t>
  </si>
  <si>
    <t>IG311002004005010</t>
  </si>
  <si>
    <t>IG311002004005012</t>
  </si>
  <si>
    <t>IG311002004005050</t>
  </si>
  <si>
    <t>IG311002004006</t>
  </si>
  <si>
    <t>IG311002004006002</t>
  </si>
  <si>
    <t>IG311002004006003</t>
  </si>
  <si>
    <t>IG311002004006050</t>
  </si>
  <si>
    <t>IG311002004007</t>
  </si>
  <si>
    <t>IG311002004007001</t>
  </si>
  <si>
    <t>IG311002004007002</t>
  </si>
  <si>
    <t>IG311002004007003</t>
  </si>
  <si>
    <t>IG311002004007004</t>
  </si>
  <si>
    <t>IG311002004007005</t>
  </si>
  <si>
    <t>IG311002004007006</t>
  </si>
  <si>
    <t>IG311002004007007</t>
  </si>
  <si>
    <t>IG311002004007017</t>
  </si>
  <si>
    <t>IG311002004007050</t>
  </si>
  <si>
    <t>IG311002004007070</t>
  </si>
  <si>
    <t>IG311002004008</t>
  </si>
  <si>
    <t>IG311002004008001</t>
  </si>
  <si>
    <t>IG311002004008002</t>
  </si>
  <si>
    <t>IG311002004008005</t>
  </si>
  <si>
    <t>IG311002004008006</t>
  </si>
  <si>
    <t>IG311002004008050</t>
  </si>
  <si>
    <t>IG311002004009</t>
  </si>
  <si>
    <t>IG311002004009005</t>
  </si>
  <si>
    <t>IG311002004009011</t>
  </si>
  <si>
    <t>IG311002004010</t>
  </si>
  <si>
    <t>IG311002004010001</t>
  </si>
  <si>
    <t>IG311002004010002</t>
  </si>
  <si>
    <t>IG311002004010003</t>
  </si>
  <si>
    <t>IG311002004010004</t>
  </si>
  <si>
    <t>IG311002004010005</t>
  </si>
  <si>
    <t>IG311002004010050</t>
  </si>
  <si>
    <t>IG311002004011</t>
  </si>
  <si>
    <t>IG311002004011001</t>
  </si>
  <si>
    <t>IG311002004011002</t>
  </si>
  <si>
    <t>IG311002004011003</t>
  </si>
  <si>
    <t>IG311002004011050</t>
  </si>
  <si>
    <t>IG311002004020</t>
  </si>
  <si>
    <t>IG311002004020003</t>
  </si>
  <si>
    <t>IG311002004020005</t>
  </si>
  <si>
    <t>IG311002004020006</t>
  </si>
  <si>
    <t>IG311002004020008</t>
  </si>
  <si>
    <t>IG311002004021</t>
  </si>
  <si>
    <t>IG311002004021004</t>
  </si>
  <si>
    <t>IG311002004021009</t>
  </si>
  <si>
    <t>IG311002004022</t>
  </si>
  <si>
    <t>IG311002004022001</t>
  </si>
  <si>
    <t>IG311002004041</t>
  </si>
  <si>
    <t>IG311002004041001</t>
  </si>
  <si>
    <t>IG311002004041240</t>
  </si>
  <si>
    <t>IG311002004041270</t>
  </si>
  <si>
    <t>IG311002004041300</t>
  </si>
  <si>
    <t>IG311002004270</t>
  </si>
  <si>
    <t>IG311002004270332</t>
  </si>
  <si>
    <t>IG312</t>
  </si>
  <si>
    <t>IG312001</t>
  </si>
  <si>
    <t>IG312001020</t>
  </si>
  <si>
    <t>IG312001020100</t>
  </si>
  <si>
    <t>IG312001020100012</t>
  </si>
  <si>
    <t>IG312001020200</t>
  </si>
  <si>
    <t>IG312001020200012</t>
  </si>
  <si>
    <t>IG312001020200014</t>
  </si>
  <si>
    <t>REMUNERACIÓN SERVICIOS TECNICOS - PRE</t>
  </si>
  <si>
    <t>IG312001020200100</t>
  </si>
  <si>
    <t>IG312001020210</t>
  </si>
  <si>
    <t>IG312001020210012</t>
  </si>
  <si>
    <t>IG312001020210100</t>
  </si>
  <si>
    <t>IG312001020220</t>
  </si>
  <si>
    <t>IG312001020220012</t>
  </si>
  <si>
    <t>IG312001020220013</t>
  </si>
  <si>
    <t>IG312001020220014</t>
  </si>
  <si>
    <t>IG312001020220100</t>
  </si>
  <si>
    <t>IG312001020230</t>
  </si>
  <si>
    <t>IG312001020230012</t>
  </si>
  <si>
    <t>IG312001020230014</t>
  </si>
  <si>
    <t>IG312001020230100</t>
  </si>
  <si>
    <t>IG312001020240</t>
  </si>
  <si>
    <t>IG312001020240012</t>
  </si>
  <si>
    <t>IG312001020240014</t>
  </si>
  <si>
    <t>IG312001020240100</t>
  </si>
  <si>
    <t>IG312001020250</t>
  </si>
  <si>
    <t>IG312001020250012</t>
  </si>
  <si>
    <t>IG312001020250100</t>
  </si>
  <si>
    <t>IG312001020260</t>
  </si>
  <si>
    <t>IG312001020260012</t>
  </si>
  <si>
    <t>IG312001020260031</t>
  </si>
  <si>
    <t>IG312001020270</t>
  </si>
  <si>
    <t>IG312001020270012</t>
  </si>
  <si>
    <t>IG312001020270014</t>
  </si>
  <si>
    <t>REMUNERACIÓN SERVICIOS TÉCNICOS - ORI</t>
  </si>
  <si>
    <t>IG312001020270100</t>
  </si>
  <si>
    <t>IG312001020300</t>
  </si>
  <si>
    <t>IG312001020300012</t>
  </si>
  <si>
    <t>IG312001020300014</t>
  </si>
  <si>
    <t>IG312001020300031</t>
  </si>
  <si>
    <t>IG312001020300090</t>
  </si>
  <si>
    <t>IG312001020300091</t>
  </si>
  <si>
    <t>IG312001020300092</t>
  </si>
  <si>
    <t>IG312001020300100</t>
  </si>
  <si>
    <t>IG312001020400</t>
  </si>
  <si>
    <t>IG312001020400012</t>
  </si>
  <si>
    <t>IG312001020400014</t>
  </si>
  <si>
    <t>IG312001020400031</t>
  </si>
  <si>
    <t>IG312001020400032</t>
  </si>
  <si>
    <t>IG312001020400033</t>
  </si>
  <si>
    <t>IG312001020400034</t>
  </si>
  <si>
    <t>IG312001020400100</t>
  </si>
  <si>
    <t>IG312001020510</t>
  </si>
  <si>
    <t>IG312001020510012</t>
  </si>
  <si>
    <t>IG312001020510014</t>
  </si>
  <si>
    <t>IG312001020510100</t>
  </si>
  <si>
    <t>IG312001020600</t>
  </si>
  <si>
    <t>IG312001020600012</t>
  </si>
  <si>
    <t>IG312001020600014</t>
  </si>
  <si>
    <t>IG312001020600081</t>
  </si>
  <si>
    <t>IG312001020600083</t>
  </si>
  <si>
    <t>IG312001020600085</t>
  </si>
  <si>
    <t>IG312001020600100</t>
  </si>
  <si>
    <t>IG312001020700</t>
  </si>
  <si>
    <t>IG312001020700012</t>
  </si>
  <si>
    <t>IG312001020700014</t>
  </si>
  <si>
    <t>IG313</t>
  </si>
  <si>
    <t>IG313003</t>
  </si>
  <si>
    <t>IG313003002</t>
  </si>
  <si>
    <t>IG313003002001</t>
  </si>
  <si>
    <t>IG313003002001001</t>
  </si>
  <si>
    <t>IG313003002001003</t>
  </si>
  <si>
    <t>IG313003002001009</t>
  </si>
  <si>
    <t>IG313003004</t>
  </si>
  <si>
    <t>IG313003004001</t>
  </si>
  <si>
    <t>IG313003004001001</t>
  </si>
  <si>
    <t>IG313090</t>
  </si>
  <si>
    <t>IG313090001</t>
  </si>
  <si>
    <t>IG313090002</t>
  </si>
  <si>
    <t>IG32</t>
  </si>
  <si>
    <t>IG321</t>
  </si>
  <si>
    <t>IG321001</t>
  </si>
  <si>
    <t>IG321001001</t>
  </si>
  <si>
    <t>IG321001002</t>
  </si>
  <si>
    <t>IG321001004</t>
  </si>
  <si>
    <t>IG321001010</t>
  </si>
  <si>
    <t>ESTRUCTURACIÓN NUEVO ENDEUDAMIENTO</t>
  </si>
  <si>
    <t>IG322</t>
  </si>
  <si>
    <t>IG322001</t>
  </si>
  <si>
    <t>IG322002</t>
  </si>
  <si>
    <t>IG322004</t>
  </si>
  <si>
    <t>IG322005</t>
  </si>
  <si>
    <t>IG322006</t>
  </si>
  <si>
    <t>IG33</t>
  </si>
  <si>
    <t>IG331</t>
  </si>
  <si>
    <t>IG331610</t>
  </si>
  <si>
    <t>IG331610010</t>
  </si>
  <si>
    <t>IG331610010010</t>
  </si>
  <si>
    <t>IG331610015</t>
  </si>
  <si>
    <t>IG331610015001</t>
  </si>
  <si>
    <t>IG331610015001001</t>
  </si>
  <si>
    <t>IG331610015001002</t>
  </si>
  <si>
    <t>IG331610015001003</t>
  </si>
  <si>
    <t>IG331610015001016</t>
  </si>
  <si>
    <t>IG331610015001030</t>
  </si>
  <si>
    <t>IG331610015001061</t>
  </si>
  <si>
    <t>IG331610015002</t>
  </si>
  <si>
    <t>IG331610015002002</t>
  </si>
  <si>
    <t>IG331610015003</t>
  </si>
  <si>
    <t>IG331610015003002</t>
  </si>
  <si>
    <t>IG331610015003003</t>
  </si>
  <si>
    <t>IG331610031</t>
  </si>
  <si>
    <t>IG331610031001</t>
  </si>
  <si>
    <t>IG331610031001201</t>
  </si>
  <si>
    <t>IG331610031001204</t>
  </si>
  <si>
    <t>IG331610031001211</t>
  </si>
  <si>
    <t>IG331610031001230</t>
  </si>
  <si>
    <t>IG331610031001231</t>
  </si>
  <si>
    <t>IG331610031001240</t>
  </si>
  <si>
    <t>IG331610031002</t>
  </si>
  <si>
    <t>IG331610031002201</t>
  </si>
  <si>
    <t>IG331610031012</t>
  </si>
  <si>
    <t>IG331610031012001</t>
  </si>
  <si>
    <t>IG331610031012002</t>
  </si>
  <si>
    <t>ALIANZAS - SUMA A TU REGION - REC. PROPI</t>
  </si>
  <si>
    <t>IG331610031019</t>
  </si>
  <si>
    <t>IG331610031019001</t>
  </si>
  <si>
    <t>IG331620</t>
  </si>
  <si>
    <t>IG331620001</t>
  </si>
  <si>
    <t>IG331620001001</t>
  </si>
  <si>
    <t>IG331620001001001</t>
  </si>
  <si>
    <t>IG331620001001002</t>
  </si>
  <si>
    <t>IG331620001001003</t>
  </si>
  <si>
    <t>IG331620001001004</t>
  </si>
  <si>
    <t>IG331620001001005</t>
  </si>
  <si>
    <t>IG331620001001006</t>
  </si>
  <si>
    <t>IG331620001001007</t>
  </si>
  <si>
    <t>IG331620001002</t>
  </si>
  <si>
    <t>IG331620001002002</t>
  </si>
  <si>
    <t>IG331620001002003</t>
  </si>
  <si>
    <t>IG331620001009</t>
  </si>
  <si>
    <t>IG331620001009001</t>
  </si>
  <si>
    <t>IG331620001009002</t>
  </si>
  <si>
    <t>IG331620620</t>
  </si>
  <si>
    <t>IG331620620030</t>
  </si>
  <si>
    <t>IG331620620030262</t>
  </si>
  <si>
    <t>IG331620620030263</t>
  </si>
  <si>
    <t>IG331620620040</t>
  </si>
  <si>
    <t>IG331620620040620</t>
  </si>
  <si>
    <t>IG331620620040621</t>
  </si>
  <si>
    <t>IG331620630</t>
  </si>
  <si>
    <t>IG331620630705</t>
  </si>
  <si>
    <t>IG331620630705025</t>
  </si>
  <si>
    <t>IG331620630705026</t>
  </si>
  <si>
    <t>IG331620630705027</t>
  </si>
  <si>
    <t>IG331620630705033</t>
  </si>
  <si>
    <t>IG331620630705035</t>
  </si>
  <si>
    <t>IG331620630705041</t>
  </si>
  <si>
    <t>IG331620630705043</t>
  </si>
  <si>
    <t>IG331620630705044</t>
  </si>
  <si>
    <t>IG331620630705045</t>
  </si>
  <si>
    <t>IG331620630705046</t>
  </si>
  <si>
    <t>IG331620630705047</t>
  </si>
  <si>
    <t>IG331620630705048</t>
  </si>
  <si>
    <t>IG331620630705052</t>
  </si>
  <si>
    <t>IG331620630705053</t>
  </si>
  <si>
    <t>IG331620630705054</t>
  </si>
  <si>
    <t>IG331620630705056</t>
  </si>
  <si>
    <t>IG331620630705058</t>
  </si>
  <si>
    <t>IG331620630705060</t>
  </si>
  <si>
    <t>IG331620630705061</t>
  </si>
  <si>
    <t>IG331710</t>
  </si>
  <si>
    <t>IG331710001</t>
  </si>
  <si>
    <t>IG332</t>
  </si>
  <si>
    <t>IG332031</t>
  </si>
  <si>
    <t>IG332031004</t>
  </si>
  <si>
    <t>IG332031004006</t>
  </si>
  <si>
    <t>IG332031004007</t>
  </si>
  <si>
    <t>IG332031004008</t>
  </si>
  <si>
    <t>IG332031004009</t>
  </si>
  <si>
    <t>IG332031004010</t>
  </si>
  <si>
    <t>FORTALECIMIENTO SISTEMA INTEGRADO DE GES</t>
  </si>
  <si>
    <t>IG332031004011</t>
  </si>
  <si>
    <t>FORTALECIMIENTO PLANEACIÓN ESTRATÉGICA</t>
  </si>
  <si>
    <t>IG332031004012</t>
  </si>
  <si>
    <t>ADMINISTRACIÓN PROYECTOS DE BANCA MULTIL</t>
  </si>
  <si>
    <t>IG332113</t>
  </si>
  <si>
    <t>IG332113020</t>
  </si>
  <si>
    <t>IG332113020090</t>
  </si>
  <si>
    <t>IG332113022</t>
  </si>
  <si>
    <t>IG332113022001</t>
  </si>
  <si>
    <t>IG332211</t>
  </si>
  <si>
    <t>IG332211001</t>
  </si>
  <si>
    <t>IG332211001001</t>
  </si>
  <si>
    <t>IG332211003</t>
  </si>
  <si>
    <t>IG332211003004</t>
  </si>
  <si>
    <t>IG332211003005</t>
  </si>
  <si>
    <t>IG332211003006</t>
  </si>
  <si>
    <t>IG332211003025</t>
  </si>
  <si>
    <t>IG332211003029</t>
  </si>
  <si>
    <t>IG332211003032</t>
  </si>
  <si>
    <t>IG332211003034</t>
  </si>
  <si>
    <t>IG332211003035</t>
  </si>
  <si>
    <t>SISTEMA CONTROL DE GESTIÓN AUDITORÍA</t>
  </si>
  <si>
    <t>IG332211004</t>
  </si>
  <si>
    <t>IG332211005</t>
  </si>
  <si>
    <t>IG332211007</t>
  </si>
  <si>
    <t>IG332211008</t>
  </si>
  <si>
    <t>IG332211009</t>
  </si>
  <si>
    <t>IG332211009001</t>
  </si>
  <si>
    <t>IG332550</t>
  </si>
  <si>
    <t>IG332550001</t>
  </si>
  <si>
    <t>IG332550002</t>
  </si>
  <si>
    <t>IG332550003</t>
  </si>
  <si>
    <t>IG332550004</t>
  </si>
  <si>
    <t>IG332901</t>
  </si>
  <si>
    <t>IG332901001</t>
  </si>
  <si>
    <t>IG332902</t>
  </si>
  <si>
    <t>IG332902002</t>
  </si>
  <si>
    <t>IG332903</t>
  </si>
  <si>
    <t>IG332903001</t>
  </si>
  <si>
    <t>IG332903002</t>
  </si>
  <si>
    <t>IG332904</t>
  </si>
  <si>
    <t>IG332904001</t>
  </si>
  <si>
    <t xml:space="preserve">    Página 15 de 15</t>
  </si>
  <si>
    <t>IF225</t>
  </si>
  <si>
    <t>EMISIONES DE TITULOS DE DEUDA</t>
  </si>
  <si>
    <t>IF225001</t>
  </si>
  <si>
    <t>BONOS SOCIALES</t>
  </si>
  <si>
    <t>IF225002</t>
  </si>
  <si>
    <t>BONOS ORDINARIOS</t>
  </si>
  <si>
    <t>IG311002004041050</t>
  </si>
  <si>
    <t>CAJA MENOR OTROS GASTOS ADQUISICION DE S</t>
  </si>
  <si>
    <t>IG312001020700100</t>
  </si>
  <si>
    <t>OTROS SERVICIOS OPERATIVOS - VFA</t>
  </si>
  <si>
    <t>IG321002</t>
  </si>
  <si>
    <t>SERVICIO DEUDA CREDITO INTERNO</t>
  </si>
  <si>
    <t>IG321002001</t>
  </si>
  <si>
    <t>AMORTIZACION</t>
  </si>
  <si>
    <t>IG321002002</t>
  </si>
  <si>
    <t>IG321003</t>
  </si>
  <si>
    <t>SERVICIO DEUDA EMISION DE BONOS SOCIALES</t>
  </si>
  <si>
    <t>IG321003001</t>
  </si>
  <si>
    <t>AMORTIZACION - BONOS SOCIALES</t>
  </si>
  <si>
    <t>IG321003002</t>
  </si>
  <si>
    <t>INTERESES Y COMISIONES - BONOS SOCIALES</t>
  </si>
  <si>
    <t>IG322007</t>
  </si>
  <si>
    <t>PAGOS UGPP - UNIDAD DE GESTIÓN PENSIONAL</t>
  </si>
  <si>
    <t>IG331620630705062</t>
  </si>
  <si>
    <t>FONDO AUXILIOS ECONÓMICOS IES PÚBLICAS</t>
  </si>
  <si>
    <t>IG331620630705064</t>
  </si>
  <si>
    <t>CREDITOS CONDONABLES POSGRADO AFROCOLOMB</t>
  </si>
  <si>
    <t>IG331620630705065</t>
  </si>
  <si>
    <t>CREDITOS CONDONABLES FONDO VETERANOS FUERZA PUBLICA</t>
  </si>
  <si>
    <t>IG332211003008</t>
  </si>
  <si>
    <t>FABRICA DE PRUEBAS</t>
  </si>
  <si>
    <t>IG332211003014</t>
  </si>
  <si>
    <t>NUEVO SISTEMA FINANCIERO</t>
  </si>
  <si>
    <t>IG332211003019</t>
  </si>
  <si>
    <t>IG332211003020</t>
  </si>
  <si>
    <t>BIGDATA</t>
  </si>
  <si>
    <t>IG332211003036</t>
  </si>
  <si>
    <t>INTERVENTORIA NUEVO SISTEMA FINANCIERO</t>
  </si>
  <si>
    <t>IG332550005</t>
  </si>
  <si>
    <t>PROYECTO EDUCACION FINANCIERA</t>
  </si>
  <si>
    <t>IG332909</t>
  </si>
  <si>
    <t>PROYECTO DE COOPERACIÓN ESPECIAL DE CIEN</t>
  </si>
  <si>
    <t>IG332909001</t>
  </si>
  <si>
    <t>COOPERACIÓN ESPECIAL DE CIENCIA, TECNOLO</t>
  </si>
  <si>
    <t>IG332910</t>
  </si>
  <si>
    <t xml:space="preserve">PROYECTO DESARROLLO Y ADMINISTRACIÓN DE </t>
  </si>
  <si>
    <t>IG332910001</t>
  </si>
  <si>
    <t>DESARROLLO Y ADMINISTRACIÓN DE PLATAFORM</t>
  </si>
  <si>
    <t>IG332911</t>
  </si>
  <si>
    <t>PROYECTO COMUNIDAD ICETEX</t>
  </si>
  <si>
    <t>IG332911001</t>
  </si>
  <si>
    <t>COMUNIDAD ICETEX</t>
  </si>
  <si>
    <t>IG332912</t>
  </si>
  <si>
    <t>PROYECTO MEJORAMIENTO DEL MODELO DE GEST</t>
  </si>
  <si>
    <t>IG332912001</t>
  </si>
  <si>
    <t>MEJORAMIENTO DEL MODELO DE GESTIÓN Y RED</t>
  </si>
  <si>
    <t>IF100001</t>
  </si>
  <si>
    <t>DISPONIBLE INICIAL PROPIOS</t>
  </si>
  <si>
    <t>IF222204</t>
  </si>
  <si>
    <t>AUXILIO DE TASAS DE INTERES</t>
  </si>
  <si>
    <t>IF222205</t>
  </si>
  <si>
    <t>FONDO DE ALIVIOS Y ESTIMULOS</t>
  </si>
  <si>
    <t>IG311001001005017</t>
  </si>
  <si>
    <t>COMPENSACIÓN TELETRABAJO</t>
  </si>
  <si>
    <t>IG311002004041230</t>
  </si>
  <si>
    <t>APOYO LOGÍSTICO EVENTOS - ODC</t>
  </si>
  <si>
    <t>IG321004</t>
  </si>
  <si>
    <t>SERVICIO DEUDA EMISION DE BONOS ORDINARI</t>
  </si>
  <si>
    <t>IG321004001</t>
  </si>
  <si>
    <t>AMORTIZACION - BONOS ORDINARIOS</t>
  </si>
  <si>
    <t>IG321004002</t>
  </si>
  <si>
    <t>INTERESES Y COMISIONES - BONOS ORDINARIO</t>
  </si>
  <si>
    <t>IG331610010204</t>
  </si>
  <si>
    <t>IG331610010205</t>
  </si>
  <si>
    <t>IG331610015001011</t>
  </si>
  <si>
    <t>PREGRADO PAÍS MP REMB - REC.PROPIOS BONO</t>
  </si>
  <si>
    <t>IG331610031001202</t>
  </si>
  <si>
    <t>ACCES PREGR PAÍS REMB - REC.PROPIOS BONO</t>
  </si>
  <si>
    <t>IG331810</t>
  </si>
  <si>
    <t>FINANCIACIÓN CONTINGENTE AL INGRESO</t>
  </si>
  <si>
    <t>IG331810001</t>
  </si>
  <si>
    <t>FINANCIACIÓN CONTINGENTE AL INGRESO REMB</t>
  </si>
  <si>
    <t>IG332113021</t>
  </si>
  <si>
    <t>ADQUISICION SEDES PUNTOS DE ATENCION ICE</t>
  </si>
  <si>
    <t>IG332113021001</t>
  </si>
  <si>
    <t>IG332211005002</t>
  </si>
  <si>
    <t>ADQUISICIÓN PC, ESCÁNER E IMPRESORAS</t>
  </si>
  <si>
    <t>IG332901003</t>
  </si>
  <si>
    <t>FORTALECIMIENTO ORGANIZACIONAL</t>
  </si>
  <si>
    <t>IG332902004</t>
  </si>
  <si>
    <t>OPTIMIZACIÓN DEL PASIVO Y DIVERSIFICACIÓ</t>
  </si>
  <si>
    <t>IG332902005</t>
  </si>
  <si>
    <t>BANCA ABIERTA Y TRANSPARENTE E INHOUSE B</t>
  </si>
  <si>
    <t>IG332913</t>
  </si>
  <si>
    <t>PROYECTO FORTALECIMIENTO DE LA COMUNICAC</t>
  </si>
  <si>
    <t>IG332913001</t>
  </si>
  <si>
    <t>FORTALECIMIENTO DE LA COMUNICACIÓN EN TE</t>
  </si>
  <si>
    <t>IF211001027</t>
  </si>
  <si>
    <t>CARTERA PAGO CONTINGENTE AL INGRES - PCI</t>
  </si>
  <si>
    <t>IF221003</t>
  </si>
  <si>
    <t>EMPRÉSTITO CUENTAS INACTIVAS</t>
  </si>
  <si>
    <t>IF232010</t>
  </si>
  <si>
    <t>CONDONACIONES GRADUACION 25%</t>
  </si>
  <si>
    <t>IF232011</t>
  </si>
  <si>
    <t>IG311002004009013</t>
  </si>
  <si>
    <t>OTROS SEGUROS</t>
  </si>
  <si>
    <t>IG311002004041700</t>
  </si>
  <si>
    <t>APOYO LOGÍSTICO EVENTOS - VFA</t>
  </si>
  <si>
    <t>IG311002004050</t>
  </si>
  <si>
    <t>CONTRAPRESTACIONES</t>
  </si>
  <si>
    <t>IG311002004050010</t>
  </si>
  <si>
    <t>CONTRAPRESTACIONES VARIAS</t>
  </si>
  <si>
    <t>IG312001020220015</t>
  </si>
  <si>
    <t>GASTOS PROCESOS JURISDICCIÓN COACTIVA</t>
  </si>
  <si>
    <t>IG312001020250014</t>
  </si>
  <si>
    <t>REMUNERACIÓN SERVICIOS TÉCNICOS - ODR</t>
  </si>
  <si>
    <t>IG312001020260014</t>
  </si>
  <si>
    <t>REMUNERACIÓN SERVICIOS TÉCNICOS - OCI</t>
  </si>
  <si>
    <t>IG321005</t>
  </si>
  <si>
    <t>SERVICIO DEUDA AGENCIA FRANCESA DE DESAR</t>
  </si>
  <si>
    <t>IG321005001</t>
  </si>
  <si>
    <t>AMORTIZACIÓN - AFD</t>
  </si>
  <si>
    <t>IG321005002</t>
  </si>
  <si>
    <t>INTERESES Y COMISIONES - AFD</t>
  </si>
  <si>
    <t>IG321023</t>
  </si>
  <si>
    <t>EMPRESTITO ENT. FINANCIERAS CUENTAS INAC</t>
  </si>
  <si>
    <t>IG321023001</t>
  </si>
  <si>
    <t>AMORTIZACION - REINTEGROS PRESTAMISTAS C</t>
  </si>
  <si>
    <t>IG321023002</t>
  </si>
  <si>
    <t>INTERESES Y COMISIONES - CUENTAS INACTIV</t>
  </si>
  <si>
    <t>IG331610015001012</t>
  </si>
  <si>
    <t>PREGRADO PAÍS MP REMB - CRED EXTERNO AFD</t>
  </si>
  <si>
    <t>IG331610015001035</t>
  </si>
  <si>
    <t>EDUCACIÓN PARA EL TRABAJO Y DESARROLLO H</t>
  </si>
  <si>
    <t>IG331610015001040</t>
  </si>
  <si>
    <t>IG331610015001062</t>
  </si>
  <si>
    <t>PREGRADO PAÍS MP - ALIANZAS GIROS</t>
  </si>
  <si>
    <t>IG331610015002010</t>
  </si>
  <si>
    <t>POSTGRADO PAÍS REMB - ALIANZAS GIROS</t>
  </si>
  <si>
    <t>IG331610031001205</t>
  </si>
  <si>
    <t>ACCES PREGR PAÍS REMB - CRÉD.EXTERNO AFD</t>
  </si>
  <si>
    <t>IG331610031001208</t>
  </si>
  <si>
    <t>ACCES PREGR PAÍS REMB - ENDEUDAMIENTO</t>
  </si>
  <si>
    <t>IG331620630705066</t>
  </si>
  <si>
    <t>FONDO PAGO DE PENSIONES DE JARDINES Y CO</t>
  </si>
  <si>
    <t>IG331620630705067</t>
  </si>
  <si>
    <t xml:space="preserve">FONDO MUJERES PRIVADAS DE LA LIBERTAD - </t>
  </si>
  <si>
    <t>IG331810010</t>
  </si>
  <si>
    <t>FINANCIACIÓN CONTINGENTE AL INGRESO - AL</t>
  </si>
  <si>
    <t>IG332113023</t>
  </si>
  <si>
    <t>TRANSICIÓN ENERGETICA</t>
  </si>
  <si>
    <t>IG332113023001</t>
  </si>
  <si>
    <t>IMPLEMENTACIÓN DIAGNOSTICO SISTEMA ELECT</t>
  </si>
  <si>
    <t>IG332113023002</t>
  </si>
  <si>
    <t>INTERVENTORÍA IMPLEMENTACIÓN DIAGNOSTICO</t>
  </si>
  <si>
    <t>IG332211003022</t>
  </si>
  <si>
    <t>NUEVAS APP</t>
  </si>
  <si>
    <t>IG332211005044</t>
  </si>
  <si>
    <t>CRECIMIENTO PLATAFORMAS PRODUCTIVAS DESA</t>
  </si>
  <si>
    <t>IG332211007001</t>
  </si>
  <si>
    <t xml:space="preserve">    Versión: 10</t>
  </si>
  <si>
    <t xml:space="preserve">    Fecha: 26/08/2025</t>
  </si>
  <si>
    <t>NOMBRE RUBRO</t>
  </si>
  <si>
    <t>APROPIACIÓN INICIAL</t>
  </si>
  <si>
    <t xml:space="preserve">                   Apropiación presupuestal 2026</t>
  </si>
  <si>
    <t>Fecha de publicación: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</si>
</sst>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#,##0_ ;[Red]\-#,##0\ "/>
    <numFmt numFmtId="167" formatCode="0_);[Red]\(0\)"/>
    <numFmt numFmtId="168" formatCode="[$$-240A]\ #,##0;[Red]\-[$$-240A]\ #,##0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0"/>
      <name val="Arial"/>
      <family val="2"/>
    </font>
    <font>
      <b/>
      <i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0"/>
      <name val="Arial"/>
      <family val="2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8"/>
      <color rgb="FF00206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8">
    <xf numFmtId="0" fontId="0" fillId="0" borderId="0" xfId="0"/>
    <xf numFmtId="38" fontId="2" fillId="0" borderId="0" xfId="0" applyNumberFormat="1" applyFont="1"/>
    <xf numFmtId="38" fontId="0" fillId="0" borderId="0" xfId="0" applyNumberFormat="1"/>
    <xf numFmtId="38" fontId="4" fillId="0" borderId="0" xfId="0" applyNumberFormat="1" applyFont="1"/>
    <xf numFmtId="38" fontId="0" fillId="2" borderId="0" xfId="0" applyNumberFormat="1" applyFill="1"/>
    <xf numFmtId="38" fontId="4" fillId="2" borderId="0" xfId="0" applyNumberFormat="1" applyFont="1" applyFill="1"/>
    <xf numFmtId="165" fontId="2" fillId="0" borderId="0" xfId="1" applyNumberFormat="1" applyFont="1" applyFill="1" applyBorder="1"/>
    <xf numFmtId="165" fontId="0" fillId="0" borderId="0" xfId="1" applyNumberFormat="1" applyFont="1"/>
    <xf numFmtId="165" fontId="0" fillId="2" borderId="0" xfId="1" applyNumberFormat="1" applyFont="1" applyFill="1"/>
    <xf numFmtId="38" fontId="4" fillId="4" borderId="0" xfId="0" applyNumberFormat="1" applyFont="1" applyFill="1"/>
    <xf numFmtId="38" fontId="4" fillId="5" borderId="0" xfId="0" applyNumberFormat="1" applyFont="1" applyFill="1"/>
    <xf numFmtId="38" fontId="4" fillId="6" borderId="0" xfId="0" applyNumberFormat="1" applyFont="1" applyFill="1"/>
    <xf numFmtId="38" fontId="9" fillId="0" borderId="0" xfId="0" applyNumberFormat="1" applyFont="1"/>
    <xf numFmtId="38" fontId="5" fillId="3" borderId="1" xfId="0" applyNumberFormat="1" applyFont="1" applyFill="1" applyBorder="1"/>
    <xf numFmtId="165" fontId="5" fillId="3" borderId="1" xfId="1" applyNumberFormat="1" applyFont="1" applyFill="1" applyBorder="1"/>
    <xf numFmtId="38" fontId="6" fillId="3" borderId="1" xfId="0" applyNumberFormat="1" applyFont="1" applyFill="1" applyBorder="1"/>
    <xf numFmtId="165" fontId="6" fillId="3" borderId="1" xfId="1" applyNumberFormat="1" applyFont="1" applyFill="1" applyBorder="1" applyAlignment="1">
      <alignment horizontal="center"/>
    </xf>
    <xf numFmtId="38" fontId="6" fillId="0" borderId="1" xfId="0" applyNumberFormat="1" applyFont="1" applyBorder="1"/>
    <xf numFmtId="165" fontId="6" fillId="0" borderId="1" xfId="1" applyNumberFormat="1" applyFont="1" applyFill="1" applyBorder="1" applyAlignment="1">
      <alignment horizontal="center"/>
    </xf>
    <xf numFmtId="38" fontId="7" fillId="3" borderId="1" xfId="0" applyNumberFormat="1" applyFont="1" applyFill="1" applyBorder="1"/>
    <xf numFmtId="38" fontId="2" fillId="0" borderId="1" xfId="0" applyNumberFormat="1" applyFont="1" applyBorder="1"/>
    <xf numFmtId="38" fontId="2" fillId="3" borderId="1" xfId="0" applyNumberFormat="1" applyFont="1" applyFill="1" applyBorder="1"/>
    <xf numFmtId="0" fontId="8" fillId="0" borderId="1" xfId="1" applyNumberFormat="1" applyFont="1" applyFill="1" applyBorder="1" applyAlignment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38" fontId="18" fillId="2" borderId="0" xfId="0" applyNumberFormat="1" applyFont="1" applyFill="1"/>
    <xf numFmtId="38" fontId="17" fillId="2" borderId="0" xfId="0" applyNumberFormat="1" applyFont="1" applyFill="1"/>
    <xf numFmtId="38" fontId="19" fillId="2" borderId="0" xfId="0" applyNumberFormat="1" applyFont="1" applyFill="1"/>
    <xf numFmtId="38" fontId="10" fillId="2" borderId="2" xfId="0" applyNumberFormat="1" applyFont="1" applyFill="1" applyBorder="1"/>
    <xf numFmtId="38" fontId="10" fillId="2" borderId="0" xfId="0" applyNumberFormat="1" applyFont="1" applyFill="1"/>
    <xf numFmtId="0" fontId="19" fillId="2" borderId="0" xfId="0" applyFont="1" applyFill="1"/>
    <xf numFmtId="38" fontId="11" fillId="2" borderId="0" xfId="0" applyNumberFormat="1" applyFont="1" applyFill="1"/>
    <xf numFmtId="38" fontId="6" fillId="3" borderId="1" xfId="0" applyNumberFormat="1" applyFont="1" applyFill="1" applyBorder="1" applyAlignment="1">
      <alignment vertical="center"/>
    </xf>
    <xf numFmtId="165" fontId="6" fillId="3" borderId="1" xfId="1" applyNumberFormat="1" applyFont="1" applyFill="1" applyBorder="1" applyAlignment="1">
      <alignment horizontal="center" vertical="center"/>
    </xf>
    <xf numFmtId="38" fontId="4" fillId="2" borderId="0" xfId="0" applyNumberFormat="1" applyFont="1" applyFill="1" applyAlignment="1">
      <alignment vertical="center"/>
    </xf>
    <xf numFmtId="38" fontId="17" fillId="2" borderId="4" xfId="0" applyNumberFormat="1" applyFont="1" applyFill="1" applyBorder="1"/>
    <xf numFmtId="38" fontId="17" fillId="2" borderId="5" xfId="0" applyNumberFormat="1" applyFont="1" applyFill="1" applyBorder="1"/>
    <xf numFmtId="38" fontId="10" fillId="2" borderId="6" xfId="0" applyNumberFormat="1" applyFont="1" applyFill="1" applyBorder="1"/>
    <xf numFmtId="38" fontId="10" fillId="2" borderId="7" xfId="0" applyNumberFormat="1" applyFont="1" applyFill="1" applyBorder="1"/>
    <xf numFmtId="38" fontId="5" fillId="3" borderId="3" xfId="0" applyNumberFormat="1" applyFont="1" applyFill="1" applyBorder="1"/>
    <xf numFmtId="165" fontId="5" fillId="3" borderId="8" xfId="1" applyNumberFormat="1" applyFont="1" applyFill="1" applyBorder="1"/>
    <xf numFmtId="38" fontId="6" fillId="3" borderId="3" xfId="0" applyNumberFormat="1" applyFont="1" applyFill="1" applyBorder="1"/>
    <xf numFmtId="38" fontId="6" fillId="0" borderId="3" xfId="0" applyNumberFormat="1" applyFont="1" applyBorder="1"/>
    <xf numFmtId="38" fontId="7" fillId="3" borderId="3" xfId="0" applyNumberFormat="1" applyFont="1" applyFill="1" applyBorder="1"/>
    <xf numFmtId="38" fontId="2" fillId="0" borderId="3" xfId="0" applyNumberFormat="1" applyFont="1" applyBorder="1"/>
    <xf numFmtId="38" fontId="2" fillId="3" borderId="3" xfId="0" applyNumberFormat="1" applyFont="1" applyFill="1" applyBorder="1"/>
    <xf numFmtId="38" fontId="6" fillId="3" borderId="3" xfId="0" applyNumberFormat="1" applyFont="1" applyFill="1" applyBorder="1" applyAlignment="1">
      <alignment vertical="center"/>
    </xf>
    <xf numFmtId="165" fontId="6" fillId="3" borderId="8" xfId="1" applyNumberFormat="1" applyFont="1" applyFill="1" applyBorder="1" applyAlignment="1">
      <alignment horizontal="center" vertical="center" wrapText="1"/>
    </xf>
    <xf numFmtId="165" fontId="6" fillId="3" borderId="8" xfId="1" applyNumberFormat="1" applyFont="1" applyFill="1" applyBorder="1" applyAlignment="1">
      <alignment horizontal="center"/>
    </xf>
    <xf numFmtId="165" fontId="6" fillId="0" borderId="9" xfId="1" applyNumberFormat="1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165" fontId="4" fillId="0" borderId="0" xfId="1" applyNumberFormat="1" applyFont="1" applyFill="1" applyBorder="1"/>
    <xf numFmtId="165" fontId="9" fillId="0" borderId="0" xfId="1" applyNumberFormat="1" applyFont="1" applyFill="1" applyBorder="1"/>
    <xf numFmtId="38" fontId="10" fillId="2" borderId="4" xfId="0" applyNumberFormat="1" applyFont="1" applyFill="1" applyBorder="1"/>
    <xf numFmtId="38" fontId="10" fillId="2" borderId="5" xfId="0" applyNumberFormat="1" applyFont="1" applyFill="1" applyBorder="1"/>
    <xf numFmtId="0" fontId="20" fillId="0" borderId="0" xfId="0" applyFont="1" applyAlignment="1">
      <alignment horizontal="center"/>
    </xf>
    <xf numFmtId="38" fontId="17" fillId="0" borderId="0" xfId="0" applyNumberFormat="1" applyFont="1"/>
    <xf numFmtId="38" fontId="10" fillId="0" borderId="0" xfId="0" applyNumberFormat="1" applyFont="1"/>
    <xf numFmtId="165" fontId="5" fillId="0" borderId="0" xfId="1" applyNumberFormat="1" applyFont="1" applyFill="1" applyBorder="1"/>
    <xf numFmtId="165" fontId="6" fillId="0" borderId="0" xfId="1" applyNumberFormat="1" applyFont="1" applyFill="1" applyBorder="1" applyAlignment="1">
      <alignment horizontal="center" vertical="center"/>
    </xf>
    <xf numFmtId="165" fontId="7" fillId="0" borderId="0" xfId="1" applyNumberFormat="1" applyFont="1" applyFill="1" applyBorder="1"/>
    <xf numFmtId="165" fontId="0" fillId="0" borderId="0" xfId="1" applyNumberFormat="1" applyFont="1" applyFill="1" applyBorder="1"/>
    <xf numFmtId="165" fontId="2" fillId="0" borderId="0" xfId="1" applyNumberFormat="1" applyFont="1" applyFill="1" applyBorder="1" applyAlignment="1"/>
    <xf numFmtId="165" fontId="4" fillId="0" borderId="0" xfId="1" applyNumberFormat="1" applyFont="1" applyFill="1" applyBorder="1" applyAlignment="1"/>
    <xf numFmtId="165" fontId="9" fillId="0" borderId="0" xfId="1" applyNumberFormat="1" applyFont="1" applyFill="1" applyBorder="1" applyAlignment="1"/>
    <xf numFmtId="165" fontId="5" fillId="0" borderId="0" xfId="1" applyNumberFormat="1" applyFont="1" applyFill="1" applyBorder="1" applyAlignment="1"/>
    <xf numFmtId="165" fontId="7" fillId="0" borderId="0" xfId="1" applyNumberFormat="1" applyFont="1" applyFill="1" applyBorder="1" applyAlignment="1"/>
    <xf numFmtId="165" fontId="0" fillId="0" borderId="0" xfId="1" applyNumberFormat="1" applyFont="1" applyFill="1" applyBorder="1" applyAlignment="1"/>
    <xf numFmtId="165" fontId="7" fillId="3" borderId="8" xfId="1" applyNumberFormat="1" applyFont="1" applyFill="1" applyBorder="1" applyAlignment="1"/>
    <xf numFmtId="165" fontId="2" fillId="0" borderId="8" xfId="1" applyNumberFormat="1" applyFont="1" applyFill="1" applyBorder="1" applyAlignment="1"/>
    <xf numFmtId="165" fontId="2" fillId="3" borderId="8" xfId="1" applyNumberFormat="1" applyFont="1" applyFill="1" applyBorder="1" applyAlignment="1"/>
    <xf numFmtId="38" fontId="1" fillId="0" borderId="1" xfId="0" applyNumberFormat="1" applyFont="1" applyBorder="1"/>
    <xf numFmtId="0" fontId="1" fillId="0" borderId="1" xfId="0" applyFont="1" applyBorder="1"/>
    <xf numFmtId="166" fontId="1" fillId="0" borderId="1" xfId="0" applyNumberFormat="1" applyFont="1" applyBorder="1"/>
    <xf numFmtId="165" fontId="21" fillId="0" borderId="0" xfId="1" applyNumberFormat="1" applyFont="1" applyFill="1" applyBorder="1"/>
    <xf numFmtId="165" fontId="7" fillId="3" borderId="1" xfId="1" applyNumberFormat="1" applyFont="1" applyFill="1" applyBorder="1" applyAlignment="1"/>
    <xf numFmtId="165" fontId="2" fillId="0" borderId="1" xfId="1" applyNumberFormat="1" applyFont="1" applyFill="1" applyBorder="1" applyAlignment="1"/>
    <xf numFmtId="165" fontId="2" fillId="3" borderId="1" xfId="1" applyNumberFormat="1" applyFont="1" applyFill="1" applyBorder="1" applyAlignment="1"/>
    <xf numFmtId="38" fontId="7" fillId="3" borderId="3" xfId="0" applyNumberFormat="1" applyFont="1" applyFill="1" applyBorder="1" applyAlignment="1">
      <alignment horizontal="left"/>
    </xf>
    <xf numFmtId="38" fontId="1" fillId="0" borderId="3" xfId="0" applyNumberFormat="1" applyFont="1" applyBorder="1"/>
    <xf numFmtId="165" fontId="1" fillId="0" borderId="8" xfId="1" applyNumberFormat="1" applyFont="1" applyFill="1" applyBorder="1" applyAlignment="1"/>
    <xf numFmtId="165" fontId="1" fillId="0" borderId="1" xfId="1" applyNumberFormat="1" applyFont="1" applyFill="1" applyBorder="1" applyAlignment="1"/>
    <xf numFmtId="1" fontId="1" fillId="0" borderId="3" xfId="0" applyNumberFormat="1" applyFont="1" applyBorder="1" applyAlignment="1">
      <alignment horizontal="left"/>
    </xf>
    <xf numFmtId="167" fontId="1" fillId="0" borderId="3" xfId="0" applyNumberFormat="1" applyFont="1" applyBorder="1" applyAlignment="1">
      <alignment horizontal="left"/>
    </xf>
    <xf numFmtId="1" fontId="1" fillId="0" borderId="3" xfId="1" applyNumberFormat="1" applyFont="1" applyFill="1" applyBorder="1" applyAlignment="1">
      <alignment horizontal="left"/>
    </xf>
    <xf numFmtId="38" fontId="14" fillId="0" borderId="1" xfId="0" applyNumberFormat="1" applyFont="1" applyBorder="1"/>
    <xf numFmtId="1" fontId="14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3" xfId="1" applyNumberFormat="1" applyFont="1" applyFill="1" applyBorder="1" applyAlignment="1">
      <alignment horizontal="left"/>
    </xf>
    <xf numFmtId="38" fontId="1" fillId="0" borderId="3" xfId="0" applyNumberFormat="1" applyFont="1" applyBorder="1" applyAlignment="1">
      <alignment horizontal="left"/>
    </xf>
    <xf numFmtId="0" fontId="1" fillId="0" borderId="3" xfId="0" applyFont="1" applyBorder="1"/>
    <xf numFmtId="38" fontId="14" fillId="0" borderId="3" xfId="0" applyNumberFormat="1" applyFont="1" applyBorder="1" applyAlignment="1">
      <alignment horizontal="left"/>
    </xf>
    <xf numFmtId="40" fontId="7" fillId="3" borderId="8" xfId="1" applyNumberFormat="1" applyFont="1" applyFill="1" applyBorder="1" applyAlignment="1"/>
    <xf numFmtId="40" fontId="1" fillId="0" borderId="8" xfId="1" applyNumberFormat="1" applyFont="1" applyFill="1" applyBorder="1" applyAlignment="1"/>
    <xf numFmtId="38" fontId="5" fillId="3" borderId="8" xfId="1" applyNumberFormat="1" applyFont="1" applyFill="1" applyBorder="1"/>
    <xf numFmtId="38" fontId="6" fillId="3" borderId="8" xfId="1" applyNumberFormat="1" applyFont="1" applyFill="1" applyBorder="1" applyAlignment="1">
      <alignment horizontal="center" vertical="center" wrapText="1"/>
    </xf>
    <xf numFmtId="38" fontId="6" fillId="3" borderId="8" xfId="1" applyNumberFormat="1" applyFont="1" applyFill="1" applyBorder="1" applyAlignment="1">
      <alignment horizontal="center"/>
    </xf>
    <xf numFmtId="38" fontId="6" fillId="0" borderId="9" xfId="1" applyNumberFormat="1" applyFont="1" applyFill="1" applyBorder="1" applyAlignment="1">
      <alignment horizontal="center"/>
    </xf>
    <xf numFmtId="38" fontId="7" fillId="3" borderId="8" xfId="1" applyNumberFormat="1" applyFont="1" applyFill="1" applyBorder="1" applyAlignment="1"/>
    <xf numFmtId="38" fontId="1" fillId="0" borderId="8" xfId="1" applyNumberFormat="1" applyFont="1" applyFill="1" applyBorder="1" applyAlignment="1"/>
    <xf numFmtId="38" fontId="2" fillId="3" borderId="8" xfId="1" applyNumberFormat="1" applyFont="1" applyFill="1" applyBorder="1" applyAlignment="1"/>
    <xf numFmtId="38" fontId="2" fillId="0" borderId="8" xfId="1" applyNumberFormat="1" applyFont="1" applyFill="1" applyBorder="1" applyAlignment="1"/>
    <xf numFmtId="38" fontId="7" fillId="3" borderId="1" xfId="1" applyNumberFormat="1" applyFont="1" applyFill="1" applyBorder="1" applyAlignment="1"/>
    <xf numFmtId="38" fontId="0" fillId="0" borderId="0" xfId="1" applyNumberFormat="1" applyFont="1"/>
    <xf numFmtId="38" fontId="7" fillId="3" borderId="8" xfId="1" applyNumberFormat="1" applyFont="1" applyFill="1" applyBorder="1" applyAlignment="1">
      <alignment horizontal="center" vertical="center" wrapText="1"/>
    </xf>
    <xf numFmtId="38" fontId="6" fillId="0" borderId="8" xfId="1" applyNumberFormat="1" applyFont="1" applyFill="1" applyBorder="1" applyAlignment="1">
      <alignment horizontal="center"/>
    </xf>
    <xf numFmtId="38" fontId="0" fillId="2" borderId="0" xfId="1" applyNumberFormat="1" applyFont="1" applyFill="1"/>
    <xf numFmtId="40" fontId="17" fillId="2" borderId="5" xfId="0" applyNumberFormat="1" applyFont="1" applyFill="1" applyBorder="1"/>
    <xf numFmtId="40" fontId="10" fillId="2" borderId="7" xfId="0" applyNumberFormat="1" applyFont="1" applyFill="1" applyBorder="1"/>
    <xf numFmtId="40" fontId="5" fillId="3" borderId="8" xfId="1" applyNumberFormat="1" applyFont="1" applyFill="1" applyBorder="1" applyAlignment="1"/>
    <xf numFmtId="40" fontId="7" fillId="3" borderId="8" xfId="1" applyNumberFormat="1" applyFont="1" applyFill="1" applyBorder="1" applyAlignment="1">
      <alignment horizontal="center" vertical="center" wrapText="1"/>
    </xf>
    <xf numFmtId="40" fontId="6" fillId="3" borderId="8" xfId="1" applyNumberFormat="1" applyFont="1" applyFill="1" applyBorder="1" applyAlignment="1">
      <alignment horizontal="center"/>
    </xf>
    <xf numFmtId="40" fontId="6" fillId="0" borderId="8" xfId="1" applyNumberFormat="1" applyFont="1" applyFill="1" applyBorder="1" applyAlignment="1">
      <alignment horizontal="center"/>
    </xf>
    <xf numFmtId="40" fontId="2" fillId="3" borderId="8" xfId="1" applyNumberFormat="1" applyFont="1" applyFill="1" applyBorder="1" applyAlignment="1"/>
    <xf numFmtId="40" fontId="2" fillId="0" borderId="8" xfId="1" applyNumberFormat="1" applyFont="1" applyFill="1" applyBorder="1" applyAlignment="1"/>
    <xf numFmtId="40" fontId="7" fillId="3" borderId="1" xfId="1" applyNumberFormat="1" applyFont="1" applyFill="1" applyBorder="1" applyAlignment="1"/>
    <xf numFmtId="40" fontId="0" fillId="0" borderId="0" xfId="1" applyNumberFormat="1" applyFont="1" applyAlignment="1"/>
    <xf numFmtId="38" fontId="1" fillId="8" borderId="1" xfId="0" applyNumberFormat="1" applyFont="1" applyFill="1" applyBorder="1"/>
    <xf numFmtId="167" fontId="1" fillId="4" borderId="3" xfId="0" applyNumberFormat="1" applyFont="1" applyFill="1" applyBorder="1" applyAlignment="1">
      <alignment horizontal="left"/>
    </xf>
    <xf numFmtId="165" fontId="1" fillId="4" borderId="1" xfId="1" applyNumberFormat="1" applyFont="1" applyFill="1" applyBorder="1" applyAlignment="1"/>
    <xf numFmtId="38" fontId="1" fillId="4" borderId="8" xfId="1" applyNumberFormat="1" applyFont="1" applyFill="1" applyBorder="1" applyAlignment="1"/>
    <xf numFmtId="165" fontId="1" fillId="5" borderId="1" xfId="1" applyNumberFormat="1" applyFont="1" applyFill="1" applyBorder="1" applyAlignment="1"/>
    <xf numFmtId="40" fontId="5" fillId="3" borderId="8" xfId="1" applyNumberFormat="1" applyFont="1" applyFill="1" applyBorder="1"/>
    <xf numFmtId="40" fontId="0" fillId="0" borderId="0" xfId="1" applyNumberFormat="1" applyFont="1"/>
    <xf numFmtId="0" fontId="1" fillId="7" borderId="4" xfId="0" applyFont="1" applyFill="1" applyBorder="1" applyAlignment="1">
      <alignment vertical="center"/>
    </xf>
    <xf numFmtId="165" fontId="6" fillId="3" borderId="25" xfId="1" applyNumberFormat="1" applyFont="1" applyFill="1" applyBorder="1" applyAlignment="1"/>
    <xf numFmtId="38" fontId="0" fillId="0" borderId="22" xfId="0" applyNumberFormat="1" applyBorder="1"/>
    <xf numFmtId="38" fontId="0" fillId="0" borderId="5" xfId="0" applyNumberFormat="1" applyBorder="1"/>
    <xf numFmtId="38" fontId="4" fillId="0" borderId="5" xfId="0" applyNumberFormat="1" applyFont="1" applyBorder="1"/>
    <xf numFmtId="38" fontId="2" fillId="0" borderId="5" xfId="0" applyNumberFormat="1" applyFont="1" applyBorder="1"/>
    <xf numFmtId="38" fontId="9" fillId="0" borderId="5" xfId="0" applyNumberFormat="1" applyFont="1" applyBorder="1"/>
    <xf numFmtId="38" fontId="0" fillId="0" borderId="4" xfId="0" applyNumberFormat="1" applyBorder="1"/>
    <xf numFmtId="165" fontId="0" fillId="0" borderId="0" xfId="1" applyNumberFormat="1" applyFont="1" applyBorder="1"/>
    <xf numFmtId="38" fontId="0" fillId="0" borderId="6" xfId="0" applyNumberFormat="1" applyBorder="1"/>
    <xf numFmtId="165" fontId="0" fillId="0" borderId="2" xfId="1" applyNumberFormat="1" applyFont="1" applyBorder="1"/>
    <xf numFmtId="38" fontId="0" fillId="0" borderId="7" xfId="0" applyNumberFormat="1" applyBorder="1"/>
    <xf numFmtId="38" fontId="6" fillId="3" borderId="26" xfId="0" applyNumberFormat="1" applyFont="1" applyFill="1" applyBorder="1" applyAlignment="1">
      <alignment horizontal="center"/>
    </xf>
    <xf numFmtId="0" fontId="0" fillId="7" borderId="0" xfId="0" applyFill="1" applyAlignment="1">
      <alignment vertical="center"/>
    </xf>
    <xf numFmtId="168" fontId="24" fillId="0" borderId="24" xfId="0" applyNumberFormat="1" applyFont="1" applyBorder="1" applyAlignment="1">
      <alignment horizontal="center" vertical="center"/>
    </xf>
    <xf numFmtId="168" fontId="24" fillId="0" borderId="13" xfId="0" applyNumberFormat="1" applyFont="1" applyBorder="1" applyAlignment="1">
      <alignment horizontal="center" vertical="center"/>
    </xf>
    <xf numFmtId="168" fontId="24" fillId="0" borderId="4" xfId="0" applyNumberFormat="1" applyFont="1" applyBorder="1" applyAlignment="1">
      <alignment horizontal="center" vertical="center"/>
    </xf>
    <xf numFmtId="168" fontId="24" fillId="0" borderId="0" xfId="0" applyNumberFormat="1" applyFont="1" applyAlignment="1">
      <alignment horizontal="center" vertical="center"/>
    </xf>
    <xf numFmtId="0" fontId="16" fillId="2" borderId="20" xfId="0" applyFont="1" applyFill="1" applyBorder="1" applyAlignment="1">
      <alignment horizontal="left"/>
    </xf>
    <xf numFmtId="0" fontId="16" fillId="2" borderId="21" xfId="0" applyFont="1" applyFill="1" applyBorder="1" applyAlignment="1">
      <alignment horizontal="left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left"/>
    </xf>
    <xf numFmtId="0" fontId="16" fillId="2" borderId="11" xfId="0" applyFont="1" applyFill="1" applyBorder="1" applyAlignment="1">
      <alignment horizontal="left"/>
    </xf>
    <xf numFmtId="0" fontId="20" fillId="2" borderId="12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0" fontId="20" fillId="2" borderId="22" xfId="0" applyFont="1" applyFill="1" applyBorder="1" applyAlignment="1">
      <alignment horizontal="center"/>
    </xf>
    <xf numFmtId="0" fontId="20" fillId="2" borderId="15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0" fontId="20" fillId="2" borderId="18" xfId="0" applyFont="1" applyFill="1" applyBorder="1" applyAlignment="1">
      <alignment horizontal="center"/>
    </xf>
    <xf numFmtId="0" fontId="20" fillId="2" borderId="23" xfId="0" applyFont="1" applyFill="1" applyBorder="1" applyAlignment="1">
      <alignment horizontal="center"/>
    </xf>
    <xf numFmtId="38" fontId="20" fillId="2" borderId="22" xfId="0" applyNumberFormat="1" applyFont="1" applyFill="1" applyBorder="1" applyAlignment="1">
      <alignment horizontal="center"/>
    </xf>
    <xf numFmtId="38" fontId="20" fillId="2" borderId="5" xfId="0" applyNumberFormat="1" applyFont="1" applyFill="1" applyBorder="1" applyAlignment="1">
      <alignment horizontal="center"/>
    </xf>
    <xf numFmtId="38" fontId="20" fillId="2" borderId="23" xfId="0" applyNumberFormat="1" applyFont="1" applyFill="1" applyBorder="1" applyAlignment="1">
      <alignment horizontal="center"/>
    </xf>
    <xf numFmtId="40" fontId="20" fillId="2" borderId="22" xfId="0" applyNumberFormat="1" applyFont="1" applyFill="1" applyBorder="1" applyAlignment="1">
      <alignment horizontal="center"/>
    </xf>
    <xf numFmtId="40" fontId="20" fillId="2" borderId="5" xfId="0" applyNumberFormat="1" applyFont="1" applyFill="1" applyBorder="1" applyAlignment="1">
      <alignment horizontal="center"/>
    </xf>
    <xf numFmtId="40" fontId="20" fillId="2" borderId="23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3">
    <cellStyle name="Millares" xfId="1" builtinId="3"/>
    <cellStyle name="Normal" xfId="0" builtinId="0"/>
    <cellStyle name="Porcentaje 2" xfId="2" xr:uid="{C9ABA8AA-17A0-4154-9E1F-D01B0C2F1DD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76745</xdr:colOff>
      <xdr:row>0</xdr:row>
      <xdr:rowOff>29158</xdr:rowOff>
    </xdr:from>
    <xdr:to>
      <xdr:col>0</xdr:col>
      <xdr:colOff>1928405</xdr:colOff>
      <xdr:row>3</xdr:row>
      <xdr:rowOff>80344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EDD0F27-5976-459E-89C1-790D34AFF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45" y="29158"/>
          <a:ext cx="1851660" cy="5468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241300</xdr:colOff>
      <xdr:row>0</xdr:row>
      <xdr:rowOff>152400</xdr:rowOff>
    </xdr:from>
    <xdr:to>
      <xdr:col>14</xdr:col>
      <xdr:colOff>1016000</xdr:colOff>
      <xdr:row>3</xdr:row>
      <xdr:rowOff>95250</xdr:rowOff>
    </xdr:to>
    <xdr:pic>
      <xdr:nvPicPr>
        <xdr:cNvPr id="14401" name="1 Imagen">
          <a:extLst>
            <a:ext uri="{FF2B5EF4-FFF2-40B4-BE49-F238E27FC236}">
              <a16:creationId xmlns:a16="http://schemas.microsoft.com/office/drawing/2014/main" id="{4A291CB8-4E9B-41AC-8867-309E0668D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53000" y="152400"/>
          <a:ext cx="31115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0</xdr:row>
      <xdr:rowOff>152400</xdr:rowOff>
    </xdr:from>
    <xdr:to>
      <xdr:col>14</xdr:col>
      <xdr:colOff>1028700</xdr:colOff>
      <xdr:row>3</xdr:row>
      <xdr:rowOff>114300</xdr:rowOff>
    </xdr:to>
    <xdr:pic>
      <xdr:nvPicPr>
        <xdr:cNvPr id="15425" name="1 Imagen">
          <a:extLst>
            <a:ext uri="{FF2B5EF4-FFF2-40B4-BE49-F238E27FC236}">
              <a16:creationId xmlns:a16="http://schemas.microsoft.com/office/drawing/2014/main" id="{405F3682-56D0-4915-9FB3-54D6DFA67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64100" y="152400"/>
          <a:ext cx="3213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190500</xdr:colOff>
      <xdr:row>0</xdr:row>
      <xdr:rowOff>241300</xdr:rowOff>
    </xdr:from>
    <xdr:to>
      <xdr:col>14</xdr:col>
      <xdr:colOff>1079500</xdr:colOff>
      <xdr:row>3</xdr:row>
      <xdr:rowOff>203200</xdr:rowOff>
    </xdr:to>
    <xdr:pic>
      <xdr:nvPicPr>
        <xdr:cNvPr id="16449" name="1 Imagen">
          <a:extLst>
            <a:ext uri="{FF2B5EF4-FFF2-40B4-BE49-F238E27FC236}">
              <a16:creationId xmlns:a16="http://schemas.microsoft.com/office/drawing/2014/main" id="{C8AFF5C8-D304-4067-8772-CE806237E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41300"/>
          <a:ext cx="3225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641350</xdr:colOff>
      <xdr:row>0</xdr:row>
      <xdr:rowOff>266700</xdr:rowOff>
    </xdr:from>
    <xdr:to>
      <xdr:col>15</xdr:col>
      <xdr:colOff>3175</xdr:colOff>
      <xdr:row>3</xdr:row>
      <xdr:rowOff>114300</xdr:rowOff>
    </xdr:to>
    <xdr:pic>
      <xdr:nvPicPr>
        <xdr:cNvPr id="17473" name="1 Imagen">
          <a:extLst>
            <a:ext uri="{FF2B5EF4-FFF2-40B4-BE49-F238E27FC236}">
              <a16:creationId xmlns:a16="http://schemas.microsoft.com/office/drawing/2014/main" id="{C34707B2-A6BB-4213-A6A7-DE75CE231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3050" y="266700"/>
          <a:ext cx="2774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69850</xdr:colOff>
      <xdr:row>0</xdr:row>
      <xdr:rowOff>260350</xdr:rowOff>
    </xdr:from>
    <xdr:to>
      <xdr:col>14</xdr:col>
      <xdr:colOff>787400</xdr:colOff>
      <xdr:row>3</xdr:row>
      <xdr:rowOff>171450</xdr:rowOff>
    </xdr:to>
    <xdr:pic>
      <xdr:nvPicPr>
        <xdr:cNvPr id="18497" name="1 Imagen">
          <a:extLst>
            <a:ext uri="{FF2B5EF4-FFF2-40B4-BE49-F238E27FC236}">
              <a16:creationId xmlns:a16="http://schemas.microsoft.com/office/drawing/2014/main" id="{362767CD-DC53-453F-B880-7FD397165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1550" y="260350"/>
          <a:ext cx="305435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196850</xdr:colOff>
      <xdr:row>0</xdr:row>
      <xdr:rowOff>165100</xdr:rowOff>
    </xdr:from>
    <xdr:to>
      <xdr:col>14</xdr:col>
      <xdr:colOff>1035050</xdr:colOff>
      <xdr:row>3</xdr:row>
      <xdr:rowOff>114300</xdr:rowOff>
    </xdr:to>
    <xdr:pic>
      <xdr:nvPicPr>
        <xdr:cNvPr id="19521" name="1 Imagen">
          <a:extLst>
            <a:ext uri="{FF2B5EF4-FFF2-40B4-BE49-F238E27FC236}">
              <a16:creationId xmlns:a16="http://schemas.microsoft.com/office/drawing/2014/main" id="{6BBE854A-6EF0-497D-B6B5-22EB24B51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8550" y="165100"/>
          <a:ext cx="3175000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368300</xdr:colOff>
      <xdr:row>0</xdr:row>
      <xdr:rowOff>228600</xdr:rowOff>
    </xdr:from>
    <xdr:to>
      <xdr:col>14</xdr:col>
      <xdr:colOff>1079500</xdr:colOff>
      <xdr:row>3</xdr:row>
      <xdr:rowOff>146050</xdr:rowOff>
    </xdr:to>
    <xdr:pic>
      <xdr:nvPicPr>
        <xdr:cNvPr id="9537" name="1 Imagen">
          <a:extLst>
            <a:ext uri="{FF2B5EF4-FFF2-40B4-BE49-F238E27FC236}">
              <a16:creationId xmlns:a16="http://schemas.microsoft.com/office/drawing/2014/main" id="{95F4ADE8-4E39-433F-9168-9BC9A13EF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00" y="228600"/>
          <a:ext cx="304800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2657475</xdr:colOff>
      <xdr:row>3</xdr:row>
      <xdr:rowOff>190500</xdr:rowOff>
    </xdr:from>
    <xdr:to>
      <xdr:col>1</xdr:col>
      <xdr:colOff>3073608</xdr:colOff>
      <xdr:row>5</xdr:row>
      <xdr:rowOff>14815</xdr:rowOff>
    </xdr:to>
    <xdr:sp macro="" textlink="">
      <xdr:nvSpPr>
        <xdr:cNvPr id="3" name="2 Elipse">
          <a:extLst>
            <a:ext uri="{FF2B5EF4-FFF2-40B4-BE49-F238E27FC236}">
              <a16:creationId xmlns:a16="http://schemas.microsoft.com/office/drawing/2014/main" id="{A1213319-8A1A-4030-9093-FFA6AD4B2D63}"/>
            </a:ext>
          </a:extLst>
        </xdr:cNvPr>
        <xdr:cNvSpPr/>
      </xdr:nvSpPr>
      <xdr:spPr>
        <a:xfrm>
          <a:off x="3695700" y="1076325"/>
          <a:ext cx="390525" cy="35771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100"/>
            <a:t>1</a:t>
          </a:r>
        </a:p>
      </xdr:txBody>
    </xdr:sp>
    <xdr:clientData/>
  </xdr:twoCellAnchor>
  <xdr:twoCellAnchor>
    <xdr:from>
      <xdr:col>0</xdr:col>
      <xdr:colOff>501650</xdr:colOff>
      <xdr:row>5</xdr:row>
      <xdr:rowOff>41274</xdr:rowOff>
    </xdr:from>
    <xdr:to>
      <xdr:col>0</xdr:col>
      <xdr:colOff>885717</xdr:colOff>
      <xdr:row>7</xdr:row>
      <xdr:rowOff>43315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id="{2E5BCF6F-65D4-423E-A61A-CDF8975F7DCE}"/>
            </a:ext>
          </a:extLst>
        </xdr:cNvPr>
        <xdr:cNvSpPr/>
      </xdr:nvSpPr>
      <xdr:spPr>
        <a:xfrm>
          <a:off x="476250" y="1466849"/>
          <a:ext cx="371475" cy="35771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100"/>
            <a:t>2</a:t>
          </a:r>
        </a:p>
      </xdr:txBody>
    </xdr:sp>
    <xdr:clientData/>
  </xdr:twoCellAnchor>
  <xdr:twoCellAnchor>
    <xdr:from>
      <xdr:col>1</xdr:col>
      <xdr:colOff>1800226</xdr:colOff>
      <xdr:row>6</xdr:row>
      <xdr:rowOff>142874</xdr:rowOff>
    </xdr:from>
    <xdr:to>
      <xdr:col>1</xdr:col>
      <xdr:colOff>2200276</xdr:colOff>
      <xdr:row>8</xdr:row>
      <xdr:rowOff>5289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id="{F5169D84-D0B8-42C5-9CD6-EF5B05060FBC}"/>
            </a:ext>
          </a:extLst>
        </xdr:cNvPr>
        <xdr:cNvSpPr/>
      </xdr:nvSpPr>
      <xdr:spPr>
        <a:xfrm>
          <a:off x="2876551" y="1733549"/>
          <a:ext cx="381000" cy="37676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100"/>
            <a:t>3</a:t>
          </a:r>
        </a:p>
      </xdr:txBody>
    </xdr:sp>
    <xdr:clientData/>
  </xdr:twoCellAnchor>
  <xdr:twoCellAnchor>
    <xdr:from>
      <xdr:col>14</xdr:col>
      <xdr:colOff>361950</xdr:colOff>
      <xdr:row>4</xdr:row>
      <xdr:rowOff>209550</xdr:rowOff>
    </xdr:from>
    <xdr:to>
      <xdr:col>14</xdr:col>
      <xdr:colOff>765073</xdr:colOff>
      <xdr:row>6</xdr:row>
      <xdr:rowOff>157690</xdr:rowOff>
    </xdr:to>
    <xdr:sp macro="" textlink="">
      <xdr:nvSpPr>
        <xdr:cNvPr id="6" name="5 Elipse">
          <a:extLst>
            <a:ext uri="{FF2B5EF4-FFF2-40B4-BE49-F238E27FC236}">
              <a16:creationId xmlns:a16="http://schemas.microsoft.com/office/drawing/2014/main" id="{D8283DD5-FE07-49B8-A0E6-143A50A2C9D6}"/>
            </a:ext>
          </a:extLst>
        </xdr:cNvPr>
        <xdr:cNvSpPr/>
      </xdr:nvSpPr>
      <xdr:spPr>
        <a:xfrm>
          <a:off x="18630900" y="1390650"/>
          <a:ext cx="390525" cy="35771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O" sz="1100"/>
            <a:t>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0</xdr:row>
      <xdr:rowOff>171450</xdr:rowOff>
    </xdr:from>
    <xdr:to>
      <xdr:col>14</xdr:col>
      <xdr:colOff>1060450</xdr:colOff>
      <xdr:row>3</xdr:row>
      <xdr:rowOff>146050</xdr:rowOff>
    </xdr:to>
    <xdr:pic>
      <xdr:nvPicPr>
        <xdr:cNvPr id="1090" name="1 Imagen">
          <a:extLst>
            <a:ext uri="{FF2B5EF4-FFF2-40B4-BE49-F238E27FC236}">
              <a16:creationId xmlns:a16="http://schemas.microsoft.com/office/drawing/2014/main" id="{1A11EC5B-8BAB-4BAB-AA28-D43BE9CF8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64100" y="171450"/>
          <a:ext cx="324485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266700</xdr:colOff>
      <xdr:row>0</xdr:row>
      <xdr:rowOff>203200</xdr:rowOff>
    </xdr:from>
    <xdr:to>
      <xdr:col>14</xdr:col>
      <xdr:colOff>889000</xdr:colOff>
      <xdr:row>3</xdr:row>
      <xdr:rowOff>95250</xdr:rowOff>
    </xdr:to>
    <xdr:pic>
      <xdr:nvPicPr>
        <xdr:cNvPr id="10305" name="1 Imagen">
          <a:extLst>
            <a:ext uri="{FF2B5EF4-FFF2-40B4-BE49-F238E27FC236}">
              <a16:creationId xmlns:a16="http://schemas.microsoft.com/office/drawing/2014/main" id="{D8336AF4-54C0-43A5-A29D-503FC6B89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8400" y="203200"/>
          <a:ext cx="295910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279400</xdr:colOff>
      <xdr:row>0</xdr:row>
      <xdr:rowOff>146050</xdr:rowOff>
    </xdr:from>
    <xdr:to>
      <xdr:col>14</xdr:col>
      <xdr:colOff>1073150</xdr:colOff>
      <xdr:row>3</xdr:row>
      <xdr:rowOff>88900</xdr:rowOff>
    </xdr:to>
    <xdr:pic>
      <xdr:nvPicPr>
        <xdr:cNvPr id="11329" name="2 Imagen">
          <a:extLst>
            <a:ext uri="{FF2B5EF4-FFF2-40B4-BE49-F238E27FC236}">
              <a16:creationId xmlns:a16="http://schemas.microsoft.com/office/drawing/2014/main" id="{AC9E2666-BDAE-4E7B-88CE-DB5C4C0A6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1100" y="146050"/>
          <a:ext cx="31305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82550</xdr:colOff>
      <xdr:row>1</xdr:row>
      <xdr:rowOff>6350</xdr:rowOff>
    </xdr:from>
    <xdr:to>
      <xdr:col>14</xdr:col>
      <xdr:colOff>1108075</xdr:colOff>
      <xdr:row>4</xdr:row>
      <xdr:rowOff>38100</xdr:rowOff>
    </xdr:to>
    <xdr:pic>
      <xdr:nvPicPr>
        <xdr:cNvPr id="2115" name="1 Imagen">
          <a:extLst>
            <a:ext uri="{FF2B5EF4-FFF2-40B4-BE49-F238E27FC236}">
              <a16:creationId xmlns:a16="http://schemas.microsoft.com/office/drawing/2014/main" id="{93EEFC52-DA94-4F64-9990-07509E56F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94250" y="304800"/>
          <a:ext cx="33909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120650</xdr:colOff>
      <xdr:row>0</xdr:row>
      <xdr:rowOff>241300</xdr:rowOff>
    </xdr:from>
    <xdr:to>
      <xdr:col>14</xdr:col>
      <xdr:colOff>965200</xdr:colOff>
      <xdr:row>3</xdr:row>
      <xdr:rowOff>190500</xdr:rowOff>
    </xdr:to>
    <xdr:pic>
      <xdr:nvPicPr>
        <xdr:cNvPr id="12353" name="1 Imagen">
          <a:extLst>
            <a:ext uri="{FF2B5EF4-FFF2-40B4-BE49-F238E27FC236}">
              <a16:creationId xmlns:a16="http://schemas.microsoft.com/office/drawing/2014/main" id="{467F2531-7F9A-4914-BC6F-A730BD56D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32350" y="241300"/>
          <a:ext cx="3181350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0</xdr:row>
      <xdr:rowOff>209550</xdr:rowOff>
    </xdr:from>
    <xdr:to>
      <xdr:col>14</xdr:col>
      <xdr:colOff>1028700</xdr:colOff>
      <xdr:row>3</xdr:row>
      <xdr:rowOff>152400</xdr:rowOff>
    </xdr:to>
    <xdr:pic>
      <xdr:nvPicPr>
        <xdr:cNvPr id="6217" name="1 Imagen">
          <a:extLst>
            <a:ext uri="{FF2B5EF4-FFF2-40B4-BE49-F238E27FC236}">
              <a16:creationId xmlns:a16="http://schemas.microsoft.com/office/drawing/2014/main" id="{F97CB310-DFBD-4F7A-9B36-383EF0BA0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209550"/>
          <a:ext cx="3136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0</xdr:row>
      <xdr:rowOff>222250</xdr:rowOff>
    </xdr:from>
    <xdr:to>
      <xdr:col>14</xdr:col>
      <xdr:colOff>1028700</xdr:colOff>
      <xdr:row>3</xdr:row>
      <xdr:rowOff>184150</xdr:rowOff>
    </xdr:to>
    <xdr:pic>
      <xdr:nvPicPr>
        <xdr:cNvPr id="13377" name="1 Imagen">
          <a:extLst>
            <a:ext uri="{FF2B5EF4-FFF2-40B4-BE49-F238E27FC236}">
              <a16:creationId xmlns:a16="http://schemas.microsoft.com/office/drawing/2014/main" id="{BDE64200-91E5-48DF-B57C-1BED653D0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64100" y="222250"/>
          <a:ext cx="3213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487"/>
  <sheetViews>
    <sheetView showGridLines="0" tabSelected="1" topLeftCell="A452" zoomScale="98" zoomScaleNormal="98" zoomScaleSheetLayoutView="100" workbookViewId="0">
      <selection activeCell="I32" sqref="I32"/>
    </sheetView>
  </sheetViews>
  <sheetFormatPr baseColWidth="10" defaultColWidth="11.44140625" defaultRowHeight="13.2" x14ac:dyDescent="0.25"/>
  <cols>
    <col min="1" max="1" width="83" style="2" customWidth="1"/>
    <col min="2" max="2" width="23" style="7" customWidth="1"/>
    <col min="3" max="3" width="3" style="2" customWidth="1"/>
    <col min="4" max="16384" width="11.44140625" style="2"/>
  </cols>
  <sheetData>
    <row r="1" spans="1:3" ht="12.75" customHeight="1" x14ac:dyDescent="0.25">
      <c r="A1" s="140" t="s">
        <v>992</v>
      </c>
      <c r="B1" s="141"/>
      <c r="C1" s="128"/>
    </row>
    <row r="2" spans="1:3" ht="12.75" customHeight="1" x14ac:dyDescent="0.25">
      <c r="A2" s="142"/>
      <c r="B2" s="143"/>
      <c r="C2" s="129"/>
    </row>
    <row r="3" spans="1:3" ht="12.75" customHeight="1" x14ac:dyDescent="0.25">
      <c r="A3" s="142"/>
      <c r="B3" s="143"/>
      <c r="C3" s="129"/>
    </row>
    <row r="4" spans="1:3" ht="21" customHeight="1" x14ac:dyDescent="0.25">
      <c r="A4" s="126" t="s">
        <v>993</v>
      </c>
      <c r="B4" s="139"/>
      <c r="C4" s="129"/>
    </row>
    <row r="5" spans="1:3" s="3" customFormat="1" ht="17.25" customHeight="1" x14ac:dyDescent="0.25">
      <c r="A5" s="138" t="s">
        <v>990</v>
      </c>
      <c r="B5" s="127" t="s">
        <v>991</v>
      </c>
      <c r="C5" s="130"/>
    </row>
    <row r="6" spans="1:3" s="3" customFormat="1" ht="16.5" customHeight="1" x14ac:dyDescent="0.25">
      <c r="A6" s="44" t="s">
        <v>1</v>
      </c>
      <c r="B6" s="70">
        <v>4062805394546.998</v>
      </c>
      <c r="C6" s="130"/>
    </row>
    <row r="7" spans="1:3" s="3" customFormat="1" x14ac:dyDescent="0.25">
      <c r="A7" s="73" t="s">
        <v>238</v>
      </c>
      <c r="B7" s="83">
        <v>268284750065</v>
      </c>
      <c r="C7" s="130"/>
    </row>
    <row r="8" spans="1:3" s="3" customFormat="1" x14ac:dyDescent="0.25">
      <c r="A8" s="73" t="s">
        <v>238</v>
      </c>
      <c r="B8" s="83">
        <v>268284750065</v>
      </c>
      <c r="C8" s="130"/>
    </row>
    <row r="9" spans="1:3" s="3" customFormat="1" x14ac:dyDescent="0.25">
      <c r="A9" s="73" t="s">
        <v>885</v>
      </c>
      <c r="B9" s="83">
        <v>268284750065</v>
      </c>
      <c r="C9" s="130"/>
    </row>
    <row r="10" spans="1:3" s="3" customFormat="1" x14ac:dyDescent="0.25">
      <c r="A10" s="73" t="s">
        <v>2</v>
      </c>
      <c r="B10" s="83">
        <v>3794520644481.998</v>
      </c>
      <c r="C10" s="130"/>
    </row>
    <row r="11" spans="1:3" s="3" customFormat="1" x14ac:dyDescent="0.25">
      <c r="A11" s="73" t="s">
        <v>3</v>
      </c>
      <c r="B11" s="83">
        <v>2342406461238.998</v>
      </c>
      <c r="C11" s="130"/>
    </row>
    <row r="12" spans="1:3" s="3" customFormat="1" x14ac:dyDescent="0.25">
      <c r="A12" s="75" t="s">
        <v>201</v>
      </c>
      <c r="B12" s="83">
        <v>1979829578967</v>
      </c>
      <c r="C12" s="130"/>
    </row>
    <row r="13" spans="1:3" s="3" customFormat="1" x14ac:dyDescent="0.25">
      <c r="A13" s="75" t="s">
        <v>239</v>
      </c>
      <c r="B13" s="83">
        <v>105607392497</v>
      </c>
      <c r="C13" s="130"/>
    </row>
    <row r="14" spans="1:3" s="1" customFormat="1" x14ac:dyDescent="0.25">
      <c r="A14" s="75" t="s">
        <v>240</v>
      </c>
      <c r="B14" s="83">
        <v>919826301641</v>
      </c>
      <c r="C14" s="131"/>
    </row>
    <row r="15" spans="1:3" s="1" customFormat="1" x14ac:dyDescent="0.25">
      <c r="A15" s="75" t="s">
        <v>241</v>
      </c>
      <c r="B15" s="83">
        <v>954392948921</v>
      </c>
      <c r="C15" s="131"/>
    </row>
    <row r="16" spans="1:3" s="1" customFormat="1" x14ac:dyDescent="0.25">
      <c r="A16" s="75" t="s">
        <v>242</v>
      </c>
      <c r="B16" s="83">
        <v>2935908</v>
      </c>
      <c r="C16" s="131"/>
    </row>
    <row r="17" spans="1:3" s="1" customFormat="1" x14ac:dyDescent="0.25">
      <c r="A17" s="75" t="s">
        <v>926</v>
      </c>
      <c r="B17" s="83">
        <v>0</v>
      </c>
      <c r="C17" s="131"/>
    </row>
    <row r="18" spans="1:3" s="3" customFormat="1" x14ac:dyDescent="0.25">
      <c r="A18" s="75" t="s">
        <v>4</v>
      </c>
      <c r="B18" s="83">
        <v>60647192000</v>
      </c>
      <c r="C18" s="130"/>
    </row>
    <row r="19" spans="1:3" s="1" customFormat="1" x14ac:dyDescent="0.25">
      <c r="A19" s="75" t="s">
        <v>243</v>
      </c>
      <c r="B19" s="83">
        <v>52746154999.779709</v>
      </c>
      <c r="C19" s="131"/>
    </row>
    <row r="20" spans="1:3" s="3" customFormat="1" x14ac:dyDescent="0.25">
      <c r="A20" s="73" t="s">
        <v>244</v>
      </c>
      <c r="B20" s="83">
        <v>1577567000.3677578</v>
      </c>
      <c r="C20" s="130"/>
    </row>
    <row r="21" spans="1:3" s="1" customFormat="1" x14ac:dyDescent="0.25">
      <c r="A21" s="75" t="s">
        <v>245</v>
      </c>
      <c r="B21" s="83">
        <v>6323469999.8525286</v>
      </c>
      <c r="C21" s="131"/>
    </row>
    <row r="22" spans="1:3" s="1" customFormat="1" x14ac:dyDescent="0.25">
      <c r="A22" s="75" t="s">
        <v>5</v>
      </c>
      <c r="B22" s="83">
        <v>2255241291</v>
      </c>
      <c r="C22" s="131"/>
    </row>
    <row r="23" spans="1:3" s="1" customFormat="1" x14ac:dyDescent="0.25">
      <c r="A23" s="75" t="s">
        <v>246</v>
      </c>
      <c r="B23" s="83">
        <v>0</v>
      </c>
      <c r="C23" s="131"/>
    </row>
    <row r="24" spans="1:3" s="3" customFormat="1" x14ac:dyDescent="0.25">
      <c r="A24" s="73" t="s">
        <v>247</v>
      </c>
      <c r="B24" s="83">
        <v>2255241291</v>
      </c>
      <c r="C24" s="130"/>
    </row>
    <row r="25" spans="1:3" s="1" customFormat="1" x14ac:dyDescent="0.25">
      <c r="A25" s="74" t="s">
        <v>6</v>
      </c>
      <c r="B25" s="83">
        <v>299674448980.99811</v>
      </c>
      <c r="C25" s="131"/>
    </row>
    <row r="26" spans="1:3" s="1" customFormat="1" x14ac:dyDescent="0.25">
      <c r="A26" s="73" t="s">
        <v>248</v>
      </c>
      <c r="B26" s="83">
        <v>21171225450</v>
      </c>
      <c r="C26" s="131"/>
    </row>
    <row r="27" spans="1:3" s="3" customFormat="1" x14ac:dyDescent="0.25">
      <c r="A27" s="73" t="s">
        <v>249</v>
      </c>
      <c r="B27" s="83">
        <v>209553356700</v>
      </c>
      <c r="C27" s="130"/>
    </row>
    <row r="28" spans="1:3" s="1" customFormat="1" x14ac:dyDescent="0.25">
      <c r="A28" s="73" t="s">
        <v>202</v>
      </c>
      <c r="B28" s="83">
        <v>0</v>
      </c>
      <c r="C28" s="131"/>
    </row>
    <row r="29" spans="1:3" s="1" customFormat="1" x14ac:dyDescent="0.25">
      <c r="A29" s="73" t="s">
        <v>250</v>
      </c>
      <c r="B29" s="83">
        <v>68949866830.998001</v>
      </c>
      <c r="C29" s="131"/>
    </row>
    <row r="30" spans="1:3" s="1" customFormat="1" x14ac:dyDescent="0.25">
      <c r="A30" s="73" t="s">
        <v>6</v>
      </c>
      <c r="B30" s="83">
        <v>0</v>
      </c>
      <c r="C30" s="131"/>
    </row>
    <row r="31" spans="1:3" s="3" customFormat="1" x14ac:dyDescent="0.25">
      <c r="A31" s="73" t="s">
        <v>7</v>
      </c>
      <c r="B31" s="83">
        <v>932114183243</v>
      </c>
      <c r="C31" s="130"/>
    </row>
    <row r="32" spans="1:3" s="1" customFormat="1" x14ac:dyDescent="0.25">
      <c r="A32" s="73" t="s">
        <v>8</v>
      </c>
      <c r="B32" s="83">
        <v>449991241765</v>
      </c>
      <c r="C32" s="131"/>
    </row>
    <row r="33" spans="1:3" s="1" customFormat="1" x14ac:dyDescent="0.25">
      <c r="A33" s="73" t="s">
        <v>9</v>
      </c>
      <c r="B33" s="83">
        <v>128000000000</v>
      </c>
      <c r="C33" s="131"/>
    </row>
    <row r="34" spans="1:3" s="1" customFormat="1" x14ac:dyDescent="0.25">
      <c r="A34" s="73" t="s">
        <v>10</v>
      </c>
      <c r="B34" s="83">
        <v>288746196200</v>
      </c>
      <c r="C34" s="131"/>
    </row>
    <row r="35" spans="1:3" s="1" customFormat="1" x14ac:dyDescent="0.25">
      <c r="A35" s="73" t="s">
        <v>928</v>
      </c>
      <c r="B35" s="83">
        <v>33245045565</v>
      </c>
      <c r="C35" s="131"/>
    </row>
    <row r="36" spans="1:3" s="1" customFormat="1" x14ac:dyDescent="0.25">
      <c r="A36" s="73" t="s">
        <v>251</v>
      </c>
      <c r="B36" s="83">
        <v>0</v>
      </c>
      <c r="C36" s="131"/>
    </row>
    <row r="37" spans="1:3" s="3" customFormat="1" x14ac:dyDescent="0.25">
      <c r="A37" s="73" t="s">
        <v>252</v>
      </c>
      <c r="B37" s="83">
        <v>0</v>
      </c>
      <c r="C37" s="130"/>
    </row>
    <row r="38" spans="1:3" s="3" customFormat="1" x14ac:dyDescent="0.25">
      <c r="A38" s="73" t="s">
        <v>253</v>
      </c>
      <c r="B38" s="83">
        <v>0</v>
      </c>
      <c r="C38" s="130"/>
    </row>
    <row r="39" spans="1:3" s="3" customFormat="1" x14ac:dyDescent="0.25">
      <c r="A39" s="73" t="s">
        <v>254</v>
      </c>
      <c r="B39" s="83">
        <v>0</v>
      </c>
      <c r="C39" s="130"/>
    </row>
    <row r="40" spans="1:3" s="3" customFormat="1" x14ac:dyDescent="0.25">
      <c r="A40" s="73" t="s">
        <v>255</v>
      </c>
      <c r="B40" s="83">
        <v>0</v>
      </c>
      <c r="C40" s="130"/>
    </row>
    <row r="41" spans="1:3" s="1" customFormat="1" x14ac:dyDescent="0.25">
      <c r="A41" s="73" t="s">
        <v>456</v>
      </c>
      <c r="B41" s="83">
        <v>0</v>
      </c>
      <c r="C41" s="131"/>
    </row>
    <row r="42" spans="1:3" s="1" customFormat="1" x14ac:dyDescent="0.25">
      <c r="A42" s="73" t="s">
        <v>204</v>
      </c>
      <c r="B42" s="83">
        <v>0</v>
      </c>
      <c r="C42" s="131"/>
    </row>
    <row r="43" spans="1:3" s="1" customFormat="1" x14ac:dyDescent="0.25">
      <c r="A43" s="73" t="s">
        <v>887</v>
      </c>
      <c r="B43" s="83">
        <v>0</v>
      </c>
      <c r="C43" s="131"/>
    </row>
    <row r="44" spans="1:3" s="1" customFormat="1" x14ac:dyDescent="0.25">
      <c r="A44" s="73" t="s">
        <v>889</v>
      </c>
      <c r="B44" s="83">
        <v>0</v>
      </c>
      <c r="C44" s="131"/>
    </row>
    <row r="45" spans="1:3" s="3" customFormat="1" x14ac:dyDescent="0.25">
      <c r="A45" s="73" t="s">
        <v>203</v>
      </c>
      <c r="B45" s="83">
        <v>205122941478</v>
      </c>
      <c r="C45" s="130"/>
    </row>
    <row r="46" spans="1:3" s="3" customFormat="1" x14ac:dyDescent="0.25">
      <c r="A46" s="73" t="s">
        <v>205</v>
      </c>
      <c r="B46" s="83">
        <v>0</v>
      </c>
      <c r="C46" s="130"/>
    </row>
    <row r="47" spans="1:3" s="3" customFormat="1" x14ac:dyDescent="0.25">
      <c r="A47" s="73" t="s">
        <v>203</v>
      </c>
      <c r="B47" s="83">
        <v>0</v>
      </c>
      <c r="C47" s="130"/>
    </row>
    <row r="48" spans="1:3" s="3" customFormat="1" x14ac:dyDescent="0.25">
      <c r="A48" s="73" t="s">
        <v>256</v>
      </c>
      <c r="B48" s="83">
        <v>205122941478</v>
      </c>
      <c r="C48" s="130"/>
    </row>
    <row r="49" spans="1:3" s="1" customFormat="1" x14ac:dyDescent="0.25">
      <c r="A49" s="73" t="s">
        <v>206</v>
      </c>
      <c r="B49" s="83">
        <v>0</v>
      </c>
      <c r="C49" s="131"/>
    </row>
    <row r="50" spans="1:3" s="1" customFormat="1" x14ac:dyDescent="0.25">
      <c r="A50" s="73" t="s">
        <v>257</v>
      </c>
      <c r="B50" s="83">
        <v>0</v>
      </c>
      <c r="C50" s="131"/>
    </row>
    <row r="51" spans="1:3" s="1" customFormat="1" x14ac:dyDescent="0.25">
      <c r="A51" s="73" t="s">
        <v>258</v>
      </c>
      <c r="B51" s="83">
        <v>0</v>
      </c>
      <c r="C51" s="131"/>
    </row>
    <row r="52" spans="1:3" s="1" customFormat="1" x14ac:dyDescent="0.25">
      <c r="A52" s="73" t="s">
        <v>829</v>
      </c>
      <c r="B52" s="83">
        <v>277000000000</v>
      </c>
      <c r="C52" s="131"/>
    </row>
    <row r="53" spans="1:3" s="1" customFormat="1" x14ac:dyDescent="0.25">
      <c r="A53" s="73" t="s">
        <v>831</v>
      </c>
      <c r="B53" s="83">
        <v>277000000000</v>
      </c>
      <c r="C53" s="131"/>
    </row>
    <row r="54" spans="1:3" s="1" customFormat="1" x14ac:dyDescent="0.25">
      <c r="A54" s="73" t="s">
        <v>833</v>
      </c>
      <c r="B54" s="83">
        <v>0</v>
      </c>
      <c r="C54" s="131"/>
    </row>
    <row r="55" spans="1:3" s="3" customFormat="1" x14ac:dyDescent="0.25">
      <c r="A55" s="73" t="s">
        <v>11</v>
      </c>
      <c r="B55" s="83">
        <v>520000000000.00012</v>
      </c>
      <c r="C55" s="130"/>
    </row>
    <row r="56" spans="1:3" s="3" customFormat="1" x14ac:dyDescent="0.25">
      <c r="A56" s="73" t="s">
        <v>259</v>
      </c>
      <c r="B56" s="83">
        <v>520000000000.00012</v>
      </c>
      <c r="C56" s="130"/>
    </row>
    <row r="57" spans="1:3" s="1" customFormat="1" x14ac:dyDescent="0.25">
      <c r="A57" s="73" t="s">
        <v>260</v>
      </c>
      <c r="B57" s="83">
        <v>126045249071.00002</v>
      </c>
      <c r="C57" s="131"/>
    </row>
    <row r="58" spans="1:3" s="1" customFormat="1" x14ac:dyDescent="0.25">
      <c r="A58" s="73" t="s">
        <v>261</v>
      </c>
      <c r="B58" s="83">
        <v>163230168779</v>
      </c>
      <c r="C58" s="131"/>
    </row>
    <row r="59" spans="1:3" s="1" customFormat="1" x14ac:dyDescent="0.25">
      <c r="A59" s="73" t="s">
        <v>930</v>
      </c>
      <c r="B59" s="83">
        <v>209553356700</v>
      </c>
      <c r="C59" s="131"/>
    </row>
    <row r="60" spans="1:3" s="1" customFormat="1" x14ac:dyDescent="0.25">
      <c r="A60" s="73" t="s">
        <v>230</v>
      </c>
      <c r="B60" s="83">
        <v>21171225450</v>
      </c>
      <c r="C60" s="131"/>
    </row>
    <row r="61" spans="1:3" ht="13.35" customHeight="1" x14ac:dyDescent="0.25">
      <c r="A61" s="1"/>
      <c r="B61" s="64"/>
      <c r="C61" s="129"/>
    </row>
    <row r="62" spans="1:3" s="3" customFormat="1" ht="13.2" customHeight="1" x14ac:dyDescent="0.25">
      <c r="A62" s="19" t="s">
        <v>125</v>
      </c>
      <c r="B62" s="77">
        <v>4001384552161.999</v>
      </c>
      <c r="C62" s="130"/>
    </row>
    <row r="63" spans="1:3" s="3" customFormat="1" ht="13.2" customHeight="1" x14ac:dyDescent="0.25">
      <c r="A63" s="73" t="s">
        <v>13</v>
      </c>
      <c r="B63" s="83">
        <v>283080398830.99841</v>
      </c>
      <c r="C63" s="130"/>
    </row>
    <row r="64" spans="1:3" s="3" customFormat="1" ht="13.2" customHeight="1" x14ac:dyDescent="0.25">
      <c r="A64" s="73" t="s">
        <v>14</v>
      </c>
      <c r="B64" s="83">
        <v>159263924689.99838</v>
      </c>
      <c r="C64" s="130"/>
    </row>
    <row r="65" spans="1:3" s="3" customFormat="1" x14ac:dyDescent="0.25">
      <c r="A65" s="73" t="s">
        <v>15</v>
      </c>
      <c r="B65" s="83">
        <v>37372365467.000008</v>
      </c>
      <c r="C65" s="130"/>
    </row>
    <row r="66" spans="1:3" s="3" customFormat="1" x14ac:dyDescent="0.25">
      <c r="A66" s="73" t="s">
        <v>262</v>
      </c>
      <c r="B66" s="83">
        <v>28836576948</v>
      </c>
      <c r="C66" s="130"/>
    </row>
    <row r="67" spans="1:3" s="3" customFormat="1" x14ac:dyDescent="0.25">
      <c r="A67" s="73" t="s">
        <v>126</v>
      </c>
      <c r="B67" s="83">
        <v>19494227671</v>
      </c>
      <c r="C67" s="130"/>
    </row>
    <row r="68" spans="1:3" s="1" customFormat="1" x14ac:dyDescent="0.25">
      <c r="A68" s="73" t="s">
        <v>36</v>
      </c>
      <c r="B68" s="83">
        <v>17784448017</v>
      </c>
      <c r="C68" s="131"/>
    </row>
    <row r="69" spans="1:3" s="1" customFormat="1" x14ac:dyDescent="0.25">
      <c r="A69" s="73" t="s">
        <v>37</v>
      </c>
      <c r="B69" s="83">
        <v>1116286626</v>
      </c>
      <c r="C69" s="131"/>
    </row>
    <row r="70" spans="1:3" s="1" customFormat="1" x14ac:dyDescent="0.25">
      <c r="A70" s="73" t="s">
        <v>38</v>
      </c>
      <c r="B70" s="83">
        <v>152613664</v>
      </c>
      <c r="C70" s="131"/>
    </row>
    <row r="71" spans="1:3" s="1" customFormat="1" x14ac:dyDescent="0.25">
      <c r="A71" s="73" t="s">
        <v>132</v>
      </c>
      <c r="B71" s="83">
        <v>440879364</v>
      </c>
      <c r="C71" s="131"/>
    </row>
    <row r="72" spans="1:3" s="3" customFormat="1" x14ac:dyDescent="0.25">
      <c r="A72" s="73" t="s">
        <v>128</v>
      </c>
      <c r="B72" s="83">
        <v>1892541656.0000007</v>
      </c>
      <c r="C72" s="130"/>
    </row>
    <row r="73" spans="1:3" s="1" customFormat="1" x14ac:dyDescent="0.25">
      <c r="A73" s="73" t="s">
        <v>129</v>
      </c>
      <c r="B73" s="83">
        <v>1011332787</v>
      </c>
      <c r="C73" s="131"/>
    </row>
    <row r="74" spans="1:3" s="1" customFormat="1" x14ac:dyDescent="0.25">
      <c r="A74" s="73" t="s">
        <v>130</v>
      </c>
      <c r="B74" s="83">
        <v>881208868.99999988</v>
      </c>
      <c r="C74" s="131"/>
    </row>
    <row r="75" spans="1:3" s="3" customFormat="1" x14ac:dyDescent="0.25">
      <c r="A75" s="73" t="s">
        <v>263</v>
      </c>
      <c r="B75" s="83">
        <v>6809346069</v>
      </c>
      <c r="C75" s="130"/>
    </row>
    <row r="76" spans="1:3" s="1" customFormat="1" x14ac:dyDescent="0.25">
      <c r="A76" s="73" t="s">
        <v>133</v>
      </c>
      <c r="B76" s="83">
        <v>507116222</v>
      </c>
      <c r="C76" s="131"/>
    </row>
    <row r="77" spans="1:3" s="1" customFormat="1" x14ac:dyDescent="0.25">
      <c r="A77" s="73" t="s">
        <v>134</v>
      </c>
      <c r="B77" s="83">
        <v>147810409</v>
      </c>
      <c r="C77" s="131"/>
    </row>
    <row r="78" spans="1:3" s="1" customFormat="1" x14ac:dyDescent="0.25">
      <c r="A78" s="73" t="s">
        <v>135</v>
      </c>
      <c r="B78" s="83">
        <v>1553695251</v>
      </c>
      <c r="C78" s="131"/>
    </row>
    <row r="79" spans="1:3" s="1" customFormat="1" x14ac:dyDescent="0.25">
      <c r="A79" s="73" t="s">
        <v>136</v>
      </c>
      <c r="B79" s="83">
        <v>204420263</v>
      </c>
      <c r="C79" s="131"/>
    </row>
    <row r="80" spans="1:3" s="1" customFormat="1" x14ac:dyDescent="0.25">
      <c r="A80" s="73" t="s">
        <v>138</v>
      </c>
      <c r="B80" s="83">
        <v>27668519</v>
      </c>
      <c r="C80" s="131"/>
    </row>
    <row r="81" spans="1:3" s="1" customFormat="1" x14ac:dyDescent="0.25">
      <c r="A81" s="73" t="s">
        <v>39</v>
      </c>
      <c r="B81" s="83">
        <v>48479617</v>
      </c>
      <c r="C81" s="131"/>
    </row>
    <row r="82" spans="1:3" s="1" customFormat="1" x14ac:dyDescent="0.25">
      <c r="A82" s="73" t="s">
        <v>40</v>
      </c>
      <c r="B82" s="83">
        <v>938692541</v>
      </c>
      <c r="C82" s="131"/>
    </row>
    <row r="83" spans="1:3" s="1" customFormat="1" x14ac:dyDescent="0.25">
      <c r="A83" s="73" t="s">
        <v>41</v>
      </c>
      <c r="B83" s="83">
        <v>1108578069</v>
      </c>
      <c r="C83" s="131"/>
    </row>
    <row r="84" spans="1:3" s="1" customFormat="1" x14ac:dyDescent="0.25">
      <c r="A84" s="73" t="s">
        <v>42</v>
      </c>
      <c r="B84" s="83">
        <v>2041626616</v>
      </c>
      <c r="C84" s="131"/>
    </row>
    <row r="85" spans="1:3" s="1" customFormat="1" x14ac:dyDescent="0.25">
      <c r="A85" s="73" t="s">
        <v>891</v>
      </c>
      <c r="B85" s="83">
        <v>86772330</v>
      </c>
      <c r="C85" s="131"/>
    </row>
    <row r="86" spans="1:3" s="1" customFormat="1" x14ac:dyDescent="0.25">
      <c r="A86" s="73" t="s">
        <v>137</v>
      </c>
      <c r="B86" s="83">
        <v>144486232</v>
      </c>
      <c r="C86" s="131"/>
    </row>
    <row r="87" spans="1:3" s="1" customFormat="1" x14ac:dyDescent="0.25">
      <c r="A87" s="73" t="s">
        <v>264</v>
      </c>
      <c r="B87" s="83">
        <v>640461552</v>
      </c>
      <c r="C87" s="131"/>
    </row>
    <row r="88" spans="1:3" s="3" customFormat="1" x14ac:dyDescent="0.25">
      <c r="A88" s="73" t="s">
        <v>43</v>
      </c>
      <c r="B88" s="83">
        <v>130833675</v>
      </c>
      <c r="C88" s="130"/>
    </row>
    <row r="89" spans="1:3" s="1" customFormat="1" x14ac:dyDescent="0.25">
      <c r="A89" s="73" t="s">
        <v>147</v>
      </c>
      <c r="B89" s="83">
        <v>509627877</v>
      </c>
      <c r="C89" s="131"/>
    </row>
    <row r="90" spans="1:3" s="1" customFormat="1" x14ac:dyDescent="0.25">
      <c r="A90" s="73" t="s">
        <v>127</v>
      </c>
      <c r="B90" s="83">
        <v>8535788519</v>
      </c>
      <c r="C90" s="131"/>
    </row>
    <row r="91" spans="1:3" s="3" customFormat="1" x14ac:dyDescent="0.25">
      <c r="A91" s="73" t="s">
        <v>44</v>
      </c>
      <c r="B91" s="83">
        <v>5656376551</v>
      </c>
      <c r="C91" s="130"/>
    </row>
    <row r="92" spans="1:3" s="3" customFormat="1" x14ac:dyDescent="0.25">
      <c r="A92" s="73" t="s">
        <v>131</v>
      </c>
      <c r="B92" s="83">
        <v>1028255128</v>
      </c>
      <c r="C92" s="130"/>
    </row>
    <row r="93" spans="1:3" s="1" customFormat="1" x14ac:dyDescent="0.25">
      <c r="A93" s="73" t="s">
        <v>45</v>
      </c>
      <c r="B93" s="83">
        <v>2959393444</v>
      </c>
      <c r="C93" s="131"/>
    </row>
    <row r="94" spans="1:3" s="1" customFormat="1" x14ac:dyDescent="0.25">
      <c r="A94" s="73" t="s">
        <v>46</v>
      </c>
      <c r="B94" s="83">
        <v>1572177768</v>
      </c>
      <c r="C94" s="131"/>
    </row>
    <row r="95" spans="1:3" s="1" customFormat="1" x14ac:dyDescent="0.25">
      <c r="A95" s="73" t="s">
        <v>265</v>
      </c>
      <c r="B95" s="83">
        <v>96550211</v>
      </c>
      <c r="C95" s="131"/>
    </row>
    <row r="96" spans="1:3" s="1" customFormat="1" x14ac:dyDescent="0.25">
      <c r="A96" s="73" t="s">
        <v>122</v>
      </c>
      <c r="B96" s="83">
        <v>2879411968</v>
      </c>
      <c r="C96" s="131"/>
    </row>
    <row r="97" spans="1:3" s="3" customFormat="1" x14ac:dyDescent="0.25">
      <c r="A97" s="73" t="s">
        <v>47</v>
      </c>
      <c r="B97" s="83">
        <v>1594093059</v>
      </c>
      <c r="C97" s="130"/>
    </row>
    <row r="98" spans="1:3" s="1" customFormat="1" x14ac:dyDescent="0.25">
      <c r="A98" s="73" t="s">
        <v>45</v>
      </c>
      <c r="B98" s="83">
        <v>0</v>
      </c>
      <c r="C98" s="131"/>
    </row>
    <row r="99" spans="1:3" s="1" customFormat="1" x14ac:dyDescent="0.25">
      <c r="A99" s="73" t="s">
        <v>48</v>
      </c>
      <c r="B99" s="83">
        <v>771191347</v>
      </c>
      <c r="C99" s="131"/>
    </row>
    <row r="100" spans="1:3" s="1" customFormat="1" x14ac:dyDescent="0.25">
      <c r="A100" s="73" t="s">
        <v>46</v>
      </c>
      <c r="B100" s="83">
        <v>0</v>
      </c>
      <c r="C100" s="131"/>
    </row>
    <row r="101" spans="1:3" s="1" customFormat="1" x14ac:dyDescent="0.25">
      <c r="A101" s="73" t="s">
        <v>49</v>
      </c>
      <c r="B101" s="83">
        <v>514127562</v>
      </c>
      <c r="C101" s="131"/>
    </row>
    <row r="102" spans="1:3" s="1" customFormat="1" x14ac:dyDescent="0.25">
      <c r="A102" s="73" t="s">
        <v>16</v>
      </c>
      <c r="B102" s="83">
        <v>121891559222.99834</v>
      </c>
      <c r="C102" s="131"/>
    </row>
    <row r="103" spans="1:3" s="3" customFormat="1" x14ac:dyDescent="0.25">
      <c r="A103" s="73" t="s">
        <v>50</v>
      </c>
      <c r="B103" s="83">
        <v>39717011971</v>
      </c>
      <c r="C103" s="130"/>
    </row>
    <row r="104" spans="1:3" s="3" customFormat="1" x14ac:dyDescent="0.25">
      <c r="A104" s="73" t="s">
        <v>51</v>
      </c>
      <c r="B104" s="83">
        <v>39717011971</v>
      </c>
      <c r="C104" s="130"/>
    </row>
    <row r="105" spans="1:3" s="1" customFormat="1" x14ac:dyDescent="0.25">
      <c r="A105" s="73" t="s">
        <v>139</v>
      </c>
      <c r="B105" s="83">
        <v>7513099</v>
      </c>
      <c r="C105" s="131"/>
    </row>
    <row r="106" spans="1:3" s="1" customFormat="1" x14ac:dyDescent="0.25">
      <c r="A106" s="73" t="s">
        <v>52</v>
      </c>
      <c r="B106" s="83">
        <v>143213814</v>
      </c>
      <c r="C106" s="131"/>
    </row>
    <row r="107" spans="1:3" s="1" customFormat="1" x14ac:dyDescent="0.25">
      <c r="A107" s="73" t="s">
        <v>266</v>
      </c>
      <c r="B107" s="83">
        <v>0</v>
      </c>
      <c r="C107" s="131"/>
    </row>
    <row r="108" spans="1:3" s="1" customFormat="1" x14ac:dyDescent="0.25">
      <c r="A108" s="73" t="s">
        <v>99</v>
      </c>
      <c r="B108" s="83">
        <v>13517614</v>
      </c>
      <c r="C108" s="131"/>
    </row>
    <row r="109" spans="1:3" s="1" customFormat="1" x14ac:dyDescent="0.25">
      <c r="A109" s="73" t="s">
        <v>53</v>
      </c>
      <c r="B109" s="83">
        <v>0</v>
      </c>
      <c r="C109" s="131"/>
    </row>
    <row r="110" spans="1:3" s="1" customFormat="1" x14ac:dyDescent="0.25">
      <c r="A110" s="73" t="s">
        <v>54</v>
      </c>
      <c r="B110" s="83">
        <v>37046253852</v>
      </c>
      <c r="C110" s="131"/>
    </row>
    <row r="111" spans="1:3" s="1" customFormat="1" x14ac:dyDescent="0.25">
      <c r="A111" s="73" t="s">
        <v>55</v>
      </c>
      <c r="B111" s="83">
        <v>2506513592</v>
      </c>
      <c r="C111" s="131"/>
    </row>
    <row r="112" spans="1:3" s="1" customFormat="1" x14ac:dyDescent="0.25">
      <c r="A112" s="73" t="s">
        <v>267</v>
      </c>
      <c r="B112" s="83">
        <v>82174547251.998337</v>
      </c>
      <c r="C112" s="131"/>
    </row>
    <row r="113" spans="1:3" s="3" customFormat="1" x14ac:dyDescent="0.25">
      <c r="A113" s="73" t="s">
        <v>56</v>
      </c>
      <c r="B113" s="83">
        <v>53997240</v>
      </c>
      <c r="C113" s="130"/>
    </row>
    <row r="114" spans="1:3" s="3" customFormat="1" x14ac:dyDescent="0.25">
      <c r="A114" s="73" t="s">
        <v>268</v>
      </c>
      <c r="B114" s="83">
        <v>0</v>
      </c>
      <c r="C114" s="130"/>
    </row>
    <row r="115" spans="1:3" s="1" customFormat="1" x14ac:dyDescent="0.25">
      <c r="A115" s="73" t="s">
        <v>57</v>
      </c>
      <c r="B115" s="83">
        <v>31350000</v>
      </c>
      <c r="C115" s="131"/>
    </row>
    <row r="116" spans="1:3" s="1" customFormat="1" x14ac:dyDescent="0.25">
      <c r="A116" s="73" t="s">
        <v>58</v>
      </c>
      <c r="B116" s="83">
        <v>0</v>
      </c>
      <c r="C116" s="131"/>
    </row>
    <row r="117" spans="1:3" s="1" customFormat="1" x14ac:dyDescent="0.25">
      <c r="A117" s="73" t="s">
        <v>524</v>
      </c>
      <c r="B117" s="83">
        <v>0</v>
      </c>
      <c r="C117" s="131"/>
    </row>
    <row r="118" spans="1:3" s="1" customFormat="1" x14ac:dyDescent="0.25">
      <c r="A118" s="73" t="s">
        <v>269</v>
      </c>
      <c r="B118" s="83">
        <v>0</v>
      </c>
      <c r="C118" s="131"/>
    </row>
    <row r="119" spans="1:3" s="1" customFormat="1" x14ac:dyDescent="0.25">
      <c r="A119" s="73" t="s">
        <v>59</v>
      </c>
      <c r="B119" s="83">
        <v>22647240</v>
      </c>
      <c r="C119" s="131"/>
    </row>
    <row r="120" spans="1:3" s="1" customFormat="1" x14ac:dyDescent="0.25">
      <c r="A120" s="73" t="s">
        <v>92</v>
      </c>
      <c r="B120" s="83">
        <v>0</v>
      </c>
      <c r="C120" s="131"/>
    </row>
    <row r="121" spans="1:3" s="1" customFormat="1" x14ac:dyDescent="0.25">
      <c r="A121" s="73" t="s">
        <v>60</v>
      </c>
      <c r="B121" s="83">
        <v>0</v>
      </c>
      <c r="C121" s="131"/>
    </row>
    <row r="122" spans="1:3" s="3" customFormat="1" x14ac:dyDescent="0.25">
      <c r="A122" s="73" t="s">
        <v>61</v>
      </c>
      <c r="B122" s="83">
        <v>0</v>
      </c>
      <c r="C122" s="130"/>
    </row>
    <row r="123" spans="1:3" s="1" customFormat="1" x14ac:dyDescent="0.25">
      <c r="A123" s="73" t="s">
        <v>62</v>
      </c>
      <c r="B123" s="83">
        <v>0</v>
      </c>
      <c r="C123" s="131"/>
    </row>
    <row r="124" spans="1:3" s="1" customFormat="1" x14ac:dyDescent="0.25">
      <c r="A124" s="73" t="s">
        <v>63</v>
      </c>
      <c r="B124" s="83">
        <v>433646625</v>
      </c>
      <c r="C124" s="131"/>
    </row>
    <row r="125" spans="1:3" s="3" customFormat="1" x14ac:dyDescent="0.25">
      <c r="A125" s="73" t="s">
        <v>64</v>
      </c>
      <c r="B125" s="83">
        <v>60000000</v>
      </c>
      <c r="C125" s="130"/>
    </row>
    <row r="126" spans="1:3" s="1" customFormat="1" x14ac:dyDescent="0.25">
      <c r="A126" s="73" t="s">
        <v>65</v>
      </c>
      <c r="B126" s="83">
        <v>47340000</v>
      </c>
      <c r="C126" s="131"/>
    </row>
    <row r="127" spans="1:3" s="1" customFormat="1" x14ac:dyDescent="0.25">
      <c r="A127" s="73" t="s">
        <v>270</v>
      </c>
      <c r="B127" s="83">
        <v>52250000</v>
      </c>
      <c r="C127" s="131"/>
    </row>
    <row r="128" spans="1:3" s="1" customFormat="1" x14ac:dyDescent="0.25">
      <c r="A128" s="73" t="s">
        <v>66</v>
      </c>
      <c r="B128" s="83">
        <v>73150000</v>
      </c>
      <c r="C128" s="131"/>
    </row>
    <row r="129" spans="1:3" s="1" customFormat="1" x14ac:dyDescent="0.25">
      <c r="A129" s="73" t="s">
        <v>93</v>
      </c>
      <c r="B129" s="83">
        <v>200906625</v>
      </c>
      <c r="C129" s="131"/>
    </row>
    <row r="130" spans="1:3" s="1" customFormat="1" x14ac:dyDescent="0.25">
      <c r="A130" s="73" t="s">
        <v>67</v>
      </c>
      <c r="B130" s="83">
        <v>52125283873</v>
      </c>
      <c r="C130" s="131"/>
    </row>
    <row r="131" spans="1:3" s="1" customFormat="1" x14ac:dyDescent="0.25">
      <c r="A131" s="73" t="s">
        <v>68</v>
      </c>
      <c r="B131" s="83">
        <v>3006684443</v>
      </c>
      <c r="C131" s="131"/>
    </row>
    <row r="132" spans="1:3" s="1" customFormat="1" x14ac:dyDescent="0.25">
      <c r="A132" s="73" t="s">
        <v>120</v>
      </c>
      <c r="B132" s="83">
        <v>406704522</v>
      </c>
      <c r="C132" s="131"/>
    </row>
    <row r="133" spans="1:3" s="1" customFormat="1" x14ac:dyDescent="0.25">
      <c r="A133" s="73" t="s">
        <v>271</v>
      </c>
      <c r="B133" s="83">
        <v>16228749669</v>
      </c>
      <c r="C133" s="131"/>
    </row>
    <row r="134" spans="1:3" s="1" customFormat="1" x14ac:dyDescent="0.25">
      <c r="A134" s="73" t="s">
        <v>272</v>
      </c>
      <c r="B134" s="83">
        <v>23286428436</v>
      </c>
      <c r="C134" s="131"/>
    </row>
    <row r="135" spans="1:3" s="3" customFormat="1" x14ac:dyDescent="0.25">
      <c r="A135" s="73" t="s">
        <v>273</v>
      </c>
      <c r="B135" s="83">
        <v>3121402260</v>
      </c>
      <c r="C135" s="130"/>
    </row>
    <row r="136" spans="1:3" s="1" customFormat="1" x14ac:dyDescent="0.25">
      <c r="A136" s="73" t="s">
        <v>69</v>
      </c>
      <c r="B136" s="83">
        <v>286089160</v>
      </c>
      <c r="C136" s="131"/>
    </row>
    <row r="137" spans="1:3" s="1" customFormat="1" x14ac:dyDescent="0.25">
      <c r="A137" s="73" t="s">
        <v>167</v>
      </c>
      <c r="B137" s="83">
        <v>0</v>
      </c>
      <c r="C137" s="131"/>
    </row>
    <row r="138" spans="1:3" s="1" customFormat="1" x14ac:dyDescent="0.25">
      <c r="A138" s="73" t="s">
        <v>274</v>
      </c>
      <c r="B138" s="83">
        <v>1911600410</v>
      </c>
      <c r="C138" s="131"/>
    </row>
    <row r="139" spans="1:3" s="1" customFormat="1" x14ac:dyDescent="0.25">
      <c r="A139" s="73" t="s">
        <v>70</v>
      </c>
      <c r="B139" s="83">
        <v>3652372637</v>
      </c>
      <c r="C139" s="131"/>
    </row>
    <row r="140" spans="1:3" s="1" customFormat="1" x14ac:dyDescent="0.25">
      <c r="A140" s="73" t="s">
        <v>275</v>
      </c>
      <c r="B140" s="83">
        <v>0</v>
      </c>
      <c r="C140" s="131"/>
    </row>
    <row r="141" spans="1:3" s="1" customFormat="1" x14ac:dyDescent="0.25">
      <c r="A141" s="73" t="s">
        <v>94</v>
      </c>
      <c r="B141" s="83">
        <v>225252336</v>
      </c>
      <c r="C141" s="131"/>
    </row>
    <row r="142" spans="1:3" s="1" customFormat="1" x14ac:dyDescent="0.25">
      <c r="A142" s="73" t="s">
        <v>71</v>
      </c>
      <c r="B142" s="83">
        <v>1543067880</v>
      </c>
      <c r="C142" s="131"/>
    </row>
    <row r="143" spans="1:3" s="1" customFormat="1" x14ac:dyDescent="0.25">
      <c r="A143" s="73" t="s">
        <v>168</v>
      </c>
      <c r="B143" s="83">
        <v>1440550377</v>
      </c>
      <c r="C143" s="131"/>
    </row>
    <row r="144" spans="1:3" s="1" customFormat="1" x14ac:dyDescent="0.25">
      <c r="A144" s="73" t="s">
        <v>72</v>
      </c>
      <c r="B144" s="83">
        <v>0</v>
      </c>
      <c r="C144" s="131"/>
    </row>
    <row r="145" spans="1:3" s="1" customFormat="1" x14ac:dyDescent="0.25">
      <c r="A145" s="73" t="s">
        <v>95</v>
      </c>
      <c r="B145" s="83">
        <v>102517503</v>
      </c>
      <c r="C145" s="131"/>
    </row>
    <row r="146" spans="1:3" s="3" customFormat="1" x14ac:dyDescent="0.25">
      <c r="A146" s="73" t="s">
        <v>73</v>
      </c>
      <c r="B146" s="83">
        <v>964433000</v>
      </c>
      <c r="C146" s="130"/>
    </row>
    <row r="147" spans="1:3" s="1" customFormat="1" x14ac:dyDescent="0.25">
      <c r="A147" s="73" t="s">
        <v>276</v>
      </c>
      <c r="B147" s="83">
        <v>0</v>
      </c>
      <c r="C147" s="131"/>
    </row>
    <row r="148" spans="1:3" s="1" customFormat="1" x14ac:dyDescent="0.25">
      <c r="A148" s="73" t="s">
        <v>277</v>
      </c>
      <c r="B148" s="83">
        <v>0</v>
      </c>
      <c r="C148" s="131"/>
    </row>
    <row r="149" spans="1:3" s="1" customFormat="1" x14ac:dyDescent="0.25">
      <c r="A149" s="73" t="s">
        <v>232</v>
      </c>
      <c r="B149" s="83">
        <v>0</v>
      </c>
      <c r="C149" s="131"/>
    </row>
    <row r="150" spans="1:3" s="1" customFormat="1" x14ac:dyDescent="0.25">
      <c r="A150" s="73" t="s">
        <v>100</v>
      </c>
      <c r="B150" s="83">
        <v>101089774</v>
      </c>
      <c r="C150" s="131"/>
    </row>
    <row r="151" spans="1:3" s="1" customFormat="1" x14ac:dyDescent="0.25">
      <c r="A151" s="73" t="s">
        <v>74</v>
      </c>
      <c r="B151" s="83">
        <v>0</v>
      </c>
      <c r="C151" s="131"/>
    </row>
    <row r="152" spans="1:3" s="1" customFormat="1" x14ac:dyDescent="0.25">
      <c r="A152" s="73" t="s">
        <v>278</v>
      </c>
      <c r="B152" s="83">
        <v>53295000</v>
      </c>
      <c r="C152" s="131"/>
    </row>
    <row r="153" spans="1:3" s="3" customFormat="1" x14ac:dyDescent="0.25">
      <c r="A153" s="73" t="s">
        <v>73</v>
      </c>
      <c r="B153" s="83">
        <v>0</v>
      </c>
      <c r="C153" s="130"/>
    </row>
    <row r="154" spans="1:3" s="1" customFormat="1" x14ac:dyDescent="0.25">
      <c r="A154" s="73" t="s">
        <v>185</v>
      </c>
      <c r="B154" s="83">
        <v>611049756</v>
      </c>
      <c r="C154" s="131"/>
    </row>
    <row r="155" spans="1:3" s="1" customFormat="1" x14ac:dyDescent="0.25">
      <c r="A155" s="73" t="s">
        <v>96</v>
      </c>
      <c r="B155" s="83">
        <v>43703110</v>
      </c>
      <c r="C155" s="131"/>
    </row>
    <row r="156" spans="1:3" s="1" customFormat="1" x14ac:dyDescent="0.25">
      <c r="A156" s="73" t="s">
        <v>184</v>
      </c>
      <c r="B156" s="83">
        <v>155295360</v>
      </c>
      <c r="C156" s="131"/>
    </row>
    <row r="157" spans="1:3" s="1" customFormat="1" x14ac:dyDescent="0.25">
      <c r="A157" s="73" t="s">
        <v>123</v>
      </c>
      <c r="B157" s="83">
        <v>3430245012</v>
      </c>
      <c r="C157" s="131"/>
    </row>
    <row r="158" spans="1:3" s="1" customFormat="1" x14ac:dyDescent="0.25">
      <c r="A158" s="73" t="s">
        <v>75</v>
      </c>
      <c r="B158" s="83">
        <v>67949601</v>
      </c>
      <c r="C158" s="131"/>
    </row>
    <row r="159" spans="1:3" s="1" customFormat="1" x14ac:dyDescent="0.25">
      <c r="A159" s="73" t="s">
        <v>279</v>
      </c>
      <c r="B159" s="83">
        <v>889288513</v>
      </c>
      <c r="C159" s="131"/>
    </row>
    <row r="160" spans="1:3" s="1" customFormat="1" x14ac:dyDescent="0.25">
      <c r="A160" s="73" t="s">
        <v>143</v>
      </c>
      <c r="B160" s="83">
        <v>924323</v>
      </c>
      <c r="C160" s="131"/>
    </row>
    <row r="161" spans="1:3" s="1" customFormat="1" x14ac:dyDescent="0.25">
      <c r="A161" s="73" t="s">
        <v>280</v>
      </c>
      <c r="B161" s="83">
        <v>2384951564</v>
      </c>
      <c r="C161" s="131"/>
    </row>
    <row r="162" spans="1:3" s="3" customFormat="1" x14ac:dyDescent="0.25">
      <c r="A162" s="73" t="s">
        <v>124</v>
      </c>
      <c r="B162" s="83">
        <v>87131011</v>
      </c>
      <c r="C162" s="130"/>
    </row>
    <row r="163" spans="1:3" s="1" customFormat="1" x14ac:dyDescent="0.25">
      <c r="A163" s="73" t="s">
        <v>76</v>
      </c>
      <c r="B163" s="83">
        <v>7924226076</v>
      </c>
      <c r="C163" s="131"/>
    </row>
    <row r="164" spans="1:3" s="1" customFormat="1" x14ac:dyDescent="0.25">
      <c r="A164" s="73" t="s">
        <v>281</v>
      </c>
      <c r="B164" s="83">
        <v>1778467289</v>
      </c>
      <c r="C164" s="131"/>
    </row>
    <row r="165" spans="1:3" s="1" customFormat="1" x14ac:dyDescent="0.25">
      <c r="A165" s="73" t="s">
        <v>77</v>
      </c>
      <c r="B165" s="83">
        <v>2545758787</v>
      </c>
      <c r="C165" s="131"/>
    </row>
    <row r="166" spans="1:3" s="1" customFormat="1" x14ac:dyDescent="0.25">
      <c r="A166" s="73" t="s">
        <v>933</v>
      </c>
      <c r="B166" s="83">
        <v>3600000000</v>
      </c>
      <c r="C166" s="131"/>
    </row>
    <row r="167" spans="1:3" s="1" customFormat="1" x14ac:dyDescent="0.25">
      <c r="A167" s="73" t="s">
        <v>78</v>
      </c>
      <c r="B167" s="83">
        <v>6263182115</v>
      </c>
      <c r="C167" s="131"/>
    </row>
    <row r="168" spans="1:3" s="1" customFormat="1" x14ac:dyDescent="0.25">
      <c r="A168" s="73" t="s">
        <v>79</v>
      </c>
      <c r="B168" s="83">
        <v>0</v>
      </c>
      <c r="C168" s="131"/>
    </row>
    <row r="169" spans="1:3" s="1" customFormat="1" x14ac:dyDescent="0.25">
      <c r="A169" s="73" t="s">
        <v>80</v>
      </c>
      <c r="B169" s="83">
        <v>1162851440</v>
      </c>
      <c r="C169" s="131"/>
    </row>
    <row r="170" spans="1:3" s="1" customFormat="1" x14ac:dyDescent="0.25">
      <c r="A170" s="73" t="s">
        <v>282</v>
      </c>
      <c r="B170" s="83">
        <v>5079999996</v>
      </c>
      <c r="C170" s="131"/>
    </row>
    <row r="171" spans="1:3" s="1" customFormat="1" x14ac:dyDescent="0.25">
      <c r="A171" s="73" t="s">
        <v>283</v>
      </c>
      <c r="B171" s="83">
        <v>0</v>
      </c>
      <c r="C171" s="131"/>
    </row>
    <row r="172" spans="1:3" s="3" customFormat="1" x14ac:dyDescent="0.25">
      <c r="A172" s="73" t="s">
        <v>284</v>
      </c>
      <c r="B172" s="83">
        <v>0</v>
      </c>
      <c r="C172" s="130"/>
    </row>
    <row r="173" spans="1:3" s="1" customFormat="1" x14ac:dyDescent="0.25">
      <c r="A173" s="73" t="s">
        <v>97</v>
      </c>
      <c r="B173" s="83">
        <v>20330679</v>
      </c>
      <c r="C173" s="131"/>
    </row>
    <row r="174" spans="1:3" s="1" customFormat="1" x14ac:dyDescent="0.25">
      <c r="A174" s="73" t="s">
        <v>285</v>
      </c>
      <c r="B174" s="83">
        <v>2753999004</v>
      </c>
      <c r="C174" s="131"/>
    </row>
    <row r="175" spans="1:3" s="1" customFormat="1" x14ac:dyDescent="0.25">
      <c r="A175" s="73" t="s">
        <v>286</v>
      </c>
      <c r="B175" s="83">
        <v>155000000</v>
      </c>
      <c r="C175" s="131"/>
    </row>
    <row r="176" spans="1:3" s="3" customFormat="1" x14ac:dyDescent="0.25">
      <c r="A176" s="73" t="s">
        <v>287</v>
      </c>
      <c r="B176" s="83">
        <v>1285000000</v>
      </c>
      <c r="C176" s="130"/>
    </row>
    <row r="177" spans="1:3" s="1" customFormat="1" x14ac:dyDescent="0.25">
      <c r="A177" s="73" t="s">
        <v>98</v>
      </c>
      <c r="B177" s="83">
        <v>1313999004</v>
      </c>
      <c r="C177" s="131"/>
    </row>
    <row r="178" spans="1:3" s="1" customFormat="1" x14ac:dyDescent="0.25">
      <c r="A178" s="73" t="s">
        <v>288</v>
      </c>
      <c r="B178" s="83">
        <v>0</v>
      </c>
      <c r="C178" s="131"/>
    </row>
    <row r="179" spans="1:3" s="1" customFormat="1" x14ac:dyDescent="0.25">
      <c r="A179" s="73" t="s">
        <v>169</v>
      </c>
      <c r="B179" s="83">
        <v>387421030</v>
      </c>
      <c r="C179" s="131"/>
    </row>
    <row r="180" spans="1:3" s="1" customFormat="1" x14ac:dyDescent="0.25">
      <c r="A180" s="73" t="s">
        <v>170</v>
      </c>
      <c r="B180" s="83">
        <v>15000000</v>
      </c>
      <c r="C180" s="131"/>
    </row>
    <row r="181" spans="1:3" s="1" customFormat="1" x14ac:dyDescent="0.25">
      <c r="A181" s="73" t="s">
        <v>171</v>
      </c>
      <c r="B181" s="83">
        <v>302046000</v>
      </c>
      <c r="C181" s="131"/>
    </row>
    <row r="182" spans="1:3" s="1" customFormat="1" x14ac:dyDescent="0.25">
      <c r="A182" s="73" t="s">
        <v>172</v>
      </c>
      <c r="B182" s="83">
        <v>0</v>
      </c>
      <c r="C182" s="131"/>
    </row>
    <row r="183" spans="1:3" s="1" customFormat="1" x14ac:dyDescent="0.25">
      <c r="A183" s="73" t="s">
        <v>173</v>
      </c>
      <c r="B183" s="83">
        <v>70375030</v>
      </c>
      <c r="C183" s="131"/>
    </row>
    <row r="184" spans="1:3" s="1" customFormat="1" x14ac:dyDescent="0.25">
      <c r="A184" s="73" t="s">
        <v>174</v>
      </c>
      <c r="B184" s="83">
        <v>1551023000.0000002</v>
      </c>
      <c r="C184" s="131"/>
    </row>
    <row r="185" spans="1:3" s="3" customFormat="1" x14ac:dyDescent="0.25">
      <c r="A185" s="73" t="s">
        <v>81</v>
      </c>
      <c r="B185" s="83">
        <v>1373711000</v>
      </c>
      <c r="C185" s="130"/>
    </row>
    <row r="186" spans="1:3" s="1" customFormat="1" x14ac:dyDescent="0.25">
      <c r="A186" s="73" t="s">
        <v>175</v>
      </c>
      <c r="B186" s="83">
        <v>177312000</v>
      </c>
      <c r="C186" s="131"/>
    </row>
    <row r="187" spans="1:3" s="1" customFormat="1" x14ac:dyDescent="0.25">
      <c r="A187" s="73" t="s">
        <v>176</v>
      </c>
      <c r="B187" s="83">
        <v>309576969</v>
      </c>
      <c r="C187" s="131"/>
    </row>
    <row r="188" spans="1:3" s="1" customFormat="1" x14ac:dyDescent="0.25">
      <c r="A188" s="73" t="s">
        <v>177</v>
      </c>
      <c r="B188" s="83">
        <v>309576969</v>
      </c>
      <c r="C188" s="131"/>
    </row>
    <row r="189" spans="1:3" s="1" customFormat="1" x14ac:dyDescent="0.25">
      <c r="A189" s="73" t="s">
        <v>289</v>
      </c>
      <c r="B189" s="83">
        <v>4397870427.998333</v>
      </c>
      <c r="C189" s="131"/>
    </row>
    <row r="190" spans="1:3" s="1" customFormat="1" x14ac:dyDescent="0.25">
      <c r="A190" s="73" t="s">
        <v>207</v>
      </c>
      <c r="B190" s="83">
        <v>0</v>
      </c>
      <c r="C190" s="131"/>
    </row>
    <row r="191" spans="1:3" s="1" customFormat="1" x14ac:dyDescent="0.25">
      <c r="A191" s="73" t="s">
        <v>835</v>
      </c>
      <c r="B191" s="83">
        <v>57040149</v>
      </c>
      <c r="C191" s="131"/>
    </row>
    <row r="192" spans="1:3" s="1" customFormat="1" x14ac:dyDescent="0.25">
      <c r="A192" s="73" t="s">
        <v>893</v>
      </c>
      <c r="B192" s="83">
        <v>2556026885</v>
      </c>
      <c r="C192" s="131"/>
    </row>
    <row r="193" spans="1:3" s="1" customFormat="1" x14ac:dyDescent="0.25">
      <c r="A193" s="73" t="s">
        <v>290</v>
      </c>
      <c r="B193" s="83">
        <v>1619803394</v>
      </c>
      <c r="C193" s="131"/>
    </row>
    <row r="194" spans="1:3" s="1" customFormat="1" x14ac:dyDescent="0.25">
      <c r="A194" s="73" t="s">
        <v>291</v>
      </c>
      <c r="B194" s="83">
        <v>65000000</v>
      </c>
      <c r="C194" s="131"/>
    </row>
    <row r="195" spans="1:3" s="1" customFormat="1" x14ac:dyDescent="0.25">
      <c r="A195" s="73" t="s">
        <v>292</v>
      </c>
      <c r="B195" s="83">
        <v>0</v>
      </c>
      <c r="C195" s="131"/>
    </row>
    <row r="196" spans="1:3" s="1" customFormat="1" x14ac:dyDescent="0.25">
      <c r="A196" s="73" t="s">
        <v>935</v>
      </c>
      <c r="B196" s="83">
        <v>99999999.998333275</v>
      </c>
      <c r="C196" s="131"/>
    </row>
    <row r="197" spans="1:3" s="1" customFormat="1" x14ac:dyDescent="0.25">
      <c r="A197" s="73" t="s">
        <v>937</v>
      </c>
      <c r="B197" s="83">
        <v>36575000</v>
      </c>
      <c r="C197" s="131"/>
    </row>
    <row r="198" spans="1:3" s="1" customFormat="1" x14ac:dyDescent="0.25">
      <c r="A198" s="73" t="s">
        <v>939</v>
      </c>
      <c r="B198" s="83">
        <v>36575000</v>
      </c>
      <c r="C198" s="131"/>
    </row>
    <row r="199" spans="1:3" s="1" customFormat="1" x14ac:dyDescent="0.25">
      <c r="A199" s="73" t="s">
        <v>293</v>
      </c>
      <c r="B199" s="83">
        <v>0</v>
      </c>
      <c r="C199" s="131"/>
    </row>
    <row r="200" spans="1:3" s="1" customFormat="1" x14ac:dyDescent="0.25">
      <c r="A200" s="73" t="s">
        <v>294</v>
      </c>
      <c r="B200" s="83">
        <v>0</v>
      </c>
      <c r="C200" s="131"/>
    </row>
    <row r="201" spans="1:3" s="1" customFormat="1" x14ac:dyDescent="0.25">
      <c r="A201" s="73" t="s">
        <v>295</v>
      </c>
      <c r="B201" s="83">
        <v>111003518494.00005</v>
      </c>
      <c r="C201" s="131"/>
    </row>
    <row r="202" spans="1:3" s="1" customFormat="1" x14ac:dyDescent="0.25">
      <c r="A202" s="73" t="s">
        <v>296</v>
      </c>
      <c r="B202" s="83">
        <v>111003518494.00005</v>
      </c>
      <c r="C202" s="131"/>
    </row>
    <row r="203" spans="1:3" s="1" customFormat="1" x14ac:dyDescent="0.25">
      <c r="A203" s="73" t="s">
        <v>297</v>
      </c>
      <c r="B203" s="83">
        <v>111003518494.00005</v>
      </c>
      <c r="C203" s="131"/>
    </row>
    <row r="204" spans="1:3" s="1" customFormat="1" x14ac:dyDescent="0.25">
      <c r="A204" s="73" t="s">
        <v>101</v>
      </c>
      <c r="B204" s="83">
        <v>438643728</v>
      </c>
      <c r="C204" s="131"/>
    </row>
    <row r="205" spans="1:3" s="3" customFormat="1" x14ac:dyDescent="0.25">
      <c r="A205" s="73" t="s">
        <v>298</v>
      </c>
      <c r="B205" s="83">
        <v>438643728</v>
      </c>
      <c r="C205" s="130"/>
    </row>
    <row r="206" spans="1:3" s="3" customFormat="1" x14ac:dyDescent="0.25">
      <c r="A206" s="73" t="s">
        <v>102</v>
      </c>
      <c r="B206" s="83">
        <v>1416000000</v>
      </c>
      <c r="C206" s="130"/>
    </row>
    <row r="207" spans="1:3" s="1" customFormat="1" x14ac:dyDescent="0.25">
      <c r="A207" s="73" t="s">
        <v>299</v>
      </c>
      <c r="B207" s="83">
        <v>1116000000</v>
      </c>
      <c r="C207" s="131"/>
    </row>
    <row r="208" spans="1:3" s="1" customFormat="1" x14ac:dyDescent="0.25">
      <c r="A208" s="73" t="s">
        <v>610</v>
      </c>
      <c r="B208" s="83">
        <v>300000000</v>
      </c>
      <c r="C208" s="131"/>
    </row>
    <row r="209" spans="1:3" s="1" customFormat="1" x14ac:dyDescent="0.25">
      <c r="A209" s="73" t="s">
        <v>300</v>
      </c>
      <c r="B209" s="83">
        <v>0</v>
      </c>
      <c r="C209" s="131"/>
    </row>
    <row r="210" spans="1:3" s="1" customFormat="1" x14ac:dyDescent="0.25">
      <c r="A210" s="73" t="s">
        <v>208</v>
      </c>
      <c r="B210" s="83">
        <v>2344685073.2800002</v>
      </c>
      <c r="C210" s="131"/>
    </row>
    <row r="211" spans="1:3" s="1" customFormat="1" x14ac:dyDescent="0.25">
      <c r="A211" s="73" t="s">
        <v>301</v>
      </c>
      <c r="B211" s="83">
        <v>2319685073.2800002</v>
      </c>
      <c r="C211" s="131"/>
    </row>
    <row r="212" spans="1:3" s="1" customFormat="1" x14ac:dyDescent="0.25">
      <c r="A212" s="73" t="s">
        <v>302</v>
      </c>
      <c r="B212" s="83">
        <v>25000000</v>
      </c>
      <c r="C212" s="131"/>
    </row>
    <row r="213" spans="1:3" s="1" customFormat="1" x14ac:dyDescent="0.25">
      <c r="A213" s="73" t="s">
        <v>103</v>
      </c>
      <c r="B213" s="83">
        <v>3098272943.58004</v>
      </c>
      <c r="C213" s="131"/>
    </row>
    <row r="214" spans="1:3" s="1" customFormat="1" x14ac:dyDescent="0.25">
      <c r="A214" s="73" t="s">
        <v>303</v>
      </c>
      <c r="B214" s="83">
        <v>2908310085.58004</v>
      </c>
      <c r="C214" s="131"/>
    </row>
    <row r="215" spans="1:3" s="1" customFormat="1" x14ac:dyDescent="0.25">
      <c r="A215" s="73" t="s">
        <v>178</v>
      </c>
      <c r="B215" s="83">
        <v>12000000</v>
      </c>
      <c r="C215" s="131"/>
    </row>
    <row r="216" spans="1:3" s="1" customFormat="1" x14ac:dyDescent="0.25">
      <c r="A216" s="73" t="s">
        <v>304</v>
      </c>
      <c r="B216" s="83">
        <v>171361658</v>
      </c>
      <c r="C216" s="131"/>
    </row>
    <row r="217" spans="1:3" s="1" customFormat="1" x14ac:dyDescent="0.25">
      <c r="A217" s="73" t="s">
        <v>941</v>
      </c>
      <c r="B217" s="83">
        <v>6601200</v>
      </c>
      <c r="C217" s="131"/>
    </row>
    <row r="218" spans="1:3" s="1" customFormat="1" x14ac:dyDescent="0.25">
      <c r="A218" s="73" t="s">
        <v>305</v>
      </c>
      <c r="B218" s="83">
        <v>0</v>
      </c>
      <c r="C218" s="131"/>
    </row>
    <row r="219" spans="1:3" s="1" customFormat="1" x14ac:dyDescent="0.25">
      <c r="A219" s="73" t="s">
        <v>306</v>
      </c>
      <c r="B219" s="83">
        <v>3761173516</v>
      </c>
      <c r="C219" s="131"/>
    </row>
    <row r="220" spans="1:3" s="1" customFormat="1" x14ac:dyDescent="0.25">
      <c r="A220" s="73" t="s">
        <v>307</v>
      </c>
      <c r="B220" s="83">
        <v>1949498664</v>
      </c>
      <c r="C220" s="131"/>
    </row>
    <row r="221" spans="1:3" s="1" customFormat="1" x14ac:dyDescent="0.25">
      <c r="A221" s="73" t="s">
        <v>308</v>
      </c>
      <c r="B221" s="83">
        <v>170014849</v>
      </c>
      <c r="C221" s="131"/>
    </row>
    <row r="222" spans="1:3" s="1" customFormat="1" x14ac:dyDescent="0.25">
      <c r="A222" s="73" t="s">
        <v>309</v>
      </c>
      <c r="B222" s="83">
        <v>1641660003</v>
      </c>
      <c r="C222" s="131"/>
    </row>
    <row r="223" spans="1:3" s="1" customFormat="1" x14ac:dyDescent="0.25">
      <c r="A223" s="73" t="s">
        <v>310</v>
      </c>
      <c r="B223" s="83">
        <v>14499129035</v>
      </c>
      <c r="C223" s="131"/>
    </row>
    <row r="224" spans="1:3" s="1" customFormat="1" x14ac:dyDescent="0.25">
      <c r="A224" s="73" t="s">
        <v>311</v>
      </c>
      <c r="B224" s="83">
        <v>13637682510</v>
      </c>
      <c r="C224" s="131"/>
    </row>
    <row r="225" spans="1:3" s="1" customFormat="1" x14ac:dyDescent="0.25">
      <c r="A225" s="73" t="s">
        <v>312</v>
      </c>
      <c r="B225" s="83">
        <v>861446525</v>
      </c>
      <c r="C225" s="131"/>
    </row>
    <row r="226" spans="1:3" s="1" customFormat="1" x14ac:dyDescent="0.25">
      <c r="A226" s="73" t="s">
        <v>313</v>
      </c>
      <c r="B226" s="83">
        <v>0</v>
      </c>
      <c r="C226" s="131"/>
    </row>
    <row r="227" spans="1:3" s="1" customFormat="1" x14ac:dyDescent="0.25">
      <c r="A227" s="73" t="s">
        <v>104</v>
      </c>
      <c r="B227" s="83">
        <v>1870060882</v>
      </c>
      <c r="C227" s="131"/>
    </row>
    <row r="228" spans="1:3" s="1" customFormat="1" x14ac:dyDescent="0.25">
      <c r="A228" s="73" t="s">
        <v>314</v>
      </c>
      <c r="B228" s="83">
        <v>1660060882</v>
      </c>
      <c r="C228" s="131"/>
    </row>
    <row r="229" spans="1:3" s="1" customFormat="1" x14ac:dyDescent="0.25">
      <c r="A229" s="73" t="s">
        <v>943</v>
      </c>
      <c r="B229" s="83">
        <v>0</v>
      </c>
      <c r="C229" s="131"/>
    </row>
    <row r="230" spans="1:3" s="1" customFormat="1" x14ac:dyDescent="0.25">
      <c r="A230" s="73" t="s">
        <v>315</v>
      </c>
      <c r="B230" s="83">
        <v>210000000</v>
      </c>
      <c r="C230" s="131"/>
    </row>
    <row r="231" spans="1:3" s="1" customFormat="1" x14ac:dyDescent="0.25">
      <c r="A231" s="73" t="s">
        <v>162</v>
      </c>
      <c r="B231" s="83">
        <v>623249169.95999992</v>
      </c>
      <c r="C231" s="131"/>
    </row>
    <row r="232" spans="1:3" s="1" customFormat="1" x14ac:dyDescent="0.25">
      <c r="A232" s="73" t="s">
        <v>316</v>
      </c>
      <c r="B232" s="83">
        <v>511519605.95999986</v>
      </c>
      <c r="C232" s="131"/>
    </row>
    <row r="233" spans="1:3" s="1" customFormat="1" x14ac:dyDescent="0.25">
      <c r="A233" s="73" t="s">
        <v>945</v>
      </c>
      <c r="B233" s="83">
        <v>111729564</v>
      </c>
      <c r="C233" s="131"/>
    </row>
    <row r="234" spans="1:3" s="1" customFormat="1" x14ac:dyDescent="0.25">
      <c r="A234" s="73" t="s">
        <v>209</v>
      </c>
      <c r="B234" s="83">
        <v>0</v>
      </c>
      <c r="C234" s="131"/>
    </row>
    <row r="235" spans="1:3" s="1" customFormat="1" x14ac:dyDescent="0.25">
      <c r="A235" s="73" t="s">
        <v>105</v>
      </c>
      <c r="B235" s="83">
        <v>1965496352</v>
      </c>
      <c r="C235" s="131"/>
    </row>
    <row r="236" spans="1:3" s="1" customFormat="1" x14ac:dyDescent="0.25">
      <c r="A236" s="73" t="s">
        <v>317</v>
      </c>
      <c r="B236" s="83">
        <v>1919896352</v>
      </c>
      <c r="C236" s="131"/>
    </row>
    <row r="237" spans="1:3" s="1" customFormat="1" x14ac:dyDescent="0.25">
      <c r="A237" s="73" t="s">
        <v>637</v>
      </c>
      <c r="B237" s="83">
        <v>45600000</v>
      </c>
      <c r="C237" s="131"/>
    </row>
    <row r="238" spans="1:3" s="1" customFormat="1" x14ac:dyDescent="0.25">
      <c r="A238" s="73" t="s">
        <v>318</v>
      </c>
      <c r="B238" s="83">
        <v>0</v>
      </c>
      <c r="C238" s="131"/>
    </row>
    <row r="239" spans="1:3" s="1" customFormat="1" x14ac:dyDescent="0.25">
      <c r="A239" s="73" t="s">
        <v>106</v>
      </c>
      <c r="B239" s="83">
        <v>16561248239.079998</v>
      </c>
      <c r="C239" s="131"/>
    </row>
    <row r="240" spans="1:3" s="1" customFormat="1" x14ac:dyDescent="0.25">
      <c r="A240" s="73" t="s">
        <v>319</v>
      </c>
      <c r="B240" s="83">
        <v>11598859856.830002</v>
      </c>
      <c r="C240" s="131"/>
    </row>
    <row r="241" spans="1:3" s="1" customFormat="1" x14ac:dyDescent="0.25">
      <c r="A241" s="73" t="s">
        <v>320</v>
      </c>
      <c r="B241" s="83">
        <v>1204002982.25</v>
      </c>
      <c r="C241" s="131"/>
    </row>
    <row r="242" spans="1:3" s="1" customFormat="1" x14ac:dyDescent="0.25">
      <c r="A242" s="73" t="s">
        <v>179</v>
      </c>
      <c r="B242" s="83">
        <v>0</v>
      </c>
      <c r="C242" s="131"/>
    </row>
    <row r="243" spans="1:3" s="1" customFormat="1" x14ac:dyDescent="0.25">
      <c r="A243" s="73" t="s">
        <v>321</v>
      </c>
      <c r="B243" s="83">
        <v>0</v>
      </c>
      <c r="C243" s="131"/>
    </row>
    <row r="244" spans="1:3" s="1" customFormat="1" x14ac:dyDescent="0.25">
      <c r="A244" s="73" t="s">
        <v>322</v>
      </c>
      <c r="B244" s="83">
        <v>95341768</v>
      </c>
      <c r="C244" s="131"/>
    </row>
    <row r="245" spans="1:3" s="1" customFormat="1" x14ac:dyDescent="0.25">
      <c r="A245" s="73" t="s">
        <v>323</v>
      </c>
      <c r="B245" s="83">
        <v>3663043632</v>
      </c>
      <c r="C245" s="131"/>
    </row>
    <row r="246" spans="1:3" s="1" customFormat="1" x14ac:dyDescent="0.25">
      <c r="A246" s="73" t="s">
        <v>324</v>
      </c>
      <c r="B246" s="83">
        <v>0</v>
      </c>
      <c r="C246" s="131"/>
    </row>
    <row r="247" spans="1:3" s="1" customFormat="1" x14ac:dyDescent="0.25">
      <c r="A247" s="73" t="s">
        <v>107</v>
      </c>
      <c r="B247" s="83">
        <v>3816435277</v>
      </c>
      <c r="C247" s="131"/>
    </row>
    <row r="248" spans="1:3" s="1" customFormat="1" x14ac:dyDescent="0.25">
      <c r="A248" s="73" t="s">
        <v>325</v>
      </c>
      <c r="B248" s="83">
        <v>1353692400</v>
      </c>
      <c r="C248" s="131"/>
    </row>
    <row r="249" spans="1:3" s="1" customFormat="1" x14ac:dyDescent="0.25">
      <c r="A249" s="73" t="s">
        <v>326</v>
      </c>
      <c r="B249" s="83">
        <v>150000000</v>
      </c>
      <c r="C249" s="131"/>
    </row>
    <row r="250" spans="1:3" s="1" customFormat="1" x14ac:dyDescent="0.25">
      <c r="A250" s="73" t="s">
        <v>180</v>
      </c>
      <c r="B250" s="83">
        <v>0</v>
      </c>
      <c r="C250" s="131"/>
    </row>
    <row r="251" spans="1:3" s="1" customFormat="1" x14ac:dyDescent="0.25">
      <c r="A251" s="73" t="s">
        <v>327</v>
      </c>
      <c r="B251" s="83">
        <v>2261569860</v>
      </c>
      <c r="C251" s="131"/>
    </row>
    <row r="252" spans="1:3" s="1" customFormat="1" x14ac:dyDescent="0.25">
      <c r="A252" s="73" t="s">
        <v>328</v>
      </c>
      <c r="B252" s="83">
        <v>51173017</v>
      </c>
      <c r="C252" s="131"/>
    </row>
    <row r="253" spans="1:3" s="1" customFormat="1" x14ac:dyDescent="0.25">
      <c r="A253" s="73" t="s">
        <v>181</v>
      </c>
      <c r="B253" s="83">
        <v>0</v>
      </c>
      <c r="C253" s="131"/>
    </row>
    <row r="254" spans="1:3" s="1" customFormat="1" x14ac:dyDescent="0.25">
      <c r="A254" s="73" t="s">
        <v>329</v>
      </c>
      <c r="B254" s="83">
        <v>0</v>
      </c>
      <c r="C254" s="131"/>
    </row>
    <row r="255" spans="1:3" s="3" customFormat="1" x14ac:dyDescent="0.25">
      <c r="A255" s="73" t="s">
        <v>330</v>
      </c>
      <c r="B255" s="83">
        <v>24522693756</v>
      </c>
      <c r="C255" s="130"/>
    </row>
    <row r="256" spans="1:3" s="3" customFormat="1" x14ac:dyDescent="0.25">
      <c r="A256" s="73" t="s">
        <v>331</v>
      </c>
      <c r="B256" s="83">
        <v>18686339676</v>
      </c>
      <c r="C256" s="130"/>
    </row>
    <row r="257" spans="1:3" s="3" customFormat="1" x14ac:dyDescent="0.25">
      <c r="A257" s="73" t="s">
        <v>332</v>
      </c>
      <c r="B257" s="83">
        <v>294709968</v>
      </c>
      <c r="C257" s="130"/>
    </row>
    <row r="258" spans="1:3" s="1" customFormat="1" x14ac:dyDescent="0.25">
      <c r="A258" s="73" t="s">
        <v>333</v>
      </c>
      <c r="B258" s="83">
        <v>5541644112</v>
      </c>
      <c r="C258" s="131"/>
    </row>
    <row r="259" spans="1:3" s="1" customFormat="1" x14ac:dyDescent="0.25">
      <c r="A259" s="73" t="s">
        <v>334</v>
      </c>
      <c r="B259" s="83">
        <v>25607856521</v>
      </c>
      <c r="C259" s="131"/>
    </row>
    <row r="260" spans="1:3" s="1" customFormat="1" x14ac:dyDescent="0.25">
      <c r="A260" s="73" t="s">
        <v>335</v>
      </c>
      <c r="B260" s="83">
        <v>4757330184</v>
      </c>
      <c r="C260" s="131"/>
    </row>
    <row r="261" spans="1:3" s="3" customFormat="1" x14ac:dyDescent="0.25">
      <c r="A261" s="73" t="s">
        <v>336</v>
      </c>
      <c r="B261" s="83">
        <v>641238840</v>
      </c>
      <c r="C261" s="130"/>
    </row>
    <row r="262" spans="1:3" s="1" customFormat="1" x14ac:dyDescent="0.25">
      <c r="A262" s="73" t="s">
        <v>337</v>
      </c>
      <c r="B262" s="83">
        <v>9141596791</v>
      </c>
      <c r="C262" s="131"/>
    </row>
    <row r="263" spans="1:3" s="1" customFormat="1" x14ac:dyDescent="0.25">
      <c r="A263" s="73" t="s">
        <v>338</v>
      </c>
      <c r="B263" s="83">
        <v>9864929672</v>
      </c>
      <c r="C263" s="131"/>
    </row>
    <row r="264" spans="1:3" s="3" customFormat="1" x14ac:dyDescent="0.25">
      <c r="A264" s="73" t="s">
        <v>339</v>
      </c>
      <c r="B264" s="83">
        <v>103846973</v>
      </c>
      <c r="C264" s="130"/>
    </row>
    <row r="265" spans="1:3" s="1" customFormat="1" x14ac:dyDescent="0.25">
      <c r="A265" s="73" t="s">
        <v>340</v>
      </c>
      <c r="B265" s="83">
        <v>1098914061</v>
      </c>
      <c r="C265" s="131"/>
    </row>
    <row r="266" spans="1:3" s="1" customFormat="1" x14ac:dyDescent="0.25">
      <c r="A266" s="73" t="s">
        <v>108</v>
      </c>
      <c r="B266" s="83">
        <v>10478574001.099998</v>
      </c>
      <c r="C266" s="131"/>
    </row>
    <row r="267" spans="1:3" s="3" customFormat="1" x14ac:dyDescent="0.25">
      <c r="A267" s="73" t="s">
        <v>341</v>
      </c>
      <c r="B267" s="83">
        <v>9643700000.2999992</v>
      </c>
      <c r="C267" s="130"/>
    </row>
    <row r="268" spans="1:3" s="3" customFormat="1" x14ac:dyDescent="0.25">
      <c r="A268" s="73" t="s">
        <v>342</v>
      </c>
      <c r="B268" s="83">
        <v>534543000</v>
      </c>
      <c r="C268" s="130"/>
    </row>
    <row r="269" spans="1:3" s="3" customFormat="1" x14ac:dyDescent="0.25">
      <c r="A269" s="73" t="s">
        <v>837</v>
      </c>
      <c r="B269" s="83">
        <v>300331000.80000001</v>
      </c>
      <c r="C269" s="130"/>
    </row>
    <row r="270" spans="1:3" s="3" customFormat="1" x14ac:dyDescent="0.25">
      <c r="A270" s="73" t="s">
        <v>17</v>
      </c>
      <c r="B270" s="83">
        <v>12812955647</v>
      </c>
      <c r="C270" s="130"/>
    </row>
    <row r="271" spans="1:3" s="3" customFormat="1" x14ac:dyDescent="0.25">
      <c r="A271" s="73" t="s">
        <v>82</v>
      </c>
      <c r="B271" s="83">
        <v>12037818229</v>
      </c>
      <c r="C271" s="130"/>
    </row>
    <row r="272" spans="1:3" s="3" customFormat="1" x14ac:dyDescent="0.25">
      <c r="A272" s="73" t="s">
        <v>343</v>
      </c>
      <c r="B272" s="83">
        <v>12003956636</v>
      </c>
      <c r="C272" s="130"/>
    </row>
    <row r="273" spans="1:3" s="3" customFormat="1" x14ac:dyDescent="0.25">
      <c r="A273" s="73" t="s">
        <v>83</v>
      </c>
      <c r="B273" s="83">
        <v>12003956636</v>
      </c>
      <c r="C273" s="130"/>
    </row>
    <row r="274" spans="1:3" s="3" customFormat="1" x14ac:dyDescent="0.25">
      <c r="A274" s="73" t="s">
        <v>344</v>
      </c>
      <c r="B274" s="83">
        <v>12000000000</v>
      </c>
      <c r="C274" s="130"/>
    </row>
    <row r="275" spans="1:3" s="3" customFormat="1" x14ac:dyDescent="0.25">
      <c r="A275" s="73" t="s">
        <v>84</v>
      </c>
      <c r="B275" s="83">
        <v>3956636</v>
      </c>
      <c r="C275" s="130"/>
    </row>
    <row r="276" spans="1:3" s="3" customFormat="1" x14ac:dyDescent="0.25">
      <c r="A276" s="73" t="s">
        <v>345</v>
      </c>
      <c r="B276" s="83">
        <v>0</v>
      </c>
      <c r="C276" s="130"/>
    </row>
    <row r="277" spans="1:3" s="3" customFormat="1" x14ac:dyDescent="0.25">
      <c r="A277" s="73" t="s">
        <v>18</v>
      </c>
      <c r="B277" s="83">
        <v>33861593</v>
      </c>
      <c r="C277" s="130"/>
    </row>
    <row r="278" spans="1:3" s="3" customFormat="1" x14ac:dyDescent="0.25">
      <c r="A278" s="73" t="s">
        <v>85</v>
      </c>
      <c r="B278" s="83">
        <v>33861593</v>
      </c>
      <c r="C278" s="130"/>
    </row>
    <row r="279" spans="1:3" s="3" customFormat="1" x14ac:dyDescent="0.25">
      <c r="A279" s="73" t="s">
        <v>86</v>
      </c>
      <c r="B279" s="83">
        <v>33861593</v>
      </c>
      <c r="C279" s="130"/>
    </row>
    <row r="280" spans="1:3" s="3" customFormat="1" x14ac:dyDescent="0.25">
      <c r="A280" s="73" t="s">
        <v>19</v>
      </c>
      <c r="B280" s="83">
        <v>775137418</v>
      </c>
      <c r="C280" s="130"/>
    </row>
    <row r="281" spans="1:3" s="3" customFormat="1" x14ac:dyDescent="0.25">
      <c r="A281" s="73" t="s">
        <v>166</v>
      </c>
      <c r="B281" s="83">
        <v>271320000</v>
      </c>
      <c r="C281" s="130"/>
    </row>
    <row r="282" spans="1:3" s="3" customFormat="1" x14ac:dyDescent="0.25">
      <c r="A282" s="73" t="s">
        <v>346</v>
      </c>
      <c r="B282" s="83">
        <v>503817418</v>
      </c>
      <c r="C282" s="130"/>
    </row>
    <row r="283" spans="1:3" s="1" customFormat="1" x14ac:dyDescent="0.25">
      <c r="A283" s="87" t="s">
        <v>20</v>
      </c>
      <c r="B283" s="83">
        <v>618096151811</v>
      </c>
      <c r="C283" s="131"/>
    </row>
    <row r="284" spans="1:3" s="1" customFormat="1" x14ac:dyDescent="0.25">
      <c r="A284" s="73" t="s">
        <v>21</v>
      </c>
      <c r="B284" s="83">
        <v>616656579197</v>
      </c>
      <c r="C284" s="131"/>
    </row>
    <row r="285" spans="1:3" s="3" customFormat="1" x14ac:dyDescent="0.25">
      <c r="A285" s="73" t="s">
        <v>347</v>
      </c>
      <c r="B285" s="83">
        <v>208634487503</v>
      </c>
      <c r="C285" s="130"/>
    </row>
    <row r="286" spans="1:3" s="12" customFormat="1" x14ac:dyDescent="0.25">
      <c r="A286" s="73" t="s">
        <v>348</v>
      </c>
      <c r="B286" s="83">
        <v>63300684407</v>
      </c>
      <c r="C286" s="132"/>
    </row>
    <row r="287" spans="1:3" s="12" customFormat="1" x14ac:dyDescent="0.25">
      <c r="A287" s="73" t="s">
        <v>87</v>
      </c>
      <c r="B287" s="83">
        <v>138366047725</v>
      </c>
      <c r="C287" s="132"/>
    </row>
    <row r="288" spans="1:3" s="1" customFormat="1" x14ac:dyDescent="0.25">
      <c r="A288" s="87" t="s">
        <v>109</v>
      </c>
      <c r="B288" s="83">
        <v>4090352290</v>
      </c>
      <c r="C288" s="131"/>
    </row>
    <row r="289" spans="1:3" s="1" customFormat="1" x14ac:dyDescent="0.25">
      <c r="A289" s="73" t="s">
        <v>689</v>
      </c>
      <c r="B289" s="83">
        <v>2877403081</v>
      </c>
      <c r="C289" s="131"/>
    </row>
    <row r="290" spans="1:3" s="1" customFormat="1" x14ac:dyDescent="0.25">
      <c r="A290" s="73" t="s">
        <v>839</v>
      </c>
      <c r="B290" s="83">
        <v>140800000000</v>
      </c>
      <c r="C290" s="131"/>
    </row>
    <row r="291" spans="1:3" s="1" customFormat="1" x14ac:dyDescent="0.25">
      <c r="A291" s="73" t="s">
        <v>841</v>
      </c>
      <c r="B291" s="83">
        <v>128000000000</v>
      </c>
      <c r="C291" s="131"/>
    </row>
    <row r="292" spans="1:3" s="1" customFormat="1" x14ac:dyDescent="0.25">
      <c r="A292" s="73" t="s">
        <v>87</v>
      </c>
      <c r="B292" s="83">
        <v>12800000000</v>
      </c>
      <c r="C292" s="131"/>
    </row>
    <row r="293" spans="1:3" s="1" customFormat="1" x14ac:dyDescent="0.25">
      <c r="A293" s="73" t="s">
        <v>844</v>
      </c>
      <c r="B293" s="83">
        <v>188719424219</v>
      </c>
      <c r="C293" s="131"/>
    </row>
    <row r="294" spans="1:3" s="1" customFormat="1" x14ac:dyDescent="0.25">
      <c r="A294" s="73" t="s">
        <v>846</v>
      </c>
      <c r="B294" s="83">
        <v>157350000000</v>
      </c>
      <c r="C294" s="131"/>
    </row>
    <row r="295" spans="1:3" s="1" customFormat="1" x14ac:dyDescent="0.25">
      <c r="A295" s="73" t="s">
        <v>848</v>
      </c>
      <c r="B295" s="83">
        <v>31369424219</v>
      </c>
      <c r="C295" s="131"/>
    </row>
    <row r="296" spans="1:3" s="1" customFormat="1" x14ac:dyDescent="0.25">
      <c r="A296" s="73" t="s">
        <v>895</v>
      </c>
      <c r="B296" s="83">
        <v>5108224547</v>
      </c>
      <c r="C296" s="131"/>
    </row>
    <row r="297" spans="1:3" s="1" customFormat="1" x14ac:dyDescent="0.25">
      <c r="A297" s="73" t="s">
        <v>897</v>
      </c>
      <c r="B297" s="83">
        <v>0</v>
      </c>
      <c r="C297" s="131"/>
    </row>
    <row r="298" spans="1:3" s="1" customFormat="1" x14ac:dyDescent="0.25">
      <c r="A298" s="73" t="s">
        <v>899</v>
      </c>
      <c r="B298" s="83">
        <v>5108224547</v>
      </c>
      <c r="C298" s="131"/>
    </row>
    <row r="299" spans="1:3" s="1" customFormat="1" x14ac:dyDescent="0.25">
      <c r="A299" s="73" t="s">
        <v>947</v>
      </c>
      <c r="B299" s="83">
        <v>48373429034</v>
      </c>
      <c r="C299" s="131"/>
    </row>
    <row r="300" spans="1:3" s="1" customFormat="1" x14ac:dyDescent="0.25">
      <c r="A300" s="73" t="s">
        <v>949</v>
      </c>
      <c r="B300" s="83">
        <v>0</v>
      </c>
      <c r="C300" s="131"/>
    </row>
    <row r="301" spans="1:3" s="1" customFormat="1" x14ac:dyDescent="0.25">
      <c r="A301" s="73" t="s">
        <v>951</v>
      </c>
      <c r="B301" s="83">
        <v>48373429034</v>
      </c>
      <c r="C301" s="131"/>
    </row>
    <row r="302" spans="1:3" s="1" customFormat="1" x14ac:dyDescent="0.25">
      <c r="A302" s="73" t="s">
        <v>953</v>
      </c>
      <c r="B302" s="83">
        <v>25021013894</v>
      </c>
      <c r="C302" s="131"/>
    </row>
    <row r="303" spans="1:3" s="1" customFormat="1" x14ac:dyDescent="0.25">
      <c r="A303" s="73" t="s">
        <v>955</v>
      </c>
      <c r="B303" s="83">
        <v>24860742272</v>
      </c>
      <c r="C303" s="131"/>
    </row>
    <row r="304" spans="1:3" s="1" customFormat="1" x14ac:dyDescent="0.25">
      <c r="A304" s="73" t="s">
        <v>957</v>
      </c>
      <c r="B304" s="83">
        <v>160271622</v>
      </c>
      <c r="C304" s="131"/>
    </row>
    <row r="305" spans="1:3" s="1" customFormat="1" x14ac:dyDescent="0.25">
      <c r="A305" s="87" t="s">
        <v>22</v>
      </c>
      <c r="B305" s="83">
        <v>1439572614</v>
      </c>
      <c r="C305" s="131"/>
    </row>
    <row r="306" spans="1:3" s="12" customFormat="1" x14ac:dyDescent="0.25">
      <c r="A306" s="73" t="s">
        <v>88</v>
      </c>
      <c r="B306" s="83">
        <v>0</v>
      </c>
      <c r="C306" s="132"/>
    </row>
    <row r="307" spans="1:3" s="1" customFormat="1" x14ac:dyDescent="0.25">
      <c r="A307" s="73" t="s">
        <v>89</v>
      </c>
      <c r="B307" s="83">
        <v>0</v>
      </c>
      <c r="C307" s="131"/>
    </row>
    <row r="308" spans="1:3" s="12" customFormat="1" x14ac:dyDescent="0.25">
      <c r="A308" s="73" t="s">
        <v>90</v>
      </c>
      <c r="B308" s="83">
        <v>1239572614</v>
      </c>
      <c r="C308" s="132"/>
    </row>
    <row r="309" spans="1:3" s="1" customFormat="1" x14ac:dyDescent="0.25">
      <c r="A309" s="73" t="s">
        <v>349</v>
      </c>
      <c r="B309" s="83">
        <v>0</v>
      </c>
      <c r="C309" s="131"/>
    </row>
    <row r="310" spans="1:3" s="1" customFormat="1" x14ac:dyDescent="0.25">
      <c r="A310" s="73" t="s">
        <v>350</v>
      </c>
      <c r="B310" s="83">
        <v>0</v>
      </c>
      <c r="C310" s="131"/>
    </row>
    <row r="311" spans="1:3" s="1" customFormat="1" x14ac:dyDescent="0.25">
      <c r="A311" s="73" t="s">
        <v>850</v>
      </c>
      <c r="B311" s="83">
        <v>200000000</v>
      </c>
      <c r="C311" s="131"/>
    </row>
    <row r="312" spans="1:3" s="3" customFormat="1" x14ac:dyDescent="0.25">
      <c r="A312" s="73" t="s">
        <v>351</v>
      </c>
      <c r="B312" s="83">
        <v>3100208001520.001</v>
      </c>
      <c r="C312" s="130"/>
    </row>
    <row r="313" spans="1:3" s="1" customFormat="1" x14ac:dyDescent="0.25">
      <c r="A313" s="87" t="s">
        <v>144</v>
      </c>
      <c r="B313" s="83">
        <v>2931674815550.001</v>
      </c>
      <c r="C313" s="131"/>
    </row>
    <row r="314" spans="1:3" s="1" customFormat="1" x14ac:dyDescent="0.25">
      <c r="A314" s="73" t="s">
        <v>352</v>
      </c>
      <c r="B314" s="83">
        <v>2656039468404.0005</v>
      </c>
      <c r="C314" s="131"/>
    </row>
    <row r="315" spans="1:3" s="3" customFormat="1" x14ac:dyDescent="0.25">
      <c r="A315" s="73" t="s">
        <v>182</v>
      </c>
      <c r="B315" s="83">
        <v>37583111698.108009</v>
      </c>
      <c r="C315" s="130"/>
    </row>
    <row r="316" spans="1:3" s="12" customFormat="1" x14ac:dyDescent="0.25">
      <c r="A316" s="73" t="s">
        <v>353</v>
      </c>
      <c r="B316" s="83">
        <v>37583111698.108009</v>
      </c>
      <c r="C316" s="132"/>
    </row>
    <row r="317" spans="1:3" s="12" customFormat="1" x14ac:dyDescent="0.25">
      <c r="A317" s="73" t="s">
        <v>887</v>
      </c>
      <c r="B317" s="83">
        <v>0</v>
      </c>
      <c r="C317" s="132"/>
    </row>
    <row r="318" spans="1:3" s="12" customFormat="1" x14ac:dyDescent="0.25">
      <c r="A318" s="73" t="s">
        <v>889</v>
      </c>
      <c r="B318" s="83">
        <v>0</v>
      </c>
      <c r="C318" s="132"/>
    </row>
    <row r="319" spans="1:3" s="1" customFormat="1" x14ac:dyDescent="0.25">
      <c r="A319" s="73" t="s">
        <v>354</v>
      </c>
      <c r="B319" s="83">
        <v>1483699659961.8926</v>
      </c>
      <c r="C319" s="131"/>
    </row>
    <row r="320" spans="1:3" s="1" customFormat="1" x14ac:dyDescent="0.25">
      <c r="A320" s="73" t="s">
        <v>355</v>
      </c>
      <c r="B320" s="83">
        <v>1270963343015.9998</v>
      </c>
      <c r="C320" s="131"/>
    </row>
    <row r="321" spans="1:3" s="1" customFormat="1" x14ac:dyDescent="0.25">
      <c r="A321" s="73" t="s">
        <v>210</v>
      </c>
      <c r="B321" s="83">
        <v>0</v>
      </c>
      <c r="C321" s="131"/>
    </row>
    <row r="322" spans="1:3" s="1" customFormat="1" x14ac:dyDescent="0.25">
      <c r="A322" s="87" t="s">
        <v>211</v>
      </c>
      <c r="B322" s="83">
        <v>1250073498421.9998</v>
      </c>
      <c r="C322" s="131"/>
    </row>
    <row r="323" spans="1:3" s="1" customFormat="1" x14ac:dyDescent="0.25">
      <c r="A323" s="73" t="s">
        <v>212</v>
      </c>
      <c r="B323" s="83">
        <v>0</v>
      </c>
      <c r="C323" s="131"/>
    </row>
    <row r="324" spans="1:3" s="1" customFormat="1" x14ac:dyDescent="0.25">
      <c r="A324" s="73" t="s">
        <v>903</v>
      </c>
      <c r="B324" s="83">
        <v>0</v>
      </c>
      <c r="C324" s="131"/>
    </row>
    <row r="325" spans="1:3" s="1" customFormat="1" x14ac:dyDescent="0.25">
      <c r="A325" s="73" t="s">
        <v>959</v>
      </c>
      <c r="B325" s="83">
        <v>0</v>
      </c>
      <c r="C325" s="131"/>
    </row>
    <row r="326" spans="1:3" s="1" customFormat="1" x14ac:dyDescent="0.25">
      <c r="A326" s="87" t="s">
        <v>356</v>
      </c>
      <c r="B326" s="83">
        <v>0</v>
      </c>
      <c r="C326" s="131"/>
    </row>
    <row r="327" spans="1:3" s="1" customFormat="1" x14ac:dyDescent="0.25">
      <c r="A327" s="73" t="s">
        <v>357</v>
      </c>
      <c r="B327" s="83">
        <v>14495596</v>
      </c>
      <c r="C327" s="131"/>
    </row>
    <row r="328" spans="1:3" s="1" customFormat="1" x14ac:dyDescent="0.25">
      <c r="A328" s="73" t="s">
        <v>961</v>
      </c>
      <c r="B328" s="83">
        <v>9663391362</v>
      </c>
      <c r="C328" s="131"/>
    </row>
    <row r="329" spans="1:3" s="1" customFormat="1" x14ac:dyDescent="0.25">
      <c r="A329" s="73" t="s">
        <v>362</v>
      </c>
      <c r="B329" s="83">
        <v>7009966656</v>
      </c>
      <c r="C329" s="131"/>
    </row>
    <row r="330" spans="1:3" s="1" customFormat="1" x14ac:dyDescent="0.25">
      <c r="A330" s="73" t="s">
        <v>213</v>
      </c>
      <c r="B330" s="83">
        <v>0</v>
      </c>
      <c r="C330" s="131"/>
    </row>
    <row r="331" spans="1:3" s="1" customFormat="1" x14ac:dyDescent="0.25">
      <c r="A331" s="73" t="s">
        <v>964</v>
      </c>
      <c r="B331" s="83">
        <v>4201990980</v>
      </c>
      <c r="C331" s="131"/>
    </row>
    <row r="332" spans="1:3" s="1" customFormat="1" x14ac:dyDescent="0.25">
      <c r="A332" s="73" t="s">
        <v>358</v>
      </c>
      <c r="B332" s="83">
        <v>146692217945.89249</v>
      </c>
      <c r="C332" s="131"/>
    </row>
    <row r="333" spans="1:3" s="12" customFormat="1" x14ac:dyDescent="0.25">
      <c r="A333" s="73" t="s">
        <v>359</v>
      </c>
      <c r="B333" s="83">
        <v>128662148323</v>
      </c>
      <c r="C333" s="132"/>
    </row>
    <row r="334" spans="1:3" s="12" customFormat="1" x14ac:dyDescent="0.25">
      <c r="A334" s="73" t="s">
        <v>966</v>
      </c>
      <c r="B334" s="83">
        <v>18030069622.892494</v>
      </c>
      <c r="C334" s="132"/>
    </row>
    <row r="335" spans="1:3" s="1" customFormat="1" x14ac:dyDescent="0.25">
      <c r="A335" s="73" t="s">
        <v>360</v>
      </c>
      <c r="B335" s="83">
        <v>66044098999.999985</v>
      </c>
      <c r="C335" s="131"/>
    </row>
    <row r="336" spans="1:3" s="3" customFormat="1" x14ac:dyDescent="0.25">
      <c r="A336" s="73" t="s">
        <v>361</v>
      </c>
      <c r="B336" s="83">
        <v>66044098999.999985</v>
      </c>
      <c r="C336" s="130"/>
    </row>
    <row r="337" spans="1:3" s="3" customFormat="1" x14ac:dyDescent="0.25">
      <c r="A337" s="73" t="s">
        <v>362</v>
      </c>
      <c r="B337" s="83">
        <v>0</v>
      </c>
      <c r="C337" s="130"/>
    </row>
    <row r="338" spans="1:3" s="1" customFormat="1" x14ac:dyDescent="0.25">
      <c r="A338" s="73" t="s">
        <v>214</v>
      </c>
      <c r="B338" s="83">
        <v>1134756696744</v>
      </c>
      <c r="C338" s="131"/>
    </row>
    <row r="339" spans="1:3" s="1" customFormat="1" x14ac:dyDescent="0.25">
      <c r="A339" s="73" t="s">
        <v>215</v>
      </c>
      <c r="B339" s="83">
        <v>1122950578364</v>
      </c>
      <c r="C339" s="131"/>
    </row>
    <row r="340" spans="1:3" s="1" customFormat="1" x14ac:dyDescent="0.25">
      <c r="A340" s="73" t="s">
        <v>216</v>
      </c>
      <c r="B340" s="83">
        <v>833675160514</v>
      </c>
      <c r="C340" s="131"/>
    </row>
    <row r="341" spans="1:3" s="1" customFormat="1" x14ac:dyDescent="0.25">
      <c r="A341" s="73" t="s">
        <v>905</v>
      </c>
      <c r="B341" s="83">
        <v>0</v>
      </c>
      <c r="C341" s="131"/>
    </row>
    <row r="342" spans="1:3" s="1" customFormat="1" x14ac:dyDescent="0.25">
      <c r="A342" s="73" t="s">
        <v>217</v>
      </c>
      <c r="B342" s="83">
        <v>0</v>
      </c>
      <c r="C342" s="131"/>
    </row>
    <row r="343" spans="1:3" s="1" customFormat="1" x14ac:dyDescent="0.25">
      <c r="A343" s="73" t="s">
        <v>968</v>
      </c>
      <c r="B343" s="83">
        <v>0</v>
      </c>
      <c r="C343" s="131"/>
    </row>
    <row r="344" spans="1:3" s="1" customFormat="1" x14ac:dyDescent="0.25">
      <c r="A344" s="73" t="s">
        <v>970</v>
      </c>
      <c r="B344" s="83">
        <v>0</v>
      </c>
      <c r="C344" s="131"/>
    </row>
    <row r="345" spans="1:3" s="1" customFormat="1" x14ac:dyDescent="0.25">
      <c r="A345" s="73" t="s">
        <v>218</v>
      </c>
      <c r="B345" s="83">
        <v>126045249071.00002</v>
      </c>
      <c r="C345" s="131"/>
    </row>
    <row r="346" spans="1:3" s="1" customFormat="1" x14ac:dyDescent="0.25">
      <c r="A346" s="73" t="s">
        <v>219</v>
      </c>
      <c r="B346" s="83">
        <v>0</v>
      </c>
      <c r="C346" s="131"/>
    </row>
    <row r="347" spans="1:3" s="1" customFormat="1" x14ac:dyDescent="0.25">
      <c r="A347" s="73" t="s">
        <v>220</v>
      </c>
      <c r="B347" s="83">
        <v>163230168779</v>
      </c>
      <c r="C347" s="131"/>
    </row>
    <row r="348" spans="1:3" s="1" customFormat="1" x14ac:dyDescent="0.25">
      <c r="A348" s="73" t="s">
        <v>221</v>
      </c>
      <c r="B348" s="83">
        <v>0</v>
      </c>
      <c r="C348" s="131"/>
    </row>
    <row r="349" spans="1:3" s="1" customFormat="1" x14ac:dyDescent="0.25">
      <c r="A349" s="73" t="s">
        <v>222</v>
      </c>
      <c r="B349" s="83">
        <v>0</v>
      </c>
      <c r="C349" s="131"/>
    </row>
    <row r="350" spans="1:3" s="1" customFormat="1" x14ac:dyDescent="0.25">
      <c r="A350" s="73" t="s">
        <v>223</v>
      </c>
      <c r="B350" s="83">
        <v>0</v>
      </c>
      <c r="C350" s="131"/>
    </row>
    <row r="351" spans="1:3" s="1" customFormat="1" x14ac:dyDescent="0.25">
      <c r="A351" s="73" t="s">
        <v>363</v>
      </c>
      <c r="B351" s="83">
        <v>39549000</v>
      </c>
      <c r="C351" s="131"/>
    </row>
    <row r="352" spans="1:3" s="1" customFormat="1" x14ac:dyDescent="0.25">
      <c r="A352" s="87" t="s">
        <v>363</v>
      </c>
      <c r="B352" s="83">
        <v>0</v>
      </c>
      <c r="C352" s="131"/>
    </row>
    <row r="353" spans="1:3" s="1" customFormat="1" x14ac:dyDescent="0.25">
      <c r="A353" s="73" t="s">
        <v>727</v>
      </c>
      <c r="B353" s="83">
        <v>39549000</v>
      </c>
      <c r="C353" s="131"/>
    </row>
    <row r="354" spans="1:3" s="3" customFormat="1" x14ac:dyDescent="0.25">
      <c r="A354" s="73" t="s">
        <v>110</v>
      </c>
      <c r="B354" s="83">
        <v>11766569380</v>
      </c>
      <c r="C354" s="130"/>
    </row>
    <row r="355" spans="1:3" s="12" customFormat="1" x14ac:dyDescent="0.25">
      <c r="A355" s="73" t="s">
        <v>224</v>
      </c>
      <c r="B355" s="83">
        <v>11766569380</v>
      </c>
      <c r="C355" s="132"/>
    </row>
    <row r="356" spans="1:3" s="1" customFormat="1" x14ac:dyDescent="0.25">
      <c r="A356" s="73" t="s">
        <v>364</v>
      </c>
      <c r="B356" s="83">
        <v>262802344150</v>
      </c>
      <c r="C356" s="131"/>
    </row>
    <row r="357" spans="1:3" s="1" customFormat="1" x14ac:dyDescent="0.25">
      <c r="A357" s="73" t="s">
        <v>365</v>
      </c>
      <c r="B357" s="83">
        <v>32077762000</v>
      </c>
      <c r="C357" s="131"/>
    </row>
    <row r="358" spans="1:3" s="1" customFormat="1" x14ac:dyDescent="0.25">
      <c r="A358" s="73" t="s">
        <v>111</v>
      </c>
      <c r="B358" s="83">
        <v>32077762000</v>
      </c>
      <c r="C358" s="131"/>
    </row>
    <row r="359" spans="1:3" s="1" customFormat="1" x14ac:dyDescent="0.25">
      <c r="A359" s="73" t="s">
        <v>366</v>
      </c>
      <c r="B359" s="83">
        <v>8167012000</v>
      </c>
      <c r="C359" s="131"/>
    </row>
    <row r="360" spans="1:3" s="3" customFormat="1" x14ac:dyDescent="0.25">
      <c r="A360" s="73" t="s">
        <v>367</v>
      </c>
      <c r="B360" s="83">
        <v>18000000000</v>
      </c>
      <c r="C360" s="130"/>
    </row>
    <row r="361" spans="1:3" s="3" customFormat="1" x14ac:dyDescent="0.25">
      <c r="A361" s="73" t="s">
        <v>368</v>
      </c>
      <c r="B361" s="83">
        <v>200000000</v>
      </c>
      <c r="C361" s="130"/>
    </row>
    <row r="362" spans="1:3" s="1" customFormat="1" x14ac:dyDescent="0.25">
      <c r="A362" s="73" t="s">
        <v>369</v>
      </c>
      <c r="B362" s="83">
        <v>3557000000</v>
      </c>
      <c r="C362" s="131"/>
    </row>
    <row r="363" spans="1:3" s="1" customFormat="1" x14ac:dyDescent="0.25">
      <c r="A363" s="73" t="s">
        <v>370</v>
      </c>
      <c r="B363" s="83">
        <v>0</v>
      </c>
      <c r="C363" s="131"/>
    </row>
    <row r="364" spans="1:3" s="3" customFormat="1" x14ac:dyDescent="0.25">
      <c r="A364" s="73" t="s">
        <v>371</v>
      </c>
      <c r="B364" s="83">
        <v>2153750000</v>
      </c>
      <c r="C364" s="130"/>
    </row>
    <row r="365" spans="1:3" s="1" customFormat="1" x14ac:dyDescent="0.25">
      <c r="A365" s="73" t="s">
        <v>372</v>
      </c>
      <c r="B365" s="83">
        <v>0</v>
      </c>
      <c r="C365" s="131"/>
    </row>
    <row r="366" spans="1:3" s="1" customFormat="1" x14ac:dyDescent="0.25">
      <c r="A366" s="73" t="s">
        <v>373</v>
      </c>
      <c r="B366" s="83">
        <v>0</v>
      </c>
      <c r="C366" s="131"/>
    </row>
    <row r="367" spans="1:3" s="1" customFormat="1" x14ac:dyDescent="0.25">
      <c r="A367" s="73" t="s">
        <v>112</v>
      </c>
      <c r="B367" s="83">
        <v>0</v>
      </c>
      <c r="C367" s="131"/>
    </row>
    <row r="368" spans="1:3" s="3" customFormat="1" x14ac:dyDescent="0.25">
      <c r="A368" s="73" t="s">
        <v>113</v>
      </c>
      <c r="B368" s="83">
        <v>0</v>
      </c>
      <c r="C368" s="130"/>
    </row>
    <row r="369" spans="1:3" s="1" customFormat="1" x14ac:dyDescent="0.25">
      <c r="A369" s="73" t="s">
        <v>374</v>
      </c>
      <c r="B369" s="83">
        <v>0</v>
      </c>
      <c r="C369" s="131"/>
    </row>
    <row r="370" spans="1:3" s="1" customFormat="1" x14ac:dyDescent="0.25">
      <c r="A370" s="73" t="s">
        <v>375</v>
      </c>
      <c r="B370" s="83">
        <v>0</v>
      </c>
      <c r="C370" s="131"/>
    </row>
    <row r="371" spans="1:3" s="1" customFormat="1" x14ac:dyDescent="0.25">
      <c r="A371" s="73" t="s">
        <v>376</v>
      </c>
      <c r="B371" s="83">
        <v>0</v>
      </c>
      <c r="C371" s="131"/>
    </row>
    <row r="372" spans="1:3" s="3" customFormat="1" x14ac:dyDescent="0.25">
      <c r="A372" s="73" t="s">
        <v>225</v>
      </c>
      <c r="B372" s="83">
        <v>230724582150</v>
      </c>
      <c r="C372" s="130"/>
    </row>
    <row r="373" spans="1:3" s="1" customFormat="1" x14ac:dyDescent="0.25">
      <c r="A373" s="73" t="s">
        <v>226</v>
      </c>
      <c r="B373" s="83">
        <v>0</v>
      </c>
      <c r="C373" s="131"/>
    </row>
    <row r="374" spans="1:3" s="3" customFormat="1" x14ac:dyDescent="0.25">
      <c r="A374" s="73" t="s">
        <v>227</v>
      </c>
      <c r="B374" s="83">
        <v>0</v>
      </c>
      <c r="C374" s="130"/>
    </row>
    <row r="375" spans="1:3" s="3" customFormat="1" x14ac:dyDescent="0.25">
      <c r="A375" s="73" t="s">
        <v>228</v>
      </c>
      <c r="B375" s="83">
        <v>0</v>
      </c>
      <c r="C375" s="130"/>
    </row>
    <row r="376" spans="1:3" s="3" customFormat="1" x14ac:dyDescent="0.25">
      <c r="A376" s="73" t="s">
        <v>229</v>
      </c>
      <c r="B376" s="83">
        <v>230724582150</v>
      </c>
      <c r="C376" s="130"/>
    </row>
    <row r="377" spans="1:3" s="3" customFormat="1" x14ac:dyDescent="0.25">
      <c r="A377" s="73" t="s">
        <v>230</v>
      </c>
      <c r="B377" s="83">
        <v>21171225450</v>
      </c>
      <c r="C377" s="130"/>
    </row>
    <row r="378" spans="1:3" s="3" customFormat="1" x14ac:dyDescent="0.25">
      <c r="A378" s="73" t="s">
        <v>231</v>
      </c>
      <c r="B378" s="83">
        <v>209553356700</v>
      </c>
      <c r="C378" s="130"/>
    </row>
    <row r="379" spans="1:3" s="3" customFormat="1" x14ac:dyDescent="0.25">
      <c r="A379" s="73" t="s">
        <v>377</v>
      </c>
      <c r="B379" s="83">
        <v>0</v>
      </c>
      <c r="C379" s="130"/>
    </row>
    <row r="380" spans="1:3" s="3" customFormat="1" x14ac:dyDescent="0.25">
      <c r="A380" s="73" t="s">
        <v>378</v>
      </c>
      <c r="B380" s="83">
        <v>0</v>
      </c>
      <c r="C380" s="130"/>
    </row>
    <row r="381" spans="1:3" s="3" customFormat="1" x14ac:dyDescent="0.25">
      <c r="A381" s="73" t="s">
        <v>379</v>
      </c>
      <c r="B381" s="83">
        <v>0</v>
      </c>
      <c r="C381" s="130"/>
    </row>
    <row r="382" spans="1:3" s="3" customFormat="1" x14ac:dyDescent="0.25">
      <c r="A382" s="73" t="s">
        <v>380</v>
      </c>
      <c r="B382" s="83">
        <v>0</v>
      </c>
      <c r="C382" s="130"/>
    </row>
    <row r="383" spans="1:3" s="3" customFormat="1" x14ac:dyDescent="0.25">
      <c r="A383" s="73" t="s">
        <v>381</v>
      </c>
      <c r="B383" s="83">
        <v>0</v>
      </c>
      <c r="C383" s="130"/>
    </row>
    <row r="384" spans="1:3" s="3" customFormat="1" x14ac:dyDescent="0.25">
      <c r="A384" s="73" t="s">
        <v>382</v>
      </c>
      <c r="B384" s="83">
        <v>0</v>
      </c>
      <c r="C384" s="130"/>
    </row>
    <row r="385" spans="1:3" s="3" customFormat="1" x14ac:dyDescent="0.25">
      <c r="A385" s="73" t="s">
        <v>383</v>
      </c>
      <c r="B385" s="83">
        <v>0</v>
      </c>
      <c r="C385" s="130"/>
    </row>
    <row r="386" spans="1:3" s="3" customFormat="1" x14ac:dyDescent="0.25">
      <c r="A386" s="73" t="s">
        <v>384</v>
      </c>
      <c r="B386" s="83">
        <v>0</v>
      </c>
      <c r="C386" s="130"/>
    </row>
    <row r="387" spans="1:3" s="3" customFormat="1" x14ac:dyDescent="0.25">
      <c r="A387" s="73" t="s">
        <v>385</v>
      </c>
      <c r="B387" s="83">
        <v>0</v>
      </c>
      <c r="C387" s="130"/>
    </row>
    <row r="388" spans="1:3" s="3" customFormat="1" x14ac:dyDescent="0.25">
      <c r="A388" s="73" t="s">
        <v>386</v>
      </c>
      <c r="B388" s="83">
        <v>0</v>
      </c>
      <c r="C388" s="130"/>
    </row>
    <row r="389" spans="1:3" s="1" customFormat="1" x14ac:dyDescent="0.25">
      <c r="A389" s="73" t="s">
        <v>387</v>
      </c>
      <c r="B389" s="83">
        <v>0</v>
      </c>
      <c r="C389" s="131"/>
    </row>
    <row r="390" spans="1:3" s="1" customFormat="1" x14ac:dyDescent="0.25">
      <c r="A390" s="73" t="s">
        <v>388</v>
      </c>
      <c r="B390" s="83">
        <v>0</v>
      </c>
      <c r="C390" s="131"/>
    </row>
    <row r="391" spans="1:3" s="1" customFormat="1" x14ac:dyDescent="0.25">
      <c r="A391" s="73" t="s">
        <v>389</v>
      </c>
      <c r="B391" s="83">
        <v>0</v>
      </c>
      <c r="C391" s="131"/>
    </row>
    <row r="392" spans="1:3" s="3" customFormat="1" x14ac:dyDescent="0.25">
      <c r="A392" s="73" t="s">
        <v>390</v>
      </c>
      <c r="B392" s="83">
        <v>0</v>
      </c>
      <c r="C392" s="130"/>
    </row>
    <row r="393" spans="1:3" s="3" customFormat="1" x14ac:dyDescent="0.25">
      <c r="A393" s="73" t="s">
        <v>391</v>
      </c>
      <c r="B393" s="83">
        <v>0</v>
      </c>
      <c r="C393" s="130"/>
    </row>
    <row r="394" spans="1:3" s="3" customFormat="1" x14ac:dyDescent="0.25">
      <c r="A394" s="73" t="s">
        <v>392</v>
      </c>
      <c r="B394" s="83">
        <v>0</v>
      </c>
      <c r="C394" s="130"/>
    </row>
    <row r="395" spans="1:3" s="1" customFormat="1" x14ac:dyDescent="0.25">
      <c r="A395" s="73" t="s">
        <v>393</v>
      </c>
      <c r="B395" s="83">
        <v>0</v>
      </c>
      <c r="C395" s="131"/>
    </row>
    <row r="396" spans="1:3" s="1" customFormat="1" x14ac:dyDescent="0.25">
      <c r="A396" s="73" t="s">
        <v>394</v>
      </c>
      <c r="B396" s="83">
        <v>0</v>
      </c>
      <c r="C396" s="131"/>
    </row>
    <row r="397" spans="1:3" s="3" customFormat="1" x14ac:dyDescent="0.25">
      <c r="A397" s="73" t="s">
        <v>395</v>
      </c>
      <c r="B397" s="83">
        <v>0</v>
      </c>
      <c r="C397" s="130"/>
    </row>
    <row r="398" spans="1:3" s="1" customFormat="1" x14ac:dyDescent="0.25">
      <c r="A398" s="73" t="s">
        <v>396</v>
      </c>
      <c r="B398" s="83">
        <v>0</v>
      </c>
      <c r="C398" s="131"/>
    </row>
    <row r="399" spans="1:3" s="1" customFormat="1" x14ac:dyDescent="0.25">
      <c r="A399" s="73" t="s">
        <v>397</v>
      </c>
      <c r="B399" s="83">
        <v>0</v>
      </c>
      <c r="C399" s="131"/>
    </row>
    <row r="400" spans="1:3" s="1" customFormat="1" x14ac:dyDescent="0.25">
      <c r="A400" s="73" t="s">
        <v>852</v>
      </c>
      <c r="B400" s="83">
        <v>0</v>
      </c>
      <c r="C400" s="131"/>
    </row>
    <row r="401" spans="1:3" s="1" customFormat="1" x14ac:dyDescent="0.25">
      <c r="A401" s="73" t="s">
        <v>854</v>
      </c>
      <c r="B401" s="83">
        <v>0</v>
      </c>
      <c r="C401" s="131"/>
    </row>
    <row r="402" spans="1:3" s="1" customFormat="1" x14ac:dyDescent="0.25">
      <c r="A402" s="73" t="s">
        <v>856</v>
      </c>
      <c r="B402" s="83">
        <v>0</v>
      </c>
      <c r="C402" s="131"/>
    </row>
    <row r="403" spans="1:3" s="1" customFormat="1" x14ac:dyDescent="0.25">
      <c r="A403" s="73" t="s">
        <v>972</v>
      </c>
      <c r="B403" s="83">
        <v>0</v>
      </c>
      <c r="C403" s="131"/>
    </row>
    <row r="404" spans="1:3" s="1" customFormat="1" x14ac:dyDescent="0.25">
      <c r="A404" s="73" t="s">
        <v>974</v>
      </c>
      <c r="B404" s="83">
        <v>0</v>
      </c>
      <c r="C404" s="131"/>
    </row>
    <row r="405" spans="1:3" s="1" customFormat="1" x14ac:dyDescent="0.25">
      <c r="A405" s="73" t="s">
        <v>398</v>
      </c>
      <c r="B405" s="83">
        <v>0</v>
      </c>
      <c r="C405" s="131"/>
    </row>
    <row r="406" spans="1:3" s="3" customFormat="1" x14ac:dyDescent="0.25">
      <c r="A406" s="73" t="s">
        <v>399</v>
      </c>
      <c r="B406" s="83">
        <v>0</v>
      </c>
      <c r="C406" s="130"/>
    </row>
    <row r="407" spans="1:3" s="3" customFormat="1" x14ac:dyDescent="0.25">
      <c r="A407" s="73" t="s">
        <v>907</v>
      </c>
      <c r="B407" s="83">
        <v>12833002995.999998</v>
      </c>
      <c r="C407" s="130"/>
    </row>
    <row r="408" spans="1:3" s="3" customFormat="1" x14ac:dyDescent="0.25">
      <c r="A408" s="73" t="s">
        <v>909</v>
      </c>
      <c r="B408" s="83">
        <v>12833002995.999998</v>
      </c>
      <c r="C408" s="130"/>
    </row>
    <row r="409" spans="1:3" s="3" customFormat="1" x14ac:dyDescent="0.25">
      <c r="A409" s="73" t="s">
        <v>976</v>
      </c>
      <c r="B409" s="83">
        <v>0</v>
      </c>
      <c r="C409" s="130"/>
    </row>
    <row r="410" spans="1:3" s="1" customFormat="1" x14ac:dyDescent="0.25">
      <c r="A410" s="73" t="s">
        <v>400</v>
      </c>
      <c r="B410" s="83">
        <v>168533185970</v>
      </c>
      <c r="C410" s="131"/>
    </row>
    <row r="411" spans="1:3" s="1" customFormat="1" x14ac:dyDescent="0.25">
      <c r="A411" s="73" t="s">
        <v>401</v>
      </c>
      <c r="B411" s="83">
        <v>191055000</v>
      </c>
      <c r="C411" s="131"/>
    </row>
    <row r="412" spans="1:3" s="1" customFormat="1" x14ac:dyDescent="0.25">
      <c r="A412" s="73" t="s">
        <v>402</v>
      </c>
      <c r="B412" s="83">
        <v>191055000</v>
      </c>
      <c r="C412" s="131"/>
    </row>
    <row r="413" spans="1:3" s="3" customFormat="1" x14ac:dyDescent="0.25">
      <c r="A413" s="73" t="s">
        <v>163</v>
      </c>
      <c r="B413" s="83">
        <v>191055000</v>
      </c>
      <c r="C413" s="130"/>
    </row>
    <row r="414" spans="1:3" s="1" customFormat="1" x14ac:dyDescent="0.25">
      <c r="A414" s="73" t="s">
        <v>114</v>
      </c>
      <c r="B414" s="83">
        <v>0</v>
      </c>
      <c r="C414" s="131"/>
    </row>
    <row r="415" spans="1:3" s="1" customFormat="1" x14ac:dyDescent="0.25">
      <c r="A415" s="73" t="s">
        <v>403</v>
      </c>
      <c r="B415" s="83">
        <v>0</v>
      </c>
      <c r="C415" s="131"/>
    </row>
    <row r="416" spans="1:3" s="1" customFormat="1" x14ac:dyDescent="0.25">
      <c r="A416" s="73" t="s">
        <v>404</v>
      </c>
      <c r="B416" s="83">
        <v>0</v>
      </c>
      <c r="C416" s="131"/>
    </row>
    <row r="417" spans="1:3" s="1" customFormat="1" x14ac:dyDescent="0.25">
      <c r="A417" s="73" t="s">
        <v>784</v>
      </c>
      <c r="B417" s="83">
        <v>0</v>
      </c>
      <c r="C417" s="131"/>
    </row>
    <row r="418" spans="1:3" s="3" customFormat="1" x14ac:dyDescent="0.25">
      <c r="A418" s="73" t="s">
        <v>786</v>
      </c>
      <c r="B418" s="83">
        <v>0</v>
      </c>
      <c r="C418" s="130"/>
    </row>
    <row r="419" spans="1:3" s="1" customFormat="1" x14ac:dyDescent="0.25">
      <c r="A419" s="73" t="s">
        <v>788</v>
      </c>
      <c r="B419" s="83">
        <v>0</v>
      </c>
      <c r="C419" s="131"/>
    </row>
    <row r="420" spans="1:3" s="1" customFormat="1" x14ac:dyDescent="0.25">
      <c r="A420" s="73" t="s">
        <v>405</v>
      </c>
      <c r="B420" s="83">
        <v>11506979831</v>
      </c>
      <c r="C420" s="131"/>
    </row>
    <row r="421" spans="1:3" s="3" customFormat="1" x14ac:dyDescent="0.25">
      <c r="A421" s="22" t="s">
        <v>23</v>
      </c>
      <c r="B421" s="83">
        <v>4205286039</v>
      </c>
      <c r="C421" s="130"/>
    </row>
    <row r="422" spans="1:3" s="1" customFormat="1" x14ac:dyDescent="0.25">
      <c r="A422" s="22" t="s">
        <v>406</v>
      </c>
      <c r="B422" s="83">
        <v>4205286039</v>
      </c>
      <c r="C422" s="131"/>
    </row>
    <row r="423" spans="1:3" s="1" customFormat="1" x14ac:dyDescent="0.25">
      <c r="A423" s="22" t="s">
        <v>911</v>
      </c>
      <c r="B423" s="83">
        <v>0</v>
      </c>
      <c r="C423" s="131"/>
    </row>
    <row r="424" spans="1:3" s="1" customFormat="1" x14ac:dyDescent="0.25">
      <c r="A424" s="22" t="s">
        <v>911</v>
      </c>
      <c r="B424" s="83">
        <v>0</v>
      </c>
      <c r="C424" s="131"/>
    </row>
    <row r="425" spans="1:3" s="1" customFormat="1" x14ac:dyDescent="0.25">
      <c r="A425" s="22" t="s">
        <v>115</v>
      </c>
      <c r="B425" s="83">
        <v>5219834781</v>
      </c>
      <c r="C425" s="131"/>
    </row>
    <row r="426" spans="1:3" s="1" customFormat="1" x14ac:dyDescent="0.25">
      <c r="A426" s="22" t="s">
        <v>407</v>
      </c>
      <c r="B426" s="83">
        <v>5219834781</v>
      </c>
      <c r="C426" s="131"/>
    </row>
    <row r="427" spans="1:3" s="1" customFormat="1" x14ac:dyDescent="0.25">
      <c r="A427" s="22" t="s">
        <v>978</v>
      </c>
      <c r="B427" s="83">
        <v>2081859011</v>
      </c>
      <c r="C427" s="131"/>
    </row>
    <row r="428" spans="1:3" s="1" customFormat="1" x14ac:dyDescent="0.25">
      <c r="A428" s="22" t="s">
        <v>980</v>
      </c>
      <c r="B428" s="83">
        <v>1892599103</v>
      </c>
      <c r="C428" s="131"/>
    </row>
    <row r="429" spans="1:3" s="1" customFormat="1" x14ac:dyDescent="0.25">
      <c r="A429" s="22" t="s">
        <v>982</v>
      </c>
      <c r="B429" s="83">
        <v>189259908</v>
      </c>
      <c r="C429" s="131"/>
    </row>
    <row r="430" spans="1:3" s="1" customFormat="1" x14ac:dyDescent="0.25">
      <c r="A430" s="73" t="s">
        <v>146</v>
      </c>
      <c r="B430" s="83">
        <v>67968911640</v>
      </c>
      <c r="C430" s="131"/>
    </row>
    <row r="431" spans="1:3" s="1" customFormat="1" x14ac:dyDescent="0.25">
      <c r="A431" s="73" t="s">
        <v>116</v>
      </c>
      <c r="B431" s="83">
        <v>0</v>
      </c>
      <c r="C431" s="131"/>
    </row>
    <row r="432" spans="1:3" s="1" customFormat="1" x14ac:dyDescent="0.25">
      <c r="A432" s="73" t="s">
        <v>164</v>
      </c>
      <c r="B432" s="83">
        <v>0</v>
      </c>
      <c r="C432" s="131"/>
    </row>
    <row r="433" spans="1:3" s="1" customFormat="1" x14ac:dyDescent="0.25">
      <c r="A433" s="73" t="s">
        <v>117</v>
      </c>
      <c r="B433" s="83">
        <v>67968911640</v>
      </c>
      <c r="C433" s="131"/>
    </row>
    <row r="434" spans="1:3" s="1" customFormat="1" x14ac:dyDescent="0.25">
      <c r="A434" s="73" t="s">
        <v>408</v>
      </c>
      <c r="B434" s="83">
        <v>54461521668</v>
      </c>
      <c r="C434" s="131"/>
    </row>
    <row r="435" spans="1:3" s="1" customFormat="1" x14ac:dyDescent="0.25">
      <c r="A435" s="73" t="s">
        <v>409</v>
      </c>
      <c r="B435" s="83">
        <v>0</v>
      </c>
      <c r="C435" s="131"/>
    </row>
    <row r="436" spans="1:3" s="1" customFormat="1" x14ac:dyDescent="0.25">
      <c r="A436" s="73" t="s">
        <v>165</v>
      </c>
      <c r="B436" s="83">
        <v>5211823488</v>
      </c>
      <c r="C436" s="131"/>
    </row>
    <row r="437" spans="1:3" s="1" customFormat="1" x14ac:dyDescent="0.25">
      <c r="A437" s="73" t="s">
        <v>858</v>
      </c>
      <c r="B437" s="83">
        <v>3295566480</v>
      </c>
      <c r="C437" s="131"/>
    </row>
    <row r="438" spans="1:3" s="1" customFormat="1" x14ac:dyDescent="0.25">
      <c r="A438" s="73" t="s">
        <v>860</v>
      </c>
      <c r="B438" s="83">
        <v>0</v>
      </c>
      <c r="C438" s="131"/>
    </row>
    <row r="439" spans="1:3" s="1" customFormat="1" x14ac:dyDescent="0.25">
      <c r="A439" s="73" t="s">
        <v>414</v>
      </c>
      <c r="B439" s="83">
        <v>0</v>
      </c>
      <c r="C439" s="131"/>
    </row>
    <row r="440" spans="1:3" s="1" customFormat="1" x14ac:dyDescent="0.25">
      <c r="A440" s="73" t="s">
        <v>863</v>
      </c>
      <c r="B440" s="83">
        <v>0</v>
      </c>
      <c r="C440" s="131"/>
    </row>
    <row r="441" spans="1:3" s="1" customFormat="1" x14ac:dyDescent="0.25">
      <c r="A441" s="73" t="s">
        <v>984</v>
      </c>
      <c r="B441" s="83">
        <v>5000000004</v>
      </c>
      <c r="C441" s="131"/>
    </row>
    <row r="442" spans="1:3" s="1" customFormat="1" x14ac:dyDescent="0.25">
      <c r="A442" s="73" t="s">
        <v>410</v>
      </c>
      <c r="B442" s="83">
        <v>0</v>
      </c>
      <c r="C442" s="131"/>
    </row>
    <row r="443" spans="1:3" s="1" customFormat="1" x14ac:dyDescent="0.25">
      <c r="A443" s="73" t="s">
        <v>411</v>
      </c>
      <c r="B443" s="83">
        <v>0</v>
      </c>
      <c r="C443" s="131"/>
    </row>
    <row r="444" spans="1:3" x14ac:dyDescent="0.25">
      <c r="A444" s="73" t="s">
        <v>412</v>
      </c>
      <c r="B444" s="83">
        <v>0</v>
      </c>
      <c r="C444" s="129"/>
    </row>
    <row r="445" spans="1:3" x14ac:dyDescent="0.25">
      <c r="A445" s="73" t="s">
        <v>413</v>
      </c>
      <c r="B445" s="83">
        <v>0</v>
      </c>
      <c r="C445" s="129"/>
    </row>
    <row r="446" spans="1:3" x14ac:dyDescent="0.25">
      <c r="A446" s="73" t="s">
        <v>806</v>
      </c>
      <c r="B446" s="83">
        <v>0</v>
      </c>
      <c r="C446" s="129"/>
    </row>
    <row r="447" spans="1:3" x14ac:dyDescent="0.25">
      <c r="A447" s="73" t="s">
        <v>865</v>
      </c>
      <c r="B447" s="83">
        <v>0</v>
      </c>
      <c r="C447" s="129"/>
    </row>
    <row r="448" spans="1:3" s="1" customFormat="1" x14ac:dyDescent="0.25">
      <c r="A448" s="73" t="s">
        <v>118</v>
      </c>
      <c r="B448" s="83">
        <v>0</v>
      </c>
      <c r="C448" s="131"/>
    </row>
    <row r="449" spans="1:3" x14ac:dyDescent="0.25">
      <c r="A449" s="73" t="s">
        <v>119</v>
      </c>
      <c r="B449" s="83">
        <v>0</v>
      </c>
      <c r="C449" s="129"/>
    </row>
    <row r="450" spans="1:3" x14ac:dyDescent="0.25">
      <c r="A450" s="73" t="s">
        <v>914</v>
      </c>
      <c r="B450" s="83">
        <v>0</v>
      </c>
      <c r="C450" s="129"/>
    </row>
    <row r="451" spans="1:3" x14ac:dyDescent="0.25">
      <c r="A451" s="73" t="s">
        <v>986</v>
      </c>
      <c r="B451" s="83">
        <v>0</v>
      </c>
      <c r="C451" s="129"/>
    </row>
    <row r="452" spans="1:3" x14ac:dyDescent="0.25">
      <c r="A452" s="73" t="s">
        <v>145</v>
      </c>
      <c r="B452" s="83">
        <v>0</v>
      </c>
      <c r="C452" s="129"/>
    </row>
    <row r="453" spans="1:3" x14ac:dyDescent="0.25">
      <c r="A453" s="73" t="s">
        <v>145</v>
      </c>
      <c r="B453" s="83">
        <v>0</v>
      </c>
      <c r="C453" s="129"/>
    </row>
    <row r="454" spans="1:3" x14ac:dyDescent="0.25">
      <c r="A454" s="73" t="s">
        <v>91</v>
      </c>
      <c r="B454" s="83">
        <v>0</v>
      </c>
      <c r="C454" s="129"/>
    </row>
    <row r="455" spans="1:3" x14ac:dyDescent="0.25">
      <c r="A455" s="73" t="s">
        <v>183</v>
      </c>
      <c r="B455" s="83">
        <v>0</v>
      </c>
      <c r="C455" s="129"/>
    </row>
    <row r="456" spans="1:3" x14ac:dyDescent="0.25">
      <c r="A456" s="73" t="s">
        <v>183</v>
      </c>
      <c r="B456" s="83">
        <v>0</v>
      </c>
      <c r="C456" s="129"/>
    </row>
    <row r="457" spans="1:3" x14ac:dyDescent="0.25">
      <c r="A457" s="73" t="s">
        <v>233</v>
      </c>
      <c r="B457" s="83">
        <v>68170723166</v>
      </c>
      <c r="C457" s="129"/>
    </row>
    <row r="458" spans="1:3" x14ac:dyDescent="0.25">
      <c r="A458" s="73" t="s">
        <v>234</v>
      </c>
      <c r="B458" s="83">
        <v>0</v>
      </c>
      <c r="C458" s="129"/>
    </row>
    <row r="459" spans="1:3" x14ac:dyDescent="0.25">
      <c r="A459" s="73" t="s">
        <v>235</v>
      </c>
      <c r="B459" s="83">
        <v>280000000</v>
      </c>
      <c r="C459" s="129"/>
    </row>
    <row r="460" spans="1:3" x14ac:dyDescent="0.25">
      <c r="A460" s="73" t="s">
        <v>236</v>
      </c>
      <c r="B460" s="83">
        <v>0</v>
      </c>
      <c r="C460" s="129"/>
    </row>
    <row r="461" spans="1:3" x14ac:dyDescent="0.25">
      <c r="A461" s="73" t="s">
        <v>140</v>
      </c>
      <c r="B461" s="83">
        <v>67190723166</v>
      </c>
      <c r="C461" s="129"/>
    </row>
    <row r="462" spans="1:3" x14ac:dyDescent="0.25">
      <c r="A462" s="73" t="s">
        <v>867</v>
      </c>
      <c r="B462" s="83">
        <v>700000000</v>
      </c>
      <c r="C462" s="129"/>
    </row>
    <row r="463" spans="1:3" x14ac:dyDescent="0.25">
      <c r="A463" s="73" t="s">
        <v>415</v>
      </c>
      <c r="B463" s="83">
        <v>2067705690</v>
      </c>
      <c r="C463" s="129"/>
    </row>
    <row r="464" spans="1:3" x14ac:dyDescent="0.25">
      <c r="A464" s="73" t="s">
        <v>416</v>
      </c>
      <c r="B464" s="83">
        <v>68820000</v>
      </c>
      <c r="C464" s="129"/>
    </row>
    <row r="465" spans="1:3" x14ac:dyDescent="0.25">
      <c r="A465" s="73" t="s">
        <v>916</v>
      </c>
      <c r="B465" s="83">
        <v>1998885690</v>
      </c>
      <c r="C465" s="129"/>
    </row>
    <row r="466" spans="1:3" x14ac:dyDescent="0.25">
      <c r="A466" s="73" t="s">
        <v>417</v>
      </c>
      <c r="B466" s="83">
        <v>5445061287</v>
      </c>
      <c r="C466" s="129"/>
    </row>
    <row r="467" spans="1:3" x14ac:dyDescent="0.25">
      <c r="A467" s="73" t="s">
        <v>418</v>
      </c>
      <c r="B467" s="83">
        <v>0</v>
      </c>
      <c r="C467" s="129"/>
    </row>
    <row r="468" spans="1:3" x14ac:dyDescent="0.25">
      <c r="A468" s="73" t="s">
        <v>918</v>
      </c>
      <c r="B468" s="83">
        <v>2134749527</v>
      </c>
      <c r="C468" s="129"/>
    </row>
    <row r="469" spans="1:3" x14ac:dyDescent="0.25">
      <c r="A469" s="73" t="s">
        <v>920</v>
      </c>
      <c r="B469" s="83">
        <v>3310311760</v>
      </c>
      <c r="C469" s="129"/>
    </row>
    <row r="470" spans="1:3" x14ac:dyDescent="0.25">
      <c r="A470" s="73" t="s">
        <v>419</v>
      </c>
      <c r="B470" s="83">
        <v>5882749356</v>
      </c>
      <c r="C470" s="129"/>
    </row>
    <row r="471" spans="1:3" x14ac:dyDescent="0.25">
      <c r="A471" s="73" t="s">
        <v>420</v>
      </c>
      <c r="B471" s="83">
        <v>5882749356</v>
      </c>
      <c r="C471" s="129"/>
    </row>
    <row r="472" spans="1:3" x14ac:dyDescent="0.25">
      <c r="A472" s="73" t="s">
        <v>421</v>
      </c>
      <c r="B472" s="83">
        <v>0</v>
      </c>
      <c r="C472" s="129"/>
    </row>
    <row r="473" spans="1:3" x14ac:dyDescent="0.25">
      <c r="A473" s="73" t="s">
        <v>422</v>
      </c>
      <c r="B473" s="83">
        <v>0</v>
      </c>
      <c r="C473" s="129"/>
    </row>
    <row r="474" spans="1:3" x14ac:dyDescent="0.25">
      <c r="A474" s="73" t="s">
        <v>423</v>
      </c>
      <c r="B474" s="83">
        <v>0</v>
      </c>
      <c r="C474" s="129"/>
    </row>
    <row r="475" spans="1:3" x14ac:dyDescent="0.25">
      <c r="A475" s="73" t="s">
        <v>869</v>
      </c>
      <c r="B475" s="83">
        <v>0</v>
      </c>
      <c r="C475" s="129"/>
    </row>
    <row r="476" spans="1:3" x14ac:dyDescent="0.25">
      <c r="A476" s="73" t="s">
        <v>871</v>
      </c>
      <c r="B476" s="83">
        <v>0</v>
      </c>
      <c r="C476" s="129"/>
    </row>
    <row r="477" spans="1:3" x14ac:dyDescent="0.25">
      <c r="A477" s="73" t="s">
        <v>873</v>
      </c>
      <c r="B477" s="83">
        <v>0</v>
      </c>
      <c r="C477" s="129"/>
    </row>
    <row r="478" spans="1:3" x14ac:dyDescent="0.25">
      <c r="A478" s="73" t="s">
        <v>875</v>
      </c>
      <c r="B478" s="83">
        <v>0</v>
      </c>
      <c r="C478" s="129"/>
    </row>
    <row r="479" spans="1:3" x14ac:dyDescent="0.25">
      <c r="A479" s="73" t="s">
        <v>877</v>
      </c>
      <c r="B479" s="83">
        <v>7300000000</v>
      </c>
      <c r="C479" s="129"/>
    </row>
    <row r="480" spans="1:3" x14ac:dyDescent="0.25">
      <c r="A480" s="73" t="s">
        <v>879</v>
      </c>
      <c r="B480" s="83">
        <v>7300000000</v>
      </c>
      <c r="C480" s="129"/>
    </row>
    <row r="481" spans="1:3" x14ac:dyDescent="0.25">
      <c r="A481" s="73" t="s">
        <v>881</v>
      </c>
      <c r="B481" s="83">
        <v>0</v>
      </c>
      <c r="C481" s="129"/>
    </row>
    <row r="482" spans="1:3" x14ac:dyDescent="0.25">
      <c r="A482" s="73" t="s">
        <v>883</v>
      </c>
      <c r="B482" s="83">
        <v>0</v>
      </c>
      <c r="C482" s="129"/>
    </row>
    <row r="483" spans="1:3" x14ac:dyDescent="0.25">
      <c r="A483" s="73" t="s">
        <v>922</v>
      </c>
      <c r="B483" s="83">
        <v>0</v>
      </c>
      <c r="C483" s="129"/>
    </row>
    <row r="484" spans="1:3" x14ac:dyDescent="0.25">
      <c r="A484" s="73" t="s">
        <v>924</v>
      </c>
      <c r="B484" s="83">
        <v>0</v>
      </c>
      <c r="C484" s="129"/>
    </row>
    <row r="485" spans="1:3" x14ac:dyDescent="0.25">
      <c r="A485" s="133"/>
      <c r="B485" s="134"/>
      <c r="C485" s="129"/>
    </row>
    <row r="486" spans="1:3" x14ac:dyDescent="0.25">
      <c r="A486" s="44" t="s">
        <v>12</v>
      </c>
      <c r="B486" s="77">
        <v>61420842384.999268</v>
      </c>
      <c r="C486" s="129"/>
    </row>
    <row r="487" spans="1:3" ht="13.8" thickBot="1" x14ac:dyDescent="0.3">
      <c r="A487" s="135"/>
      <c r="B487" s="136"/>
      <c r="C487" s="137"/>
    </row>
  </sheetData>
  <mergeCells count="1">
    <mergeCell ref="A1:B3"/>
  </mergeCells>
  <phoneticPr fontId="3" type="noConversion"/>
  <printOptions horizontalCentered="1"/>
  <pageMargins left="0.23622047244094491" right="0.23622047244094491" top="1.2598425196850394" bottom="0.23622047244094491" header="0" footer="0"/>
  <pageSetup paperSize="119" scale="30" fitToWidth="4" fitToHeight="4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Q492"/>
  <sheetViews>
    <sheetView view="pageBreakPreview" zoomScale="80" zoomScaleNormal="100" zoomScaleSheetLayoutView="80" workbookViewId="0">
      <pane xSplit="2" ySplit="9" topLeftCell="C232" activePane="bottomRight" state="frozen"/>
      <selection activeCell="D71" sqref="D71:N71"/>
      <selection pane="topRight" activeCell="D71" sqref="D71:N71"/>
      <selection pane="bottomLeft" activeCell="D71" sqref="D71:N71"/>
      <selection pane="bottomRight" activeCell="C238" sqref="C238:N238"/>
    </sheetView>
  </sheetViews>
  <sheetFormatPr baseColWidth="10" defaultColWidth="11.44140625" defaultRowHeight="13.2" x14ac:dyDescent="0.25"/>
  <cols>
    <col min="1" max="1" width="19.33203125" style="2" customWidth="1"/>
    <col min="2" max="2" width="62.6640625" style="2" bestFit="1" customWidth="1"/>
    <col min="3" max="14" width="16.6640625" style="7" customWidth="1"/>
    <col min="15" max="15" width="16.5546875" style="105" customWidth="1"/>
    <col min="16" max="16" width="1.6640625" style="63" customWidth="1"/>
    <col min="17" max="16384" width="11.44140625" style="2"/>
  </cols>
  <sheetData>
    <row r="1" spans="1:17" s="23" customFormat="1" ht="23.4" x14ac:dyDescent="0.45">
      <c r="A1" s="144" t="s">
        <v>148</v>
      </c>
      <c r="B1" s="145"/>
      <c r="C1" s="146" t="s">
        <v>152</v>
      </c>
      <c r="D1" s="172"/>
      <c r="E1" s="172"/>
      <c r="F1" s="172"/>
      <c r="G1" s="172"/>
      <c r="H1" s="172"/>
      <c r="I1" s="172"/>
      <c r="J1" s="172"/>
      <c r="K1" s="172"/>
      <c r="L1" s="173"/>
      <c r="M1" s="157"/>
      <c r="N1" s="158"/>
      <c r="O1" s="159"/>
      <c r="P1" s="57"/>
      <c r="Q1" s="24"/>
    </row>
    <row r="2" spans="1:17" s="23" customFormat="1" ht="23.4" x14ac:dyDescent="0.45">
      <c r="A2" s="155" t="s">
        <v>988</v>
      </c>
      <c r="B2" s="156"/>
      <c r="C2" s="174"/>
      <c r="D2" s="175"/>
      <c r="E2" s="175"/>
      <c r="F2" s="175"/>
      <c r="G2" s="175"/>
      <c r="H2" s="175"/>
      <c r="I2" s="175"/>
      <c r="J2" s="175"/>
      <c r="K2" s="175"/>
      <c r="L2" s="176"/>
      <c r="M2" s="160"/>
      <c r="N2" s="161"/>
      <c r="O2" s="162"/>
      <c r="P2" s="57"/>
      <c r="Q2" s="24"/>
    </row>
    <row r="3" spans="1:17" s="23" customFormat="1" ht="23.4" x14ac:dyDescent="0.45">
      <c r="A3" s="155" t="s">
        <v>989</v>
      </c>
      <c r="B3" s="156"/>
      <c r="C3" s="174"/>
      <c r="D3" s="175"/>
      <c r="E3" s="175"/>
      <c r="F3" s="175"/>
      <c r="G3" s="175"/>
      <c r="H3" s="175"/>
      <c r="I3" s="175"/>
      <c r="J3" s="175"/>
      <c r="K3" s="175"/>
      <c r="L3" s="176"/>
      <c r="M3" s="160"/>
      <c r="N3" s="161"/>
      <c r="O3" s="162"/>
      <c r="P3" s="57"/>
      <c r="Q3" s="24"/>
    </row>
    <row r="4" spans="1:17" s="25" customFormat="1" ht="23.4" x14ac:dyDescent="0.45">
      <c r="A4" s="155" t="s">
        <v>194</v>
      </c>
      <c r="B4" s="156"/>
      <c r="C4" s="177"/>
      <c r="D4" s="178"/>
      <c r="E4" s="178"/>
      <c r="F4" s="178"/>
      <c r="G4" s="178"/>
      <c r="H4" s="178"/>
      <c r="I4" s="178"/>
      <c r="J4" s="178"/>
      <c r="K4" s="178"/>
      <c r="L4" s="179"/>
      <c r="M4" s="163"/>
      <c r="N4" s="164"/>
      <c r="O4" s="165"/>
      <c r="P4" s="57"/>
      <c r="Q4" s="31"/>
    </row>
    <row r="5" spans="1:17" s="27" customFormat="1" ht="18" x14ac:dyDescent="0.35">
      <c r="A5" s="36"/>
      <c r="B5" s="26" t="s">
        <v>121</v>
      </c>
      <c r="O5" s="37"/>
      <c r="P5" s="58"/>
      <c r="Q5" s="28"/>
    </row>
    <row r="6" spans="1:17" s="30" customFormat="1" ht="14.4" thickBot="1" x14ac:dyDescent="0.35">
      <c r="A6" s="3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9"/>
      <c r="P6" s="59"/>
      <c r="Q6" s="32"/>
    </row>
    <row r="7" spans="1:17" s="4" customFormat="1" ht="6" customHeight="1" x14ac:dyDescent="0.25">
      <c r="A7" s="40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96"/>
      <c r="P7" s="60"/>
    </row>
    <row r="8" spans="1:17" s="35" customFormat="1" ht="26.4" x14ac:dyDescent="0.25">
      <c r="A8" s="42" t="s">
        <v>200</v>
      </c>
      <c r="B8" s="15" t="s">
        <v>0</v>
      </c>
      <c r="C8" s="16" t="s">
        <v>24</v>
      </c>
      <c r="D8" s="16" t="s">
        <v>25</v>
      </c>
      <c r="E8" s="16" t="s">
        <v>26</v>
      </c>
      <c r="F8" s="16" t="s">
        <v>27</v>
      </c>
      <c r="G8" s="16" t="s">
        <v>28</v>
      </c>
      <c r="H8" s="16" t="s">
        <v>29</v>
      </c>
      <c r="I8" s="16" t="s">
        <v>30</v>
      </c>
      <c r="J8" s="16" t="s">
        <v>31</v>
      </c>
      <c r="K8" s="16" t="s">
        <v>32</v>
      </c>
      <c r="L8" s="16" t="s">
        <v>33</v>
      </c>
      <c r="M8" s="16" t="s">
        <v>34</v>
      </c>
      <c r="N8" s="16" t="s">
        <v>35</v>
      </c>
      <c r="O8" s="106" t="s">
        <v>141</v>
      </c>
      <c r="P8" s="61"/>
    </row>
    <row r="9" spans="1:17" s="5" customFormat="1" ht="6" customHeight="1" x14ac:dyDescent="0.25">
      <c r="A9" s="42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98"/>
      <c r="P9" s="52"/>
    </row>
    <row r="10" spans="1:17" s="3" customFormat="1" ht="6" customHeight="1" x14ac:dyDescent="0.25">
      <c r="A10" s="43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07"/>
      <c r="P10" s="52"/>
    </row>
    <row r="11" spans="1:17" s="5" customFormat="1" ht="13.5" customHeight="1" x14ac:dyDescent="0.25">
      <c r="A11" s="44" t="s">
        <v>237</v>
      </c>
      <c r="B11" s="19" t="s">
        <v>1</v>
      </c>
      <c r="C11" s="77">
        <f t="shared" ref="C11:N11" si="0">+C12+C15</f>
        <v>0</v>
      </c>
      <c r="D11" s="77">
        <f t="shared" si="0"/>
        <v>0</v>
      </c>
      <c r="E11" s="77">
        <f t="shared" si="0"/>
        <v>0</v>
      </c>
      <c r="F11" s="77">
        <f t="shared" si="0"/>
        <v>0</v>
      </c>
      <c r="G11" s="77">
        <f t="shared" si="0"/>
        <v>0</v>
      </c>
      <c r="H11" s="77">
        <f t="shared" si="0"/>
        <v>0</v>
      </c>
      <c r="I11" s="77">
        <f t="shared" si="0"/>
        <v>0</v>
      </c>
      <c r="J11" s="77">
        <f t="shared" si="0"/>
        <v>0</v>
      </c>
      <c r="K11" s="77">
        <f t="shared" si="0"/>
        <v>0</v>
      </c>
      <c r="L11" s="77">
        <f t="shared" si="0"/>
        <v>0</v>
      </c>
      <c r="M11" s="77">
        <f t="shared" si="0"/>
        <v>0</v>
      </c>
      <c r="N11" s="77">
        <f t="shared" si="0"/>
        <v>0</v>
      </c>
      <c r="O11" s="100">
        <f>+SUM(C11:N11)</f>
        <v>0</v>
      </c>
      <c r="P11" s="62"/>
    </row>
    <row r="12" spans="1:17" s="9" customFormat="1" ht="13.5" customHeight="1" x14ac:dyDescent="0.25">
      <c r="A12" s="81" t="s">
        <v>424</v>
      </c>
      <c r="B12" s="73" t="s">
        <v>238</v>
      </c>
      <c r="C12" s="83">
        <f>+C13</f>
        <v>0</v>
      </c>
      <c r="D12" s="83">
        <f t="shared" ref="D12:N12" si="1">+D13</f>
        <v>0</v>
      </c>
      <c r="E12" s="83">
        <f t="shared" si="1"/>
        <v>0</v>
      </c>
      <c r="F12" s="83">
        <f t="shared" si="1"/>
        <v>0</v>
      </c>
      <c r="G12" s="83">
        <f t="shared" si="1"/>
        <v>0</v>
      </c>
      <c r="H12" s="83">
        <f t="shared" si="1"/>
        <v>0</v>
      </c>
      <c r="I12" s="83">
        <f t="shared" si="1"/>
        <v>0</v>
      </c>
      <c r="J12" s="83">
        <f t="shared" si="1"/>
        <v>0</v>
      </c>
      <c r="K12" s="83">
        <f t="shared" si="1"/>
        <v>0</v>
      </c>
      <c r="L12" s="83">
        <f t="shared" si="1"/>
        <v>0</v>
      </c>
      <c r="M12" s="83">
        <f t="shared" si="1"/>
        <v>0</v>
      </c>
      <c r="N12" s="83">
        <f t="shared" si="1"/>
        <v>0</v>
      </c>
      <c r="O12" s="101">
        <f t="shared" ref="O12:O65" si="2">+SUM(C12:N12)</f>
        <v>0</v>
      </c>
      <c r="P12" s="53"/>
    </row>
    <row r="13" spans="1:17" s="9" customFormat="1" ht="13.5" customHeight="1" x14ac:dyDescent="0.25">
      <c r="A13" s="81" t="s">
        <v>425</v>
      </c>
      <c r="B13" s="73" t="s">
        <v>238</v>
      </c>
      <c r="C13" s="83">
        <f t="shared" ref="C13:N13" si="3">+SUM(C14:C14)</f>
        <v>0</v>
      </c>
      <c r="D13" s="83">
        <f t="shared" si="3"/>
        <v>0</v>
      </c>
      <c r="E13" s="83">
        <f t="shared" si="3"/>
        <v>0</v>
      </c>
      <c r="F13" s="83">
        <f t="shared" si="3"/>
        <v>0</v>
      </c>
      <c r="G13" s="83">
        <f t="shared" si="3"/>
        <v>0</v>
      </c>
      <c r="H13" s="83">
        <f t="shared" si="3"/>
        <v>0</v>
      </c>
      <c r="I13" s="83">
        <f t="shared" si="3"/>
        <v>0</v>
      </c>
      <c r="J13" s="83">
        <f t="shared" si="3"/>
        <v>0</v>
      </c>
      <c r="K13" s="83">
        <f t="shared" si="3"/>
        <v>0</v>
      </c>
      <c r="L13" s="83">
        <f t="shared" si="3"/>
        <v>0</v>
      </c>
      <c r="M13" s="83">
        <f t="shared" si="3"/>
        <v>0</v>
      </c>
      <c r="N13" s="83">
        <f t="shared" si="3"/>
        <v>0</v>
      </c>
      <c r="O13" s="101">
        <f t="shared" si="2"/>
        <v>0</v>
      </c>
      <c r="P13" s="53"/>
    </row>
    <row r="14" spans="1:17" s="9" customFormat="1" ht="13.5" customHeight="1" x14ac:dyDescent="0.25">
      <c r="A14" s="81" t="s">
        <v>884</v>
      </c>
      <c r="B14" s="73" t="s">
        <v>885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101">
        <f t="shared" si="2"/>
        <v>0</v>
      </c>
      <c r="P14" s="53"/>
    </row>
    <row r="15" spans="1:17" s="9" customFormat="1" ht="13.5" customHeight="1" x14ac:dyDescent="0.25">
      <c r="A15" s="81" t="s">
        <v>426</v>
      </c>
      <c r="B15" s="73" t="s">
        <v>2</v>
      </c>
      <c r="C15" s="83">
        <f t="shared" ref="C15:N15" si="4">+C16+C36+C60</f>
        <v>0</v>
      </c>
      <c r="D15" s="83">
        <f t="shared" si="4"/>
        <v>0</v>
      </c>
      <c r="E15" s="83">
        <f t="shared" si="4"/>
        <v>0</v>
      </c>
      <c r="F15" s="83">
        <f t="shared" si="4"/>
        <v>0</v>
      </c>
      <c r="G15" s="83">
        <f t="shared" si="4"/>
        <v>0</v>
      </c>
      <c r="H15" s="83">
        <f t="shared" si="4"/>
        <v>0</v>
      </c>
      <c r="I15" s="83">
        <f t="shared" si="4"/>
        <v>0</v>
      </c>
      <c r="J15" s="83">
        <f t="shared" si="4"/>
        <v>0</v>
      </c>
      <c r="K15" s="83">
        <f t="shared" si="4"/>
        <v>0</v>
      </c>
      <c r="L15" s="83">
        <f t="shared" si="4"/>
        <v>0</v>
      </c>
      <c r="M15" s="83">
        <f t="shared" si="4"/>
        <v>0</v>
      </c>
      <c r="N15" s="83">
        <f t="shared" si="4"/>
        <v>0</v>
      </c>
      <c r="O15" s="101">
        <f t="shared" si="2"/>
        <v>0</v>
      </c>
      <c r="P15" s="53"/>
    </row>
    <row r="16" spans="1:17" s="10" customFormat="1" ht="13.5" customHeight="1" x14ac:dyDescent="0.25">
      <c r="A16" s="81" t="s">
        <v>427</v>
      </c>
      <c r="B16" s="73" t="s">
        <v>3</v>
      </c>
      <c r="C16" s="83">
        <f t="shared" ref="C16:N16" si="5">+C17+C23+C27+C30</f>
        <v>0</v>
      </c>
      <c r="D16" s="83">
        <f t="shared" si="5"/>
        <v>0</v>
      </c>
      <c r="E16" s="83">
        <f t="shared" si="5"/>
        <v>0</v>
      </c>
      <c r="F16" s="83">
        <f t="shared" si="5"/>
        <v>0</v>
      </c>
      <c r="G16" s="83">
        <f t="shared" si="5"/>
        <v>0</v>
      </c>
      <c r="H16" s="83">
        <f t="shared" si="5"/>
        <v>0</v>
      </c>
      <c r="I16" s="83">
        <f t="shared" si="5"/>
        <v>0</v>
      </c>
      <c r="J16" s="83">
        <f t="shared" si="5"/>
        <v>0</v>
      </c>
      <c r="K16" s="83">
        <f t="shared" si="5"/>
        <v>0</v>
      </c>
      <c r="L16" s="83">
        <f t="shared" si="5"/>
        <v>0</v>
      </c>
      <c r="M16" s="83">
        <f t="shared" si="5"/>
        <v>0</v>
      </c>
      <c r="N16" s="83">
        <f t="shared" si="5"/>
        <v>0</v>
      </c>
      <c r="O16" s="101">
        <f t="shared" si="2"/>
        <v>0</v>
      </c>
      <c r="P16" s="53"/>
    </row>
    <row r="17" spans="1:16" s="11" customFormat="1" ht="13.5" customHeight="1" x14ac:dyDescent="0.25">
      <c r="A17" s="92" t="s">
        <v>428</v>
      </c>
      <c r="B17" s="75" t="s">
        <v>201</v>
      </c>
      <c r="C17" s="83">
        <f>+SUM(C18:C22)</f>
        <v>0</v>
      </c>
      <c r="D17" s="83">
        <f t="shared" ref="D17:N17" si="6">+SUM(D18:D22)</f>
        <v>0</v>
      </c>
      <c r="E17" s="83">
        <f t="shared" si="6"/>
        <v>0</v>
      </c>
      <c r="F17" s="83">
        <f t="shared" si="6"/>
        <v>0</v>
      </c>
      <c r="G17" s="83">
        <f t="shared" si="6"/>
        <v>0</v>
      </c>
      <c r="H17" s="83">
        <f t="shared" si="6"/>
        <v>0</v>
      </c>
      <c r="I17" s="83">
        <f t="shared" si="6"/>
        <v>0</v>
      </c>
      <c r="J17" s="83">
        <f t="shared" si="6"/>
        <v>0</v>
      </c>
      <c r="K17" s="83">
        <f t="shared" si="6"/>
        <v>0</v>
      </c>
      <c r="L17" s="83">
        <f t="shared" si="6"/>
        <v>0</v>
      </c>
      <c r="M17" s="83">
        <f t="shared" si="6"/>
        <v>0</v>
      </c>
      <c r="N17" s="83">
        <f t="shared" si="6"/>
        <v>0</v>
      </c>
      <c r="O17" s="101">
        <f t="shared" si="2"/>
        <v>0</v>
      </c>
      <c r="P17" s="53"/>
    </row>
    <row r="18" spans="1:16" s="11" customFormat="1" ht="13.5" customHeight="1" x14ac:dyDescent="0.25">
      <c r="A18" s="92" t="s">
        <v>429</v>
      </c>
      <c r="B18" s="75" t="s">
        <v>239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101">
        <f t="shared" si="2"/>
        <v>0</v>
      </c>
      <c r="P18" s="53"/>
    </row>
    <row r="19" spans="1:16" s="1" customFormat="1" ht="13.5" customHeight="1" x14ac:dyDescent="0.25">
      <c r="A19" s="81" t="s">
        <v>430</v>
      </c>
      <c r="B19" s="75" t="s">
        <v>240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101">
        <f t="shared" si="2"/>
        <v>0</v>
      </c>
      <c r="P19" s="6"/>
    </row>
    <row r="20" spans="1:16" s="1" customFormat="1" ht="13.5" customHeight="1" x14ac:dyDescent="0.25">
      <c r="A20" s="81" t="s">
        <v>431</v>
      </c>
      <c r="B20" s="75" t="s">
        <v>241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101">
        <f t="shared" si="2"/>
        <v>0</v>
      </c>
      <c r="P20" s="6"/>
    </row>
    <row r="21" spans="1:16" s="1" customFormat="1" ht="13.5" customHeight="1" x14ac:dyDescent="0.25">
      <c r="A21" s="81" t="s">
        <v>432</v>
      </c>
      <c r="B21" s="75" t="s">
        <v>242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101">
        <f t="shared" si="2"/>
        <v>0</v>
      </c>
      <c r="P21" s="6"/>
    </row>
    <row r="22" spans="1:16" s="1" customFormat="1" ht="13.5" customHeight="1" x14ac:dyDescent="0.25">
      <c r="A22" s="81" t="s">
        <v>925</v>
      </c>
      <c r="B22" s="75" t="s">
        <v>926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101">
        <f t="shared" si="2"/>
        <v>0</v>
      </c>
      <c r="P22" s="6"/>
    </row>
    <row r="23" spans="1:16" s="11" customFormat="1" ht="13.5" customHeight="1" x14ac:dyDescent="0.25">
      <c r="A23" s="92" t="s">
        <v>433</v>
      </c>
      <c r="B23" s="75" t="s">
        <v>4</v>
      </c>
      <c r="C23" s="83">
        <f>+SUM(C24:C26)</f>
        <v>0</v>
      </c>
      <c r="D23" s="83">
        <f t="shared" ref="D23:N23" si="7">+SUM(D24:D26)</f>
        <v>0</v>
      </c>
      <c r="E23" s="83">
        <f t="shared" si="7"/>
        <v>0</v>
      </c>
      <c r="F23" s="83">
        <f t="shared" si="7"/>
        <v>0</v>
      </c>
      <c r="G23" s="83">
        <f t="shared" si="7"/>
        <v>0</v>
      </c>
      <c r="H23" s="83">
        <f t="shared" si="7"/>
        <v>0</v>
      </c>
      <c r="I23" s="83">
        <f t="shared" si="7"/>
        <v>0</v>
      </c>
      <c r="J23" s="83">
        <f t="shared" si="7"/>
        <v>0</v>
      </c>
      <c r="K23" s="83">
        <f t="shared" si="7"/>
        <v>0</v>
      </c>
      <c r="L23" s="83">
        <f t="shared" si="7"/>
        <v>0</v>
      </c>
      <c r="M23" s="83">
        <f t="shared" si="7"/>
        <v>0</v>
      </c>
      <c r="N23" s="83">
        <f t="shared" si="7"/>
        <v>0</v>
      </c>
      <c r="O23" s="101">
        <f t="shared" si="2"/>
        <v>0</v>
      </c>
      <c r="P23" s="53"/>
    </row>
    <row r="24" spans="1:16" s="1" customFormat="1" ht="13.5" customHeight="1" x14ac:dyDescent="0.25">
      <c r="A24" s="81" t="s">
        <v>434</v>
      </c>
      <c r="B24" s="75" t="s">
        <v>243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101">
        <f t="shared" si="2"/>
        <v>0</v>
      </c>
      <c r="P24" s="6"/>
    </row>
    <row r="25" spans="1:16" s="11" customFormat="1" ht="13.5" customHeight="1" x14ac:dyDescent="0.25">
      <c r="A25" s="81" t="s">
        <v>435</v>
      </c>
      <c r="B25" s="73" t="s">
        <v>244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101">
        <f t="shared" si="2"/>
        <v>0</v>
      </c>
      <c r="P25" s="53"/>
    </row>
    <row r="26" spans="1:16" s="1" customFormat="1" ht="13.5" customHeight="1" x14ac:dyDescent="0.25">
      <c r="A26" s="81" t="s">
        <v>436</v>
      </c>
      <c r="B26" s="75" t="s">
        <v>245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101">
        <f t="shared" si="2"/>
        <v>0</v>
      </c>
      <c r="P26" s="6"/>
    </row>
    <row r="27" spans="1:16" s="1" customFormat="1" ht="13.5" customHeight="1" x14ac:dyDescent="0.25">
      <c r="A27" s="81" t="s">
        <v>437</v>
      </c>
      <c r="B27" s="75" t="s">
        <v>5</v>
      </c>
      <c r="C27" s="83">
        <f>+C28+C29</f>
        <v>0</v>
      </c>
      <c r="D27" s="83">
        <f t="shared" ref="D27:N27" si="8">+D28+D29</f>
        <v>0</v>
      </c>
      <c r="E27" s="83">
        <f t="shared" si="8"/>
        <v>0</v>
      </c>
      <c r="F27" s="83">
        <f t="shared" si="8"/>
        <v>0</v>
      </c>
      <c r="G27" s="83">
        <f t="shared" si="8"/>
        <v>0</v>
      </c>
      <c r="H27" s="83">
        <f t="shared" si="8"/>
        <v>0</v>
      </c>
      <c r="I27" s="83">
        <f t="shared" si="8"/>
        <v>0</v>
      </c>
      <c r="J27" s="83">
        <f t="shared" si="8"/>
        <v>0</v>
      </c>
      <c r="K27" s="83">
        <f t="shared" si="8"/>
        <v>0</v>
      </c>
      <c r="L27" s="83">
        <f t="shared" si="8"/>
        <v>0</v>
      </c>
      <c r="M27" s="83">
        <f t="shared" si="8"/>
        <v>0</v>
      </c>
      <c r="N27" s="83">
        <f t="shared" si="8"/>
        <v>0</v>
      </c>
      <c r="O27" s="101">
        <f t="shared" si="2"/>
        <v>0</v>
      </c>
      <c r="P27" s="6"/>
    </row>
    <row r="28" spans="1:16" s="1" customFormat="1" ht="13.5" customHeight="1" x14ac:dyDescent="0.25">
      <c r="A28" s="81" t="s">
        <v>438</v>
      </c>
      <c r="B28" s="75" t="s">
        <v>246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101">
        <f t="shared" si="2"/>
        <v>0</v>
      </c>
      <c r="P28" s="6"/>
    </row>
    <row r="29" spans="1:16" s="10" customFormat="1" ht="13.5" customHeight="1" x14ac:dyDescent="0.25">
      <c r="A29" s="81" t="s">
        <v>439</v>
      </c>
      <c r="B29" s="73" t="s">
        <v>247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101">
        <f t="shared" si="2"/>
        <v>0</v>
      </c>
      <c r="P29" s="53"/>
    </row>
    <row r="30" spans="1:16" s="1" customFormat="1" ht="13.5" customHeight="1" x14ac:dyDescent="0.25">
      <c r="A30" s="81" t="s">
        <v>440</v>
      </c>
      <c r="B30" s="74" t="s">
        <v>6</v>
      </c>
      <c r="C30" s="83">
        <f>+SUM(C31:C35)</f>
        <v>0</v>
      </c>
      <c r="D30" s="83">
        <f t="shared" ref="D30:N30" si="9">+SUM(D31:D35)</f>
        <v>0</v>
      </c>
      <c r="E30" s="83">
        <f t="shared" si="9"/>
        <v>0</v>
      </c>
      <c r="F30" s="83">
        <f t="shared" si="9"/>
        <v>0</v>
      </c>
      <c r="G30" s="83">
        <f t="shared" si="9"/>
        <v>0</v>
      </c>
      <c r="H30" s="83">
        <f t="shared" si="9"/>
        <v>0</v>
      </c>
      <c r="I30" s="83">
        <f t="shared" si="9"/>
        <v>0</v>
      </c>
      <c r="J30" s="83">
        <f t="shared" si="9"/>
        <v>0</v>
      </c>
      <c r="K30" s="83">
        <f t="shared" si="9"/>
        <v>0</v>
      </c>
      <c r="L30" s="83">
        <f t="shared" si="9"/>
        <v>0</v>
      </c>
      <c r="M30" s="83">
        <f t="shared" si="9"/>
        <v>0</v>
      </c>
      <c r="N30" s="83">
        <f t="shared" si="9"/>
        <v>0</v>
      </c>
      <c r="O30" s="101">
        <f t="shared" si="2"/>
        <v>0</v>
      </c>
      <c r="P30" s="6"/>
    </row>
    <row r="31" spans="1:16" s="1" customFormat="1" ht="13.5" customHeight="1" x14ac:dyDescent="0.25">
      <c r="A31" s="81" t="s">
        <v>441</v>
      </c>
      <c r="B31" s="73" t="s">
        <v>248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101">
        <f t="shared" si="2"/>
        <v>0</v>
      </c>
      <c r="P31" s="6"/>
    </row>
    <row r="32" spans="1:16" s="10" customFormat="1" ht="13.5" customHeight="1" x14ac:dyDescent="0.25">
      <c r="A32" s="81" t="s">
        <v>442</v>
      </c>
      <c r="B32" s="73" t="s">
        <v>249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101">
        <f t="shared" si="2"/>
        <v>0</v>
      </c>
      <c r="P32" s="53"/>
    </row>
    <row r="33" spans="1:16" s="1" customFormat="1" ht="13.5" customHeight="1" x14ac:dyDescent="0.25">
      <c r="A33" s="81" t="s">
        <v>443</v>
      </c>
      <c r="B33" s="73" t="s">
        <v>202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101">
        <f t="shared" si="2"/>
        <v>0</v>
      </c>
      <c r="P33" s="6"/>
    </row>
    <row r="34" spans="1:16" s="1" customFormat="1" ht="13.5" customHeight="1" x14ac:dyDescent="0.25">
      <c r="A34" s="81" t="s">
        <v>444</v>
      </c>
      <c r="B34" s="73" t="s">
        <v>250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101">
        <f t="shared" si="2"/>
        <v>0</v>
      </c>
      <c r="P34" s="6"/>
    </row>
    <row r="35" spans="1:16" s="1" customFormat="1" ht="13.5" customHeight="1" x14ac:dyDescent="0.25">
      <c r="A35" s="92" t="s">
        <v>445</v>
      </c>
      <c r="B35" s="73" t="s">
        <v>6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101">
        <f t="shared" si="2"/>
        <v>0</v>
      </c>
      <c r="P35" s="6"/>
    </row>
    <row r="36" spans="1:16" s="11" customFormat="1" ht="13.5" customHeight="1" x14ac:dyDescent="0.25">
      <c r="A36" s="81" t="s">
        <v>446</v>
      </c>
      <c r="B36" s="73" t="s">
        <v>7</v>
      </c>
      <c r="C36" s="83">
        <f>+C37+C41+C50+C54+C57</f>
        <v>0</v>
      </c>
      <c r="D36" s="83">
        <f t="shared" ref="D36:N36" si="10">+D37+D41+D50+D54+D57</f>
        <v>0</v>
      </c>
      <c r="E36" s="83">
        <f t="shared" si="10"/>
        <v>0</v>
      </c>
      <c r="F36" s="83">
        <f t="shared" si="10"/>
        <v>0</v>
      </c>
      <c r="G36" s="83">
        <f t="shared" si="10"/>
        <v>0</v>
      </c>
      <c r="H36" s="83">
        <f t="shared" si="10"/>
        <v>0</v>
      </c>
      <c r="I36" s="83">
        <f t="shared" si="10"/>
        <v>0</v>
      </c>
      <c r="J36" s="83">
        <f t="shared" si="10"/>
        <v>0</v>
      </c>
      <c r="K36" s="83">
        <f t="shared" si="10"/>
        <v>0</v>
      </c>
      <c r="L36" s="83">
        <f t="shared" si="10"/>
        <v>0</v>
      </c>
      <c r="M36" s="83">
        <f t="shared" si="10"/>
        <v>0</v>
      </c>
      <c r="N36" s="83">
        <f t="shared" si="10"/>
        <v>0</v>
      </c>
      <c r="O36" s="101">
        <f t="shared" si="2"/>
        <v>0</v>
      </c>
      <c r="P36" s="53"/>
    </row>
    <row r="37" spans="1:16" s="1" customFormat="1" ht="13.5" customHeight="1" x14ac:dyDescent="0.25">
      <c r="A37" s="81" t="s">
        <v>447</v>
      </c>
      <c r="B37" s="73" t="s">
        <v>8</v>
      </c>
      <c r="C37" s="83">
        <f>+C38+C39+C40</f>
        <v>0</v>
      </c>
      <c r="D37" s="83">
        <f t="shared" ref="D37:N37" si="11">+D38+D39+D40</f>
        <v>0</v>
      </c>
      <c r="E37" s="83">
        <f t="shared" si="11"/>
        <v>0</v>
      </c>
      <c r="F37" s="83">
        <f t="shared" si="11"/>
        <v>0</v>
      </c>
      <c r="G37" s="83">
        <f t="shared" si="11"/>
        <v>0</v>
      </c>
      <c r="H37" s="83">
        <f t="shared" si="11"/>
        <v>0</v>
      </c>
      <c r="I37" s="83">
        <f t="shared" si="11"/>
        <v>0</v>
      </c>
      <c r="J37" s="83">
        <f t="shared" si="11"/>
        <v>0</v>
      </c>
      <c r="K37" s="83">
        <f t="shared" si="11"/>
        <v>0</v>
      </c>
      <c r="L37" s="83">
        <f t="shared" si="11"/>
        <v>0</v>
      </c>
      <c r="M37" s="83">
        <f t="shared" si="11"/>
        <v>0</v>
      </c>
      <c r="N37" s="83">
        <f t="shared" si="11"/>
        <v>0</v>
      </c>
      <c r="O37" s="101">
        <f t="shared" si="2"/>
        <v>0</v>
      </c>
      <c r="P37" s="6"/>
    </row>
    <row r="38" spans="1:16" s="1" customFormat="1" ht="13.5" customHeight="1" x14ac:dyDescent="0.25">
      <c r="A38" s="81" t="s">
        <v>448</v>
      </c>
      <c r="B38" s="73" t="s">
        <v>9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101">
        <f t="shared" si="2"/>
        <v>0</v>
      </c>
      <c r="P38" s="6"/>
    </row>
    <row r="39" spans="1:16" s="1" customFormat="1" ht="13.5" customHeight="1" x14ac:dyDescent="0.25">
      <c r="A39" s="81" t="s">
        <v>449</v>
      </c>
      <c r="B39" s="73" t="s">
        <v>10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101">
        <f t="shared" si="2"/>
        <v>0</v>
      </c>
      <c r="P39" s="6"/>
    </row>
    <row r="40" spans="1:16" s="1" customFormat="1" ht="13.5" customHeight="1" x14ac:dyDescent="0.25">
      <c r="A40" s="81" t="s">
        <v>927</v>
      </c>
      <c r="B40" s="73" t="s">
        <v>928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101">
        <f t="shared" si="2"/>
        <v>0</v>
      </c>
      <c r="P40" s="6"/>
    </row>
    <row r="41" spans="1:16" s="1" customFormat="1" ht="13.5" customHeight="1" x14ac:dyDescent="0.25">
      <c r="A41" s="81" t="s">
        <v>450</v>
      </c>
      <c r="B41" s="73" t="s">
        <v>251</v>
      </c>
      <c r="C41" s="83">
        <f>+SUM(C42:C49)</f>
        <v>0</v>
      </c>
      <c r="D41" s="83">
        <f t="shared" ref="D41:N41" si="12">+SUM(D42:D49)</f>
        <v>0</v>
      </c>
      <c r="E41" s="83">
        <f t="shared" si="12"/>
        <v>0</v>
      </c>
      <c r="F41" s="83">
        <f t="shared" si="12"/>
        <v>0</v>
      </c>
      <c r="G41" s="83">
        <f t="shared" si="12"/>
        <v>0</v>
      </c>
      <c r="H41" s="83">
        <f t="shared" si="12"/>
        <v>0</v>
      </c>
      <c r="I41" s="83">
        <f t="shared" si="12"/>
        <v>0</v>
      </c>
      <c r="J41" s="83">
        <f t="shared" si="12"/>
        <v>0</v>
      </c>
      <c r="K41" s="83">
        <f t="shared" si="12"/>
        <v>0</v>
      </c>
      <c r="L41" s="83">
        <f t="shared" si="12"/>
        <v>0</v>
      </c>
      <c r="M41" s="83">
        <f t="shared" si="12"/>
        <v>0</v>
      </c>
      <c r="N41" s="83">
        <f t="shared" si="12"/>
        <v>0</v>
      </c>
      <c r="O41" s="101">
        <f t="shared" si="2"/>
        <v>0</v>
      </c>
      <c r="P41" s="6"/>
    </row>
    <row r="42" spans="1:16" s="3" customFormat="1" ht="13.5" customHeight="1" x14ac:dyDescent="0.25">
      <c r="A42" s="81" t="s">
        <v>451</v>
      </c>
      <c r="B42" s="73" t="s">
        <v>252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101">
        <f t="shared" si="2"/>
        <v>0</v>
      </c>
      <c r="P42" s="53"/>
    </row>
    <row r="43" spans="1:16" s="3" customFormat="1" ht="13.5" customHeight="1" x14ac:dyDescent="0.25">
      <c r="A43" s="92" t="s">
        <v>452</v>
      </c>
      <c r="B43" s="73" t="s">
        <v>253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101">
        <f t="shared" si="2"/>
        <v>0</v>
      </c>
      <c r="P43" s="53"/>
    </row>
    <row r="44" spans="1:16" s="9" customFormat="1" ht="13.5" customHeight="1" x14ac:dyDescent="0.25">
      <c r="A44" s="81" t="s">
        <v>453</v>
      </c>
      <c r="B44" s="73" t="s">
        <v>254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101">
        <f t="shared" si="2"/>
        <v>0</v>
      </c>
      <c r="P44" s="53"/>
    </row>
    <row r="45" spans="1:16" s="10" customFormat="1" ht="13.5" customHeight="1" x14ac:dyDescent="0.25">
      <c r="A45" s="81" t="s">
        <v>454</v>
      </c>
      <c r="B45" s="73" t="s">
        <v>255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101">
        <f t="shared" si="2"/>
        <v>0</v>
      </c>
      <c r="P45" s="53"/>
    </row>
    <row r="46" spans="1:16" s="1" customFormat="1" ht="13.5" customHeight="1" x14ac:dyDescent="0.25">
      <c r="A46" s="81" t="s">
        <v>455</v>
      </c>
      <c r="B46" s="73" t="s">
        <v>456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101">
        <f t="shared" si="2"/>
        <v>0</v>
      </c>
      <c r="P46" s="6"/>
    </row>
    <row r="47" spans="1:16" s="1" customFormat="1" ht="13.5" customHeight="1" x14ac:dyDescent="0.25">
      <c r="A47" s="81" t="s">
        <v>457</v>
      </c>
      <c r="B47" s="73" t="s">
        <v>204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101">
        <f t="shared" si="2"/>
        <v>0</v>
      </c>
      <c r="P47" s="6"/>
    </row>
    <row r="48" spans="1:16" s="1" customFormat="1" ht="13.5" customHeight="1" x14ac:dyDescent="0.25">
      <c r="A48" s="81" t="s">
        <v>886</v>
      </c>
      <c r="B48" s="73" t="s">
        <v>887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101">
        <f t="shared" si="2"/>
        <v>0</v>
      </c>
      <c r="P48" s="6"/>
    </row>
    <row r="49" spans="1:16" s="1" customFormat="1" ht="13.5" customHeight="1" x14ac:dyDescent="0.25">
      <c r="A49" s="81" t="s">
        <v>888</v>
      </c>
      <c r="B49" s="73" t="s">
        <v>889</v>
      </c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101">
        <f t="shared" si="2"/>
        <v>0</v>
      </c>
      <c r="P49" s="6"/>
    </row>
    <row r="50" spans="1:16" s="10" customFormat="1" ht="13.5" customHeight="1" x14ac:dyDescent="0.25">
      <c r="A50" s="81" t="s">
        <v>458</v>
      </c>
      <c r="B50" s="73" t="s">
        <v>203</v>
      </c>
      <c r="C50" s="83">
        <f>+SUM(C51:C53)</f>
        <v>0</v>
      </c>
      <c r="D50" s="83">
        <f t="shared" ref="D50:N50" si="13">+SUM(D51:D53)</f>
        <v>0</v>
      </c>
      <c r="E50" s="83">
        <f t="shared" si="13"/>
        <v>0</v>
      </c>
      <c r="F50" s="83">
        <f t="shared" si="13"/>
        <v>0</v>
      </c>
      <c r="G50" s="83">
        <f t="shared" si="13"/>
        <v>0</v>
      </c>
      <c r="H50" s="83">
        <f t="shared" si="13"/>
        <v>0</v>
      </c>
      <c r="I50" s="83">
        <f t="shared" si="13"/>
        <v>0</v>
      </c>
      <c r="J50" s="83">
        <f t="shared" si="13"/>
        <v>0</v>
      </c>
      <c r="K50" s="83">
        <f t="shared" si="13"/>
        <v>0</v>
      </c>
      <c r="L50" s="83">
        <f t="shared" si="13"/>
        <v>0</v>
      </c>
      <c r="M50" s="83">
        <f t="shared" si="13"/>
        <v>0</v>
      </c>
      <c r="N50" s="83">
        <f t="shared" si="13"/>
        <v>0</v>
      </c>
      <c r="O50" s="101">
        <f t="shared" si="2"/>
        <v>0</v>
      </c>
      <c r="P50" s="53"/>
    </row>
    <row r="51" spans="1:16" s="10" customFormat="1" ht="13.5" customHeight="1" x14ac:dyDescent="0.25">
      <c r="A51" s="81" t="s">
        <v>459</v>
      </c>
      <c r="B51" s="73" t="s">
        <v>205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101">
        <f t="shared" si="2"/>
        <v>0</v>
      </c>
      <c r="P51" s="53"/>
    </row>
    <row r="52" spans="1:16" s="10" customFormat="1" ht="13.5" customHeight="1" x14ac:dyDescent="0.25">
      <c r="A52" s="81" t="s">
        <v>460</v>
      </c>
      <c r="B52" s="73" t="s">
        <v>203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101">
        <f t="shared" si="2"/>
        <v>0</v>
      </c>
      <c r="P52" s="53"/>
    </row>
    <row r="53" spans="1:16" s="10" customFormat="1" ht="13.5" customHeight="1" x14ac:dyDescent="0.25">
      <c r="A53" s="81" t="s">
        <v>461</v>
      </c>
      <c r="B53" s="73" t="s">
        <v>256</v>
      </c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101">
        <f t="shared" si="2"/>
        <v>0</v>
      </c>
      <c r="P53" s="53"/>
    </row>
    <row r="54" spans="1:16" s="1" customFormat="1" ht="13.5" customHeight="1" x14ac:dyDescent="0.25">
      <c r="A54" s="92" t="s">
        <v>462</v>
      </c>
      <c r="B54" s="73" t="s">
        <v>206</v>
      </c>
      <c r="C54" s="83">
        <f>+C55+C56</f>
        <v>0</v>
      </c>
      <c r="D54" s="83">
        <f t="shared" ref="D54:N54" si="14">+D55+D56</f>
        <v>0</v>
      </c>
      <c r="E54" s="83">
        <f t="shared" si="14"/>
        <v>0</v>
      </c>
      <c r="F54" s="83">
        <f t="shared" si="14"/>
        <v>0</v>
      </c>
      <c r="G54" s="83">
        <f t="shared" si="14"/>
        <v>0</v>
      </c>
      <c r="H54" s="83">
        <f t="shared" si="14"/>
        <v>0</v>
      </c>
      <c r="I54" s="83">
        <f t="shared" si="14"/>
        <v>0</v>
      </c>
      <c r="J54" s="83">
        <f t="shared" si="14"/>
        <v>0</v>
      </c>
      <c r="K54" s="83">
        <f t="shared" si="14"/>
        <v>0</v>
      </c>
      <c r="L54" s="83">
        <f t="shared" si="14"/>
        <v>0</v>
      </c>
      <c r="M54" s="83">
        <f t="shared" si="14"/>
        <v>0</v>
      </c>
      <c r="N54" s="83">
        <f t="shared" si="14"/>
        <v>0</v>
      </c>
      <c r="O54" s="101">
        <f t="shared" si="2"/>
        <v>0</v>
      </c>
      <c r="P54" s="6"/>
    </row>
    <row r="55" spans="1:16" s="1" customFormat="1" ht="13.5" customHeight="1" x14ac:dyDescent="0.25">
      <c r="A55" s="92" t="s">
        <v>463</v>
      </c>
      <c r="B55" s="73" t="s">
        <v>257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101">
        <f t="shared" si="2"/>
        <v>0</v>
      </c>
      <c r="P55" s="6"/>
    </row>
    <row r="56" spans="1:16" s="1" customFormat="1" ht="13.5" customHeight="1" x14ac:dyDescent="0.25">
      <c r="A56" s="92" t="s">
        <v>464</v>
      </c>
      <c r="B56" s="73" t="s">
        <v>258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101">
        <f t="shared" si="2"/>
        <v>0</v>
      </c>
      <c r="P56" s="6"/>
    </row>
    <row r="57" spans="1:16" s="10" customFormat="1" ht="13.5" customHeight="1" x14ac:dyDescent="0.25">
      <c r="A57" s="92" t="s">
        <v>828</v>
      </c>
      <c r="B57" s="73" t="s">
        <v>829</v>
      </c>
      <c r="C57" s="83">
        <f>+C58+C59</f>
        <v>0</v>
      </c>
      <c r="D57" s="83">
        <f t="shared" ref="D57:N57" si="15">+D58+D59</f>
        <v>0</v>
      </c>
      <c r="E57" s="83">
        <f t="shared" si="15"/>
        <v>0</v>
      </c>
      <c r="F57" s="83">
        <f t="shared" si="15"/>
        <v>0</v>
      </c>
      <c r="G57" s="83">
        <f t="shared" si="15"/>
        <v>0</v>
      </c>
      <c r="H57" s="83">
        <f t="shared" si="15"/>
        <v>0</v>
      </c>
      <c r="I57" s="83">
        <f t="shared" si="15"/>
        <v>0</v>
      </c>
      <c r="J57" s="83">
        <f t="shared" si="15"/>
        <v>0</v>
      </c>
      <c r="K57" s="83">
        <f t="shared" si="15"/>
        <v>0</v>
      </c>
      <c r="L57" s="83">
        <f t="shared" si="15"/>
        <v>0</v>
      </c>
      <c r="M57" s="83">
        <f t="shared" si="15"/>
        <v>0</v>
      </c>
      <c r="N57" s="83">
        <f t="shared" si="15"/>
        <v>0</v>
      </c>
      <c r="O57" s="101">
        <f t="shared" si="2"/>
        <v>0</v>
      </c>
      <c r="P57" s="53"/>
    </row>
    <row r="58" spans="1:16" s="10" customFormat="1" ht="13.5" customHeight="1" x14ac:dyDescent="0.25">
      <c r="A58" s="92" t="s">
        <v>830</v>
      </c>
      <c r="B58" s="73" t="s">
        <v>831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101">
        <f t="shared" si="2"/>
        <v>0</v>
      </c>
      <c r="P58" s="53"/>
    </row>
    <row r="59" spans="1:16" s="1" customFormat="1" ht="13.5" customHeight="1" x14ac:dyDescent="0.25">
      <c r="A59" s="92" t="s">
        <v>832</v>
      </c>
      <c r="B59" s="73" t="s">
        <v>833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101">
        <f t="shared" si="2"/>
        <v>0</v>
      </c>
      <c r="P59" s="6"/>
    </row>
    <row r="60" spans="1:16" s="1" customFormat="1" ht="13.5" customHeight="1" x14ac:dyDescent="0.25">
      <c r="A60" s="81" t="s">
        <v>465</v>
      </c>
      <c r="B60" s="73" t="s">
        <v>11</v>
      </c>
      <c r="C60" s="83">
        <f>+C61</f>
        <v>0</v>
      </c>
      <c r="D60" s="83">
        <f t="shared" ref="D60:N60" si="16">+D61</f>
        <v>0</v>
      </c>
      <c r="E60" s="83">
        <f t="shared" si="16"/>
        <v>0</v>
      </c>
      <c r="F60" s="83">
        <f t="shared" si="16"/>
        <v>0</v>
      </c>
      <c r="G60" s="83">
        <f t="shared" si="16"/>
        <v>0</v>
      </c>
      <c r="H60" s="83">
        <f t="shared" si="16"/>
        <v>0</v>
      </c>
      <c r="I60" s="83">
        <f t="shared" si="16"/>
        <v>0</v>
      </c>
      <c r="J60" s="83">
        <f t="shared" si="16"/>
        <v>0</v>
      </c>
      <c r="K60" s="83">
        <f t="shared" si="16"/>
        <v>0</v>
      </c>
      <c r="L60" s="83">
        <f t="shared" si="16"/>
        <v>0</v>
      </c>
      <c r="M60" s="83">
        <f t="shared" si="16"/>
        <v>0</v>
      </c>
      <c r="N60" s="83">
        <f t="shared" si="16"/>
        <v>0</v>
      </c>
      <c r="O60" s="101">
        <f t="shared" si="2"/>
        <v>0</v>
      </c>
      <c r="P60" s="6"/>
    </row>
    <row r="61" spans="1:16" s="9" customFormat="1" ht="13.5" customHeight="1" x14ac:dyDescent="0.25">
      <c r="A61" s="92" t="s">
        <v>466</v>
      </c>
      <c r="B61" s="73" t="s">
        <v>259</v>
      </c>
      <c r="C61" s="83">
        <f>+C62+C63+C64+C65</f>
        <v>0</v>
      </c>
      <c r="D61" s="83">
        <f t="shared" ref="D61:N61" si="17">+D62+D63+D64+D65</f>
        <v>0</v>
      </c>
      <c r="E61" s="83">
        <f t="shared" si="17"/>
        <v>0</v>
      </c>
      <c r="F61" s="83">
        <f t="shared" si="17"/>
        <v>0</v>
      </c>
      <c r="G61" s="83">
        <f t="shared" si="17"/>
        <v>0</v>
      </c>
      <c r="H61" s="83">
        <f t="shared" si="17"/>
        <v>0</v>
      </c>
      <c r="I61" s="83">
        <f t="shared" si="17"/>
        <v>0</v>
      </c>
      <c r="J61" s="83">
        <f t="shared" si="17"/>
        <v>0</v>
      </c>
      <c r="K61" s="83">
        <f t="shared" si="17"/>
        <v>0</v>
      </c>
      <c r="L61" s="83">
        <f t="shared" si="17"/>
        <v>0</v>
      </c>
      <c r="M61" s="83">
        <f t="shared" si="17"/>
        <v>0</v>
      </c>
      <c r="N61" s="83">
        <f t="shared" si="17"/>
        <v>0</v>
      </c>
      <c r="O61" s="101">
        <f t="shared" si="2"/>
        <v>0</v>
      </c>
      <c r="P61" s="53"/>
    </row>
    <row r="62" spans="1:16" s="9" customFormat="1" ht="13.5" customHeight="1" x14ac:dyDescent="0.25">
      <c r="A62" s="92" t="s">
        <v>467</v>
      </c>
      <c r="B62" s="73" t="s">
        <v>260</v>
      </c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101">
        <f t="shared" si="2"/>
        <v>0</v>
      </c>
      <c r="P62" s="53"/>
    </row>
    <row r="63" spans="1:16" s="10" customFormat="1" ht="13.5" customHeight="1" x14ac:dyDescent="0.25">
      <c r="A63" s="92" t="s">
        <v>468</v>
      </c>
      <c r="B63" s="73" t="s">
        <v>261</v>
      </c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101">
        <f t="shared" si="2"/>
        <v>0</v>
      </c>
      <c r="P63" s="53"/>
    </row>
    <row r="64" spans="1:16" s="10" customFormat="1" ht="13.5" customHeight="1" x14ac:dyDescent="0.25">
      <c r="A64" s="92" t="s">
        <v>929</v>
      </c>
      <c r="B64" s="73" t="s">
        <v>930</v>
      </c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101">
        <f t="shared" si="2"/>
        <v>0</v>
      </c>
      <c r="P64" s="53"/>
    </row>
    <row r="65" spans="1:16" s="10" customFormat="1" ht="13.5" customHeight="1" x14ac:dyDescent="0.25">
      <c r="A65" s="92" t="s">
        <v>931</v>
      </c>
      <c r="B65" s="73" t="s">
        <v>230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101">
        <f t="shared" si="2"/>
        <v>0</v>
      </c>
      <c r="P65" s="53"/>
    </row>
    <row r="66" spans="1:16" ht="4.2" customHeight="1" x14ac:dyDescent="0.25">
      <c r="A66" s="46"/>
      <c r="B66" s="21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102"/>
    </row>
    <row r="67" spans="1:16" s="5" customFormat="1" ht="3" customHeight="1" x14ac:dyDescent="0.25">
      <c r="A67" s="45"/>
      <c r="B67" s="20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103"/>
      <c r="P67" s="62"/>
    </row>
    <row r="68" spans="1:16" s="9" customFormat="1" x14ac:dyDescent="0.25">
      <c r="A68" s="44"/>
      <c r="B68" s="19" t="s">
        <v>12</v>
      </c>
      <c r="C68" s="77">
        <f t="shared" ref="C68:N68" si="18">+C11-C70</f>
        <v>-168968231</v>
      </c>
      <c r="D68" s="77">
        <f t="shared" si="18"/>
        <v>-168968231</v>
      </c>
      <c r="E68" s="77">
        <f t="shared" si="18"/>
        <v>-168968231</v>
      </c>
      <c r="F68" s="77">
        <f t="shared" si="18"/>
        <v>-168968231</v>
      </c>
      <c r="G68" s="77">
        <f t="shared" si="18"/>
        <v>-168968231</v>
      </c>
      <c r="H68" s="77">
        <f t="shared" si="18"/>
        <v>-175310300</v>
      </c>
      <c r="I68" s="77">
        <f t="shared" si="18"/>
        <v>-123357927</v>
      </c>
      <c r="J68" s="77">
        <f t="shared" si="18"/>
        <v>-145310300</v>
      </c>
      <c r="K68" s="77">
        <f t="shared" si="18"/>
        <v>-145310300</v>
      </c>
      <c r="L68" s="77">
        <f t="shared" si="18"/>
        <v>-145310300</v>
      </c>
      <c r="M68" s="77">
        <f t="shared" si="18"/>
        <v>-145310300</v>
      </c>
      <c r="N68" s="77">
        <f t="shared" si="18"/>
        <v>-145310300</v>
      </c>
      <c r="O68" s="104">
        <f>+SUM(C68:N68)</f>
        <v>-1870060882</v>
      </c>
      <c r="P68" s="53"/>
    </row>
    <row r="69" spans="1:16" s="10" customFormat="1" ht="4.5" customHeight="1" x14ac:dyDescent="0.25">
      <c r="A69" s="45"/>
      <c r="B69" s="20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103"/>
      <c r="P69" s="53"/>
    </row>
    <row r="70" spans="1:16" s="11" customFormat="1" ht="13.5" customHeight="1" x14ac:dyDescent="0.25">
      <c r="A70" s="80" t="s">
        <v>469</v>
      </c>
      <c r="B70" s="19" t="s">
        <v>125</v>
      </c>
      <c r="C70" s="77">
        <f>+C71+C291+C320</f>
        <v>168968231</v>
      </c>
      <c r="D70" s="77">
        <f t="shared" ref="D70:N70" si="19">+D71+D291+D320</f>
        <v>168968231</v>
      </c>
      <c r="E70" s="77">
        <f t="shared" si="19"/>
        <v>168968231</v>
      </c>
      <c r="F70" s="77">
        <f t="shared" si="19"/>
        <v>168968231</v>
      </c>
      <c r="G70" s="77">
        <f t="shared" si="19"/>
        <v>168968231</v>
      </c>
      <c r="H70" s="77">
        <f t="shared" si="19"/>
        <v>175310300</v>
      </c>
      <c r="I70" s="77">
        <f t="shared" si="19"/>
        <v>123357927</v>
      </c>
      <c r="J70" s="77">
        <f t="shared" si="19"/>
        <v>145310300</v>
      </c>
      <c r="K70" s="77">
        <f t="shared" si="19"/>
        <v>145310300</v>
      </c>
      <c r="L70" s="77">
        <f t="shared" si="19"/>
        <v>145310300</v>
      </c>
      <c r="M70" s="77">
        <f t="shared" si="19"/>
        <v>145310300</v>
      </c>
      <c r="N70" s="77">
        <f t="shared" si="19"/>
        <v>145310300</v>
      </c>
      <c r="O70" s="100">
        <f t="shared" ref="O70:O134" si="20">+SUM(C70:N70)</f>
        <v>1870060882</v>
      </c>
      <c r="P70" s="53"/>
    </row>
    <row r="71" spans="1:16" s="3" customFormat="1" ht="13.5" customHeight="1" x14ac:dyDescent="0.25">
      <c r="A71" s="91" t="s">
        <v>470</v>
      </c>
      <c r="B71" s="73" t="s">
        <v>13</v>
      </c>
      <c r="C71" s="83">
        <f>+C72+C209+C278</f>
        <v>168968231</v>
      </c>
      <c r="D71" s="83">
        <f t="shared" ref="D71:N71" si="21">+D72+D209+D278</f>
        <v>168968231</v>
      </c>
      <c r="E71" s="83">
        <f t="shared" si="21"/>
        <v>168968231</v>
      </c>
      <c r="F71" s="83">
        <f t="shared" si="21"/>
        <v>168968231</v>
      </c>
      <c r="G71" s="83">
        <f t="shared" si="21"/>
        <v>168968231</v>
      </c>
      <c r="H71" s="83">
        <f t="shared" si="21"/>
        <v>175310300</v>
      </c>
      <c r="I71" s="83">
        <f t="shared" si="21"/>
        <v>123357927</v>
      </c>
      <c r="J71" s="83">
        <f t="shared" si="21"/>
        <v>145310300</v>
      </c>
      <c r="K71" s="83">
        <f t="shared" si="21"/>
        <v>145310300</v>
      </c>
      <c r="L71" s="83">
        <f t="shared" si="21"/>
        <v>145310300</v>
      </c>
      <c r="M71" s="83">
        <f t="shared" si="21"/>
        <v>145310300</v>
      </c>
      <c r="N71" s="83">
        <f t="shared" si="21"/>
        <v>145310300</v>
      </c>
      <c r="O71" s="101">
        <f t="shared" si="20"/>
        <v>1870060882</v>
      </c>
      <c r="P71" s="53"/>
    </row>
    <row r="72" spans="1:16" s="3" customFormat="1" ht="13.5" customHeight="1" x14ac:dyDescent="0.25">
      <c r="A72" s="91" t="s">
        <v>471</v>
      </c>
      <c r="B72" s="73" t="s">
        <v>14</v>
      </c>
      <c r="C72" s="83">
        <f>+C73+C110</f>
        <v>0</v>
      </c>
      <c r="D72" s="83">
        <f t="shared" ref="D72:N72" si="22">+D73+D110</f>
        <v>0</v>
      </c>
      <c r="E72" s="83">
        <f t="shared" si="22"/>
        <v>0</v>
      </c>
      <c r="F72" s="83">
        <f t="shared" si="22"/>
        <v>0</v>
      </c>
      <c r="G72" s="83">
        <f t="shared" si="22"/>
        <v>0</v>
      </c>
      <c r="H72" s="83">
        <f t="shared" si="22"/>
        <v>0</v>
      </c>
      <c r="I72" s="83">
        <f t="shared" si="22"/>
        <v>0</v>
      </c>
      <c r="J72" s="83">
        <f t="shared" si="22"/>
        <v>0</v>
      </c>
      <c r="K72" s="83">
        <f t="shared" si="22"/>
        <v>0</v>
      </c>
      <c r="L72" s="83">
        <f t="shared" si="22"/>
        <v>0</v>
      </c>
      <c r="M72" s="83">
        <f t="shared" si="22"/>
        <v>0</v>
      </c>
      <c r="N72" s="83">
        <f t="shared" si="22"/>
        <v>0</v>
      </c>
      <c r="O72" s="101">
        <f t="shared" si="20"/>
        <v>0</v>
      </c>
      <c r="P72" s="53"/>
    </row>
    <row r="73" spans="1:16" s="1" customFormat="1" ht="13.5" customHeight="1" x14ac:dyDescent="0.25">
      <c r="A73" s="91" t="s">
        <v>472</v>
      </c>
      <c r="B73" s="73" t="s">
        <v>15</v>
      </c>
      <c r="C73" s="83">
        <f>+C74+C98</f>
        <v>0</v>
      </c>
      <c r="D73" s="83">
        <f t="shared" ref="D73:N73" si="23">+D74+D98</f>
        <v>0</v>
      </c>
      <c r="E73" s="83">
        <f t="shared" si="23"/>
        <v>0</v>
      </c>
      <c r="F73" s="83">
        <f t="shared" si="23"/>
        <v>0</v>
      </c>
      <c r="G73" s="83">
        <f t="shared" si="23"/>
        <v>0</v>
      </c>
      <c r="H73" s="83">
        <f t="shared" si="23"/>
        <v>0</v>
      </c>
      <c r="I73" s="83">
        <f t="shared" si="23"/>
        <v>0</v>
      </c>
      <c r="J73" s="83">
        <f t="shared" si="23"/>
        <v>0</v>
      </c>
      <c r="K73" s="83">
        <f t="shared" si="23"/>
        <v>0</v>
      </c>
      <c r="L73" s="83">
        <f t="shared" si="23"/>
        <v>0</v>
      </c>
      <c r="M73" s="83">
        <f t="shared" si="23"/>
        <v>0</v>
      </c>
      <c r="N73" s="83">
        <f t="shared" si="23"/>
        <v>0</v>
      </c>
      <c r="O73" s="101">
        <f t="shared" si="20"/>
        <v>0</v>
      </c>
      <c r="P73" s="6"/>
    </row>
    <row r="74" spans="1:16" s="1" customFormat="1" ht="13.5" customHeight="1" x14ac:dyDescent="0.25">
      <c r="A74" s="91" t="s">
        <v>473</v>
      </c>
      <c r="B74" s="73" t="s">
        <v>262</v>
      </c>
      <c r="C74" s="83">
        <f>+C75+C80+C83+C95</f>
        <v>0</v>
      </c>
      <c r="D74" s="83">
        <f t="shared" ref="D74:N74" si="24">+D75+D80+D83+D95</f>
        <v>0</v>
      </c>
      <c r="E74" s="83">
        <f t="shared" si="24"/>
        <v>0</v>
      </c>
      <c r="F74" s="83">
        <f t="shared" si="24"/>
        <v>0</v>
      </c>
      <c r="G74" s="83">
        <f t="shared" si="24"/>
        <v>0</v>
      </c>
      <c r="H74" s="83">
        <f t="shared" si="24"/>
        <v>0</v>
      </c>
      <c r="I74" s="83">
        <f t="shared" si="24"/>
        <v>0</v>
      </c>
      <c r="J74" s="83">
        <f t="shared" si="24"/>
        <v>0</v>
      </c>
      <c r="K74" s="83">
        <f t="shared" si="24"/>
        <v>0</v>
      </c>
      <c r="L74" s="83">
        <f t="shared" si="24"/>
        <v>0</v>
      </c>
      <c r="M74" s="83">
        <f t="shared" si="24"/>
        <v>0</v>
      </c>
      <c r="N74" s="83">
        <f t="shared" si="24"/>
        <v>0</v>
      </c>
      <c r="O74" s="101">
        <f t="shared" si="20"/>
        <v>0</v>
      </c>
      <c r="P74" s="6"/>
    </row>
    <row r="75" spans="1:16" s="1" customFormat="1" ht="13.5" customHeight="1" x14ac:dyDescent="0.25">
      <c r="A75" s="91" t="s">
        <v>474</v>
      </c>
      <c r="B75" s="73" t="s">
        <v>126</v>
      </c>
      <c r="C75" s="83">
        <f>+SUM(C76:C79)</f>
        <v>0</v>
      </c>
      <c r="D75" s="83">
        <f t="shared" ref="D75:N75" si="25">+SUM(D76:D79)</f>
        <v>0</v>
      </c>
      <c r="E75" s="83">
        <f t="shared" si="25"/>
        <v>0</v>
      </c>
      <c r="F75" s="83">
        <f t="shared" si="25"/>
        <v>0</v>
      </c>
      <c r="G75" s="83">
        <f t="shared" si="25"/>
        <v>0</v>
      </c>
      <c r="H75" s="83">
        <f t="shared" si="25"/>
        <v>0</v>
      </c>
      <c r="I75" s="83">
        <f t="shared" si="25"/>
        <v>0</v>
      </c>
      <c r="J75" s="83">
        <f t="shared" si="25"/>
        <v>0</v>
      </c>
      <c r="K75" s="83">
        <f t="shared" si="25"/>
        <v>0</v>
      </c>
      <c r="L75" s="83">
        <f t="shared" si="25"/>
        <v>0</v>
      </c>
      <c r="M75" s="83">
        <f t="shared" si="25"/>
        <v>0</v>
      </c>
      <c r="N75" s="83">
        <f t="shared" si="25"/>
        <v>0</v>
      </c>
      <c r="O75" s="101">
        <f t="shared" si="20"/>
        <v>0</v>
      </c>
      <c r="P75" s="6"/>
    </row>
    <row r="76" spans="1:16" s="1" customFormat="1" ht="13.5" customHeight="1" x14ac:dyDescent="0.25">
      <c r="A76" s="91" t="s">
        <v>475</v>
      </c>
      <c r="B76" s="73" t="s">
        <v>36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101">
        <f t="shared" si="20"/>
        <v>0</v>
      </c>
      <c r="P76" s="6"/>
    </row>
    <row r="77" spans="1:16" s="3" customFormat="1" ht="13.5" customHeight="1" x14ac:dyDescent="0.25">
      <c r="A77" s="91" t="s">
        <v>476</v>
      </c>
      <c r="B77" s="73" t="s">
        <v>37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101">
        <f t="shared" si="20"/>
        <v>0</v>
      </c>
      <c r="P77" s="53"/>
    </row>
    <row r="78" spans="1:16" s="1" customFormat="1" ht="13.5" customHeight="1" x14ac:dyDescent="0.25">
      <c r="A78" s="91" t="s">
        <v>477</v>
      </c>
      <c r="B78" s="73" t="s">
        <v>38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101">
        <f t="shared" si="20"/>
        <v>0</v>
      </c>
      <c r="P78" s="6"/>
    </row>
    <row r="79" spans="1:16" s="1" customFormat="1" ht="13.5" customHeight="1" x14ac:dyDescent="0.25">
      <c r="A79" s="91" t="s">
        <v>478</v>
      </c>
      <c r="B79" s="73" t="s">
        <v>132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101">
        <f t="shared" si="20"/>
        <v>0</v>
      </c>
      <c r="P79" s="6"/>
    </row>
    <row r="80" spans="1:16" s="3" customFormat="1" ht="13.5" customHeight="1" x14ac:dyDescent="0.25">
      <c r="A80" s="91" t="s">
        <v>479</v>
      </c>
      <c r="B80" s="73" t="s">
        <v>128</v>
      </c>
      <c r="C80" s="83">
        <f>+C81+C82</f>
        <v>0</v>
      </c>
      <c r="D80" s="83">
        <f t="shared" ref="D80:N80" si="26">+D81+D82</f>
        <v>0</v>
      </c>
      <c r="E80" s="83">
        <f t="shared" si="26"/>
        <v>0</v>
      </c>
      <c r="F80" s="83">
        <f t="shared" si="26"/>
        <v>0</v>
      </c>
      <c r="G80" s="83">
        <f t="shared" si="26"/>
        <v>0</v>
      </c>
      <c r="H80" s="83">
        <f t="shared" si="26"/>
        <v>0</v>
      </c>
      <c r="I80" s="83">
        <f t="shared" si="26"/>
        <v>0</v>
      </c>
      <c r="J80" s="83">
        <f t="shared" si="26"/>
        <v>0</v>
      </c>
      <c r="K80" s="83">
        <f t="shared" si="26"/>
        <v>0</v>
      </c>
      <c r="L80" s="83">
        <f t="shared" si="26"/>
        <v>0</v>
      </c>
      <c r="M80" s="83">
        <f t="shared" si="26"/>
        <v>0</v>
      </c>
      <c r="N80" s="83">
        <f t="shared" si="26"/>
        <v>0</v>
      </c>
      <c r="O80" s="101">
        <f t="shared" si="20"/>
        <v>0</v>
      </c>
      <c r="P80" s="53"/>
    </row>
    <row r="81" spans="1:16" s="1" customFormat="1" ht="13.5" customHeight="1" x14ac:dyDescent="0.25">
      <c r="A81" s="91" t="s">
        <v>480</v>
      </c>
      <c r="B81" s="73" t="s">
        <v>129</v>
      </c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101">
        <f t="shared" si="20"/>
        <v>0</v>
      </c>
      <c r="P81" s="6"/>
    </row>
    <row r="82" spans="1:16" s="1" customFormat="1" ht="13.5" customHeight="1" x14ac:dyDescent="0.25">
      <c r="A82" s="91" t="s">
        <v>481</v>
      </c>
      <c r="B82" s="73" t="s">
        <v>130</v>
      </c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101">
        <f t="shared" si="20"/>
        <v>0</v>
      </c>
      <c r="P82" s="6"/>
    </row>
    <row r="83" spans="1:16" s="1" customFormat="1" ht="13.5" customHeight="1" x14ac:dyDescent="0.25">
      <c r="A83" s="91" t="s">
        <v>482</v>
      </c>
      <c r="B83" s="73" t="s">
        <v>263</v>
      </c>
      <c r="C83" s="83">
        <f>+SUM(C84:C94)</f>
        <v>0</v>
      </c>
      <c r="D83" s="83">
        <f t="shared" ref="D83:N83" si="27">+SUM(D84:D94)</f>
        <v>0</v>
      </c>
      <c r="E83" s="83">
        <f t="shared" si="27"/>
        <v>0</v>
      </c>
      <c r="F83" s="83">
        <f t="shared" si="27"/>
        <v>0</v>
      </c>
      <c r="G83" s="83">
        <f t="shared" si="27"/>
        <v>0</v>
      </c>
      <c r="H83" s="83">
        <f t="shared" si="27"/>
        <v>0</v>
      </c>
      <c r="I83" s="83">
        <f t="shared" si="27"/>
        <v>0</v>
      </c>
      <c r="J83" s="83">
        <f t="shared" si="27"/>
        <v>0</v>
      </c>
      <c r="K83" s="83">
        <f t="shared" si="27"/>
        <v>0</v>
      </c>
      <c r="L83" s="83">
        <f t="shared" si="27"/>
        <v>0</v>
      </c>
      <c r="M83" s="83">
        <f t="shared" si="27"/>
        <v>0</v>
      </c>
      <c r="N83" s="83">
        <f t="shared" si="27"/>
        <v>0</v>
      </c>
      <c r="O83" s="101">
        <f t="shared" si="20"/>
        <v>0</v>
      </c>
      <c r="P83" s="6"/>
    </row>
    <row r="84" spans="1:16" s="1" customFormat="1" ht="13.5" customHeight="1" x14ac:dyDescent="0.25">
      <c r="A84" s="91" t="s">
        <v>483</v>
      </c>
      <c r="B84" s="73" t="s">
        <v>133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101">
        <f t="shared" si="20"/>
        <v>0</v>
      </c>
      <c r="P84" s="6"/>
    </row>
    <row r="85" spans="1:16" s="1" customFormat="1" ht="13.5" customHeight="1" x14ac:dyDescent="0.25">
      <c r="A85" s="91" t="s">
        <v>484</v>
      </c>
      <c r="B85" s="73" t="s">
        <v>134</v>
      </c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101">
        <f t="shared" si="20"/>
        <v>0</v>
      </c>
      <c r="P85" s="6"/>
    </row>
    <row r="86" spans="1:16" s="1" customFormat="1" ht="13.5" customHeight="1" x14ac:dyDescent="0.25">
      <c r="A86" s="91" t="s">
        <v>485</v>
      </c>
      <c r="B86" s="73" t="s">
        <v>135</v>
      </c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101">
        <f t="shared" si="20"/>
        <v>0</v>
      </c>
      <c r="P86" s="6"/>
    </row>
    <row r="87" spans="1:16" s="1" customFormat="1" ht="13.5" customHeight="1" x14ac:dyDescent="0.25">
      <c r="A87" s="91" t="s">
        <v>486</v>
      </c>
      <c r="B87" s="73" t="s">
        <v>136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101">
        <f t="shared" si="20"/>
        <v>0</v>
      </c>
      <c r="P87" s="6"/>
    </row>
    <row r="88" spans="1:16" s="1" customFormat="1" ht="13.5" customHeight="1" x14ac:dyDescent="0.25">
      <c r="A88" s="91" t="s">
        <v>487</v>
      </c>
      <c r="B88" s="73" t="s">
        <v>138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101">
        <f t="shared" si="20"/>
        <v>0</v>
      </c>
      <c r="P88" s="6"/>
    </row>
    <row r="89" spans="1:16" s="1" customFormat="1" ht="13.5" customHeight="1" x14ac:dyDescent="0.25">
      <c r="A89" s="91" t="s">
        <v>488</v>
      </c>
      <c r="B89" s="73" t="s">
        <v>39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101">
        <f t="shared" si="20"/>
        <v>0</v>
      </c>
      <c r="P89" s="6"/>
    </row>
    <row r="90" spans="1:16" s="1" customFormat="1" ht="13.5" customHeight="1" x14ac:dyDescent="0.25">
      <c r="A90" s="91" t="s">
        <v>489</v>
      </c>
      <c r="B90" s="73" t="s">
        <v>40</v>
      </c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101">
        <f t="shared" si="20"/>
        <v>0</v>
      </c>
      <c r="P90" s="6"/>
    </row>
    <row r="91" spans="1:16" s="1" customFormat="1" ht="13.5" customHeight="1" x14ac:dyDescent="0.25">
      <c r="A91" s="91" t="s">
        <v>490</v>
      </c>
      <c r="B91" s="73" t="s">
        <v>41</v>
      </c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101">
        <f t="shared" si="20"/>
        <v>0</v>
      </c>
      <c r="P91" s="6"/>
    </row>
    <row r="92" spans="1:16" s="3" customFormat="1" ht="13.5" customHeight="1" x14ac:dyDescent="0.25">
      <c r="A92" s="91" t="s">
        <v>491</v>
      </c>
      <c r="B92" s="73" t="s">
        <v>42</v>
      </c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101">
        <f t="shared" si="20"/>
        <v>0</v>
      </c>
      <c r="P92" s="53"/>
    </row>
    <row r="93" spans="1:16" s="3" customFormat="1" ht="13.5" customHeight="1" x14ac:dyDescent="0.25">
      <c r="A93" s="91" t="s">
        <v>890</v>
      </c>
      <c r="B93" s="73" t="s">
        <v>891</v>
      </c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101">
        <f t="shared" si="20"/>
        <v>0</v>
      </c>
      <c r="P93" s="53"/>
    </row>
    <row r="94" spans="1:16" s="1" customFormat="1" ht="13.5" customHeight="1" x14ac:dyDescent="0.25">
      <c r="A94" s="91" t="s">
        <v>492</v>
      </c>
      <c r="B94" s="73" t="s">
        <v>137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101">
        <f t="shared" si="20"/>
        <v>0</v>
      </c>
      <c r="P94" s="6"/>
    </row>
    <row r="95" spans="1:16" s="1" customFormat="1" ht="13.5" customHeight="1" x14ac:dyDescent="0.25">
      <c r="A95" s="91" t="s">
        <v>493</v>
      </c>
      <c r="B95" s="73" t="s">
        <v>264</v>
      </c>
      <c r="C95" s="83">
        <f>+C96+C97</f>
        <v>0</v>
      </c>
      <c r="D95" s="83">
        <f t="shared" ref="D95:N95" si="28">+D96+D97</f>
        <v>0</v>
      </c>
      <c r="E95" s="83">
        <f t="shared" si="28"/>
        <v>0</v>
      </c>
      <c r="F95" s="83">
        <f t="shared" si="28"/>
        <v>0</v>
      </c>
      <c r="G95" s="83">
        <f t="shared" si="28"/>
        <v>0</v>
      </c>
      <c r="H95" s="83">
        <f t="shared" si="28"/>
        <v>0</v>
      </c>
      <c r="I95" s="83">
        <f t="shared" si="28"/>
        <v>0</v>
      </c>
      <c r="J95" s="83">
        <f t="shared" si="28"/>
        <v>0</v>
      </c>
      <c r="K95" s="83">
        <f t="shared" si="28"/>
        <v>0</v>
      </c>
      <c r="L95" s="83">
        <f t="shared" si="28"/>
        <v>0</v>
      </c>
      <c r="M95" s="83">
        <f t="shared" si="28"/>
        <v>0</v>
      </c>
      <c r="N95" s="83">
        <f t="shared" si="28"/>
        <v>0</v>
      </c>
      <c r="O95" s="101">
        <f t="shared" si="20"/>
        <v>0</v>
      </c>
      <c r="P95" s="6"/>
    </row>
    <row r="96" spans="1:16" s="3" customFormat="1" ht="13.5" customHeight="1" x14ac:dyDescent="0.25">
      <c r="A96" s="91" t="s">
        <v>494</v>
      </c>
      <c r="B96" s="73" t="s">
        <v>43</v>
      </c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101">
        <f t="shared" si="20"/>
        <v>0</v>
      </c>
      <c r="P96" s="53"/>
    </row>
    <row r="97" spans="1:16" s="3" customFormat="1" ht="13.5" customHeight="1" x14ac:dyDescent="0.25">
      <c r="A97" s="91" t="s">
        <v>495</v>
      </c>
      <c r="B97" s="73" t="s">
        <v>147</v>
      </c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101">
        <f t="shared" si="20"/>
        <v>0</v>
      </c>
      <c r="P97" s="53"/>
    </row>
    <row r="98" spans="1:16" s="1" customFormat="1" ht="13.5" customHeight="1" x14ac:dyDescent="0.25">
      <c r="A98" s="91" t="s">
        <v>496</v>
      </c>
      <c r="B98" s="73" t="s">
        <v>127</v>
      </c>
      <c r="C98" s="83">
        <f>+C99+C104</f>
        <v>0</v>
      </c>
      <c r="D98" s="83">
        <f t="shared" ref="D98:N98" si="29">+D99+D104</f>
        <v>0</v>
      </c>
      <c r="E98" s="83">
        <f t="shared" si="29"/>
        <v>0</v>
      </c>
      <c r="F98" s="83">
        <f t="shared" si="29"/>
        <v>0</v>
      </c>
      <c r="G98" s="83">
        <f t="shared" si="29"/>
        <v>0</v>
      </c>
      <c r="H98" s="83">
        <f t="shared" si="29"/>
        <v>0</v>
      </c>
      <c r="I98" s="83">
        <f t="shared" si="29"/>
        <v>0</v>
      </c>
      <c r="J98" s="83">
        <f t="shared" si="29"/>
        <v>0</v>
      </c>
      <c r="K98" s="83">
        <f t="shared" si="29"/>
        <v>0</v>
      </c>
      <c r="L98" s="83">
        <f t="shared" si="29"/>
        <v>0</v>
      </c>
      <c r="M98" s="83">
        <f t="shared" si="29"/>
        <v>0</v>
      </c>
      <c r="N98" s="83">
        <f t="shared" si="29"/>
        <v>0</v>
      </c>
      <c r="O98" s="101">
        <f t="shared" si="20"/>
        <v>0</v>
      </c>
      <c r="P98" s="6"/>
    </row>
    <row r="99" spans="1:16" s="1" customFormat="1" ht="13.5" customHeight="1" x14ac:dyDescent="0.25">
      <c r="A99" s="91" t="s">
        <v>497</v>
      </c>
      <c r="B99" s="73" t="s">
        <v>44</v>
      </c>
      <c r="C99" s="83">
        <f>+SUM(C100:C103)</f>
        <v>0</v>
      </c>
      <c r="D99" s="83">
        <f t="shared" ref="D99:N99" si="30">+SUM(D100:D103)</f>
        <v>0</v>
      </c>
      <c r="E99" s="83">
        <f t="shared" si="30"/>
        <v>0</v>
      </c>
      <c r="F99" s="83">
        <f t="shared" si="30"/>
        <v>0</v>
      </c>
      <c r="G99" s="83">
        <f t="shared" si="30"/>
        <v>0</v>
      </c>
      <c r="H99" s="83">
        <f t="shared" si="30"/>
        <v>0</v>
      </c>
      <c r="I99" s="83">
        <f t="shared" si="30"/>
        <v>0</v>
      </c>
      <c r="J99" s="83">
        <f t="shared" si="30"/>
        <v>0</v>
      </c>
      <c r="K99" s="83">
        <f t="shared" si="30"/>
        <v>0</v>
      </c>
      <c r="L99" s="83">
        <f t="shared" si="30"/>
        <v>0</v>
      </c>
      <c r="M99" s="83">
        <f t="shared" si="30"/>
        <v>0</v>
      </c>
      <c r="N99" s="83">
        <f t="shared" si="30"/>
        <v>0</v>
      </c>
      <c r="O99" s="101">
        <f t="shared" si="20"/>
        <v>0</v>
      </c>
      <c r="P99" s="6"/>
    </row>
    <row r="100" spans="1:16" s="1" customFormat="1" ht="13.5" customHeight="1" x14ac:dyDescent="0.25">
      <c r="A100" s="91" t="s">
        <v>498</v>
      </c>
      <c r="B100" s="73" t="s">
        <v>131</v>
      </c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101">
        <f t="shared" si="20"/>
        <v>0</v>
      </c>
      <c r="P100" s="6"/>
    </row>
    <row r="101" spans="1:16" s="1" customFormat="1" ht="13.5" customHeight="1" x14ac:dyDescent="0.25">
      <c r="A101" s="91" t="s">
        <v>499</v>
      </c>
      <c r="B101" s="73" t="s">
        <v>45</v>
      </c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101">
        <f t="shared" si="20"/>
        <v>0</v>
      </c>
      <c r="P101" s="6"/>
    </row>
    <row r="102" spans="1:16" s="3" customFormat="1" ht="13.5" customHeight="1" x14ac:dyDescent="0.25">
      <c r="A102" s="91" t="s">
        <v>500</v>
      </c>
      <c r="B102" s="73" t="s">
        <v>46</v>
      </c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101">
        <f t="shared" si="20"/>
        <v>0</v>
      </c>
      <c r="P102" s="53"/>
    </row>
    <row r="103" spans="1:16" s="1" customFormat="1" ht="13.5" customHeight="1" x14ac:dyDescent="0.25">
      <c r="A103" s="91" t="s">
        <v>501</v>
      </c>
      <c r="B103" s="73" t="s">
        <v>265</v>
      </c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101">
        <f t="shared" si="20"/>
        <v>0</v>
      </c>
      <c r="P103" s="6"/>
    </row>
    <row r="104" spans="1:16" s="1" customFormat="1" ht="13.5" customHeight="1" x14ac:dyDescent="0.25">
      <c r="A104" s="91" t="s">
        <v>502</v>
      </c>
      <c r="B104" s="73" t="s">
        <v>122</v>
      </c>
      <c r="C104" s="83">
        <f>+SUM(C105:C109)</f>
        <v>0</v>
      </c>
      <c r="D104" s="83">
        <f t="shared" ref="D104:N104" si="31">+SUM(D105:D109)</f>
        <v>0</v>
      </c>
      <c r="E104" s="83">
        <f t="shared" si="31"/>
        <v>0</v>
      </c>
      <c r="F104" s="83">
        <f t="shared" si="31"/>
        <v>0</v>
      </c>
      <c r="G104" s="83">
        <f t="shared" si="31"/>
        <v>0</v>
      </c>
      <c r="H104" s="83">
        <f t="shared" si="31"/>
        <v>0</v>
      </c>
      <c r="I104" s="83">
        <f t="shared" si="31"/>
        <v>0</v>
      </c>
      <c r="J104" s="83">
        <f t="shared" si="31"/>
        <v>0</v>
      </c>
      <c r="K104" s="83">
        <f t="shared" si="31"/>
        <v>0</v>
      </c>
      <c r="L104" s="83">
        <f t="shared" si="31"/>
        <v>0</v>
      </c>
      <c r="M104" s="83">
        <f t="shared" si="31"/>
        <v>0</v>
      </c>
      <c r="N104" s="83">
        <f t="shared" si="31"/>
        <v>0</v>
      </c>
      <c r="O104" s="101">
        <f t="shared" si="20"/>
        <v>0</v>
      </c>
      <c r="P104" s="6"/>
    </row>
    <row r="105" spans="1:16" s="1" customFormat="1" ht="13.5" customHeight="1" x14ac:dyDescent="0.25">
      <c r="A105" s="91" t="s">
        <v>503</v>
      </c>
      <c r="B105" s="73" t="s">
        <v>47</v>
      </c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101">
        <f t="shared" si="20"/>
        <v>0</v>
      </c>
      <c r="P105" s="6"/>
    </row>
    <row r="106" spans="1:16" s="1" customFormat="1" ht="13.5" customHeight="1" x14ac:dyDescent="0.25">
      <c r="A106" s="91" t="s">
        <v>504</v>
      </c>
      <c r="B106" s="73" t="s">
        <v>45</v>
      </c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101">
        <f t="shared" si="20"/>
        <v>0</v>
      </c>
      <c r="P106" s="6"/>
    </row>
    <row r="107" spans="1:16" s="1" customFormat="1" ht="13.5" customHeight="1" x14ac:dyDescent="0.25">
      <c r="A107" s="91" t="s">
        <v>505</v>
      </c>
      <c r="B107" s="73" t="s">
        <v>48</v>
      </c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101">
        <f t="shared" si="20"/>
        <v>0</v>
      </c>
      <c r="P107" s="6"/>
    </row>
    <row r="108" spans="1:16" s="11" customFormat="1" ht="13.5" customHeight="1" x14ac:dyDescent="0.25">
      <c r="A108" s="91" t="s">
        <v>506</v>
      </c>
      <c r="B108" s="73" t="s">
        <v>46</v>
      </c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101">
        <f t="shared" si="20"/>
        <v>0</v>
      </c>
      <c r="P108" s="53"/>
    </row>
    <row r="109" spans="1:16" s="3" customFormat="1" ht="13.5" customHeight="1" x14ac:dyDescent="0.25">
      <c r="A109" s="91" t="s">
        <v>507</v>
      </c>
      <c r="B109" s="73" t="s">
        <v>49</v>
      </c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101">
        <f t="shared" si="20"/>
        <v>0</v>
      </c>
      <c r="P109" s="53"/>
    </row>
    <row r="110" spans="1:16" s="1" customFormat="1" ht="13.5" customHeight="1" x14ac:dyDescent="0.25">
      <c r="A110" s="91" t="s">
        <v>508</v>
      </c>
      <c r="B110" s="73" t="s">
        <v>16</v>
      </c>
      <c r="C110" s="83">
        <f>+C111+C120</f>
        <v>0</v>
      </c>
      <c r="D110" s="83">
        <f>+D111+D120</f>
        <v>0</v>
      </c>
      <c r="E110" s="83">
        <f t="shared" ref="E110:N110" si="32">+E111+E120</f>
        <v>0</v>
      </c>
      <c r="F110" s="83">
        <f t="shared" si="32"/>
        <v>0</v>
      </c>
      <c r="G110" s="83">
        <f t="shared" si="32"/>
        <v>0</v>
      </c>
      <c r="H110" s="83">
        <f t="shared" si="32"/>
        <v>0</v>
      </c>
      <c r="I110" s="83">
        <f t="shared" si="32"/>
        <v>0</v>
      </c>
      <c r="J110" s="83">
        <f t="shared" si="32"/>
        <v>0</v>
      </c>
      <c r="K110" s="83">
        <f t="shared" si="32"/>
        <v>0</v>
      </c>
      <c r="L110" s="83">
        <f t="shared" si="32"/>
        <v>0</v>
      </c>
      <c r="M110" s="83">
        <f t="shared" si="32"/>
        <v>0</v>
      </c>
      <c r="N110" s="83">
        <f t="shared" si="32"/>
        <v>0</v>
      </c>
      <c r="O110" s="101">
        <f t="shared" si="20"/>
        <v>0</v>
      </c>
      <c r="P110" s="6"/>
    </row>
    <row r="111" spans="1:16" s="1" customFormat="1" ht="13.5" customHeight="1" x14ac:dyDescent="0.25">
      <c r="A111" s="91" t="s">
        <v>509</v>
      </c>
      <c r="B111" s="73" t="s">
        <v>50</v>
      </c>
      <c r="C111" s="83">
        <f>+C112</f>
        <v>0</v>
      </c>
      <c r="D111" s="83">
        <f>+D112</f>
        <v>0</v>
      </c>
      <c r="E111" s="83">
        <f t="shared" ref="E111:N111" si="33">+E112</f>
        <v>0</v>
      </c>
      <c r="F111" s="83">
        <f t="shared" si="33"/>
        <v>0</v>
      </c>
      <c r="G111" s="83">
        <f t="shared" si="33"/>
        <v>0</v>
      </c>
      <c r="H111" s="83">
        <f t="shared" si="33"/>
        <v>0</v>
      </c>
      <c r="I111" s="83">
        <f t="shared" si="33"/>
        <v>0</v>
      </c>
      <c r="J111" s="83">
        <f t="shared" si="33"/>
        <v>0</v>
      </c>
      <c r="K111" s="83">
        <f t="shared" si="33"/>
        <v>0</v>
      </c>
      <c r="L111" s="83">
        <f t="shared" si="33"/>
        <v>0</v>
      </c>
      <c r="M111" s="83">
        <f t="shared" si="33"/>
        <v>0</v>
      </c>
      <c r="N111" s="83">
        <f t="shared" si="33"/>
        <v>0</v>
      </c>
      <c r="O111" s="101">
        <f t="shared" si="20"/>
        <v>0</v>
      </c>
      <c r="P111" s="6"/>
    </row>
    <row r="112" spans="1:16" s="1" customFormat="1" ht="13.5" customHeight="1" x14ac:dyDescent="0.25">
      <c r="A112" s="91" t="s">
        <v>510</v>
      </c>
      <c r="B112" s="73" t="s">
        <v>51</v>
      </c>
      <c r="C112" s="83">
        <f>+SUM(C113:C119)</f>
        <v>0</v>
      </c>
      <c r="D112" s="83">
        <f>+SUM(D113:D119)</f>
        <v>0</v>
      </c>
      <c r="E112" s="83">
        <f t="shared" ref="E112:N112" si="34">+SUM(E113:E119)</f>
        <v>0</v>
      </c>
      <c r="F112" s="83">
        <f t="shared" si="34"/>
        <v>0</v>
      </c>
      <c r="G112" s="83">
        <f t="shared" si="34"/>
        <v>0</v>
      </c>
      <c r="H112" s="83">
        <f t="shared" si="34"/>
        <v>0</v>
      </c>
      <c r="I112" s="83">
        <f t="shared" si="34"/>
        <v>0</v>
      </c>
      <c r="J112" s="83">
        <f t="shared" si="34"/>
        <v>0</v>
      </c>
      <c r="K112" s="83">
        <f t="shared" si="34"/>
        <v>0</v>
      </c>
      <c r="L112" s="83">
        <f t="shared" si="34"/>
        <v>0</v>
      </c>
      <c r="M112" s="83">
        <f t="shared" si="34"/>
        <v>0</v>
      </c>
      <c r="N112" s="83">
        <f t="shared" si="34"/>
        <v>0</v>
      </c>
      <c r="O112" s="101">
        <f t="shared" si="20"/>
        <v>0</v>
      </c>
      <c r="P112" s="6"/>
    </row>
    <row r="113" spans="1:16" s="1" customFormat="1" ht="13.5" customHeight="1" x14ac:dyDescent="0.25">
      <c r="A113" s="91" t="s">
        <v>511</v>
      </c>
      <c r="B113" s="73" t="s">
        <v>139</v>
      </c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101">
        <f t="shared" si="20"/>
        <v>0</v>
      </c>
      <c r="P113" s="6"/>
    </row>
    <row r="114" spans="1:16" s="1" customFormat="1" ht="13.5" customHeight="1" x14ac:dyDescent="0.25">
      <c r="A114" s="91" t="s">
        <v>512</v>
      </c>
      <c r="B114" s="73" t="s">
        <v>52</v>
      </c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101">
        <f t="shared" si="20"/>
        <v>0</v>
      </c>
      <c r="P114" s="6"/>
    </row>
    <row r="115" spans="1:16" s="1" customFormat="1" ht="13.5" customHeight="1" x14ac:dyDescent="0.25">
      <c r="A115" s="91" t="s">
        <v>513</v>
      </c>
      <c r="B115" s="73" t="s">
        <v>266</v>
      </c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101">
        <f t="shared" si="20"/>
        <v>0</v>
      </c>
      <c r="P115" s="6"/>
    </row>
    <row r="116" spans="1:16" s="1" customFormat="1" ht="13.5" customHeight="1" x14ac:dyDescent="0.25">
      <c r="A116" s="91" t="s">
        <v>514</v>
      </c>
      <c r="B116" s="73" t="s">
        <v>99</v>
      </c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101">
        <f t="shared" si="20"/>
        <v>0</v>
      </c>
      <c r="P116" s="6"/>
    </row>
    <row r="117" spans="1:16" s="1" customFormat="1" ht="13.5" customHeight="1" x14ac:dyDescent="0.25">
      <c r="A117" s="91" t="s">
        <v>515</v>
      </c>
      <c r="B117" s="73" t="s">
        <v>53</v>
      </c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101">
        <f t="shared" si="20"/>
        <v>0</v>
      </c>
      <c r="P117" s="6"/>
    </row>
    <row r="118" spans="1:16" s="3" customFormat="1" ht="13.5" customHeight="1" x14ac:dyDescent="0.25">
      <c r="A118" s="91" t="s">
        <v>516</v>
      </c>
      <c r="B118" s="73" t="s">
        <v>54</v>
      </c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101">
        <f t="shared" si="20"/>
        <v>0</v>
      </c>
      <c r="P118" s="53"/>
    </row>
    <row r="119" spans="1:16" s="3" customFormat="1" ht="13.5" customHeight="1" x14ac:dyDescent="0.25">
      <c r="A119" s="91" t="s">
        <v>517</v>
      </c>
      <c r="B119" s="73" t="s">
        <v>55</v>
      </c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101">
        <f t="shared" si="20"/>
        <v>0</v>
      </c>
      <c r="P119" s="53"/>
    </row>
    <row r="120" spans="1:16" s="1" customFormat="1" ht="13.5" customHeight="1" x14ac:dyDescent="0.25">
      <c r="A120" s="91" t="s">
        <v>518</v>
      </c>
      <c r="B120" s="73" t="s">
        <v>267</v>
      </c>
      <c r="C120" s="83">
        <f>+C121+C129+C132+C138+C150+C154+C165+C171+C175+C182+C187+C192+C195+C197+C207+C205</f>
        <v>0</v>
      </c>
      <c r="D120" s="83">
        <f t="shared" ref="D120:N120" si="35">+D121+D129+D132+D138+D150+D154+D165+D171+D175+D182+D187+D192+D195+D197+D207+D205</f>
        <v>0</v>
      </c>
      <c r="E120" s="83">
        <f t="shared" si="35"/>
        <v>0</v>
      </c>
      <c r="F120" s="83">
        <f t="shared" si="35"/>
        <v>0</v>
      </c>
      <c r="G120" s="83">
        <f t="shared" si="35"/>
        <v>0</v>
      </c>
      <c r="H120" s="83">
        <f t="shared" si="35"/>
        <v>0</v>
      </c>
      <c r="I120" s="83">
        <f t="shared" si="35"/>
        <v>0</v>
      </c>
      <c r="J120" s="83">
        <f t="shared" si="35"/>
        <v>0</v>
      </c>
      <c r="K120" s="83">
        <f t="shared" si="35"/>
        <v>0</v>
      </c>
      <c r="L120" s="83">
        <f t="shared" si="35"/>
        <v>0</v>
      </c>
      <c r="M120" s="83">
        <f t="shared" si="35"/>
        <v>0</v>
      </c>
      <c r="N120" s="83">
        <f t="shared" si="35"/>
        <v>0</v>
      </c>
      <c r="O120" s="101">
        <f t="shared" si="20"/>
        <v>0</v>
      </c>
      <c r="P120" s="6"/>
    </row>
    <row r="121" spans="1:16" s="1" customFormat="1" ht="13.5" customHeight="1" x14ac:dyDescent="0.25">
      <c r="A121" s="91" t="s">
        <v>519</v>
      </c>
      <c r="B121" s="73" t="s">
        <v>56</v>
      </c>
      <c r="C121" s="83">
        <f>+SUM(C122:C128)</f>
        <v>0</v>
      </c>
      <c r="D121" s="83">
        <f>+SUM(D122:D128)</f>
        <v>0</v>
      </c>
      <c r="E121" s="83">
        <f t="shared" ref="E121:N121" si="36">+SUM(E122:E128)</f>
        <v>0</v>
      </c>
      <c r="F121" s="83">
        <f t="shared" si="36"/>
        <v>0</v>
      </c>
      <c r="G121" s="83">
        <f t="shared" si="36"/>
        <v>0</v>
      </c>
      <c r="H121" s="83">
        <f t="shared" si="36"/>
        <v>0</v>
      </c>
      <c r="I121" s="83">
        <f t="shared" si="36"/>
        <v>0</v>
      </c>
      <c r="J121" s="83">
        <f t="shared" si="36"/>
        <v>0</v>
      </c>
      <c r="K121" s="83">
        <f t="shared" si="36"/>
        <v>0</v>
      </c>
      <c r="L121" s="83">
        <f t="shared" si="36"/>
        <v>0</v>
      </c>
      <c r="M121" s="83">
        <f t="shared" si="36"/>
        <v>0</v>
      </c>
      <c r="N121" s="83">
        <f t="shared" si="36"/>
        <v>0</v>
      </c>
      <c r="O121" s="101">
        <f t="shared" si="20"/>
        <v>0</v>
      </c>
      <c r="P121" s="6"/>
    </row>
    <row r="122" spans="1:16" s="1" customFormat="1" ht="13.5" customHeight="1" x14ac:dyDescent="0.25">
      <c r="A122" s="91" t="s">
        <v>520</v>
      </c>
      <c r="B122" s="73" t="s">
        <v>268</v>
      </c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101">
        <f t="shared" si="20"/>
        <v>0</v>
      </c>
      <c r="P122" s="6"/>
    </row>
    <row r="123" spans="1:16" s="1" customFormat="1" ht="13.5" customHeight="1" x14ac:dyDescent="0.25">
      <c r="A123" s="91" t="s">
        <v>521</v>
      </c>
      <c r="B123" s="73" t="s">
        <v>57</v>
      </c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101">
        <f t="shared" si="20"/>
        <v>0</v>
      </c>
      <c r="P123" s="6"/>
    </row>
    <row r="124" spans="1:16" s="1" customFormat="1" ht="13.5" customHeight="1" x14ac:dyDescent="0.25">
      <c r="A124" s="91" t="s">
        <v>522</v>
      </c>
      <c r="B124" s="73" t="s">
        <v>58</v>
      </c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101">
        <f t="shared" si="20"/>
        <v>0</v>
      </c>
      <c r="P124" s="6"/>
    </row>
    <row r="125" spans="1:16" s="1" customFormat="1" ht="13.5" customHeight="1" x14ac:dyDescent="0.25">
      <c r="A125" s="91" t="s">
        <v>523</v>
      </c>
      <c r="B125" s="73" t="s">
        <v>524</v>
      </c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101">
        <f t="shared" si="20"/>
        <v>0</v>
      </c>
      <c r="P125" s="6"/>
    </row>
    <row r="126" spans="1:16" s="1" customFormat="1" ht="13.5" customHeight="1" x14ac:dyDescent="0.25">
      <c r="A126" s="91" t="s">
        <v>525</v>
      </c>
      <c r="B126" s="73" t="s">
        <v>269</v>
      </c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101">
        <f t="shared" si="20"/>
        <v>0</v>
      </c>
      <c r="P126" s="6"/>
    </row>
    <row r="127" spans="1:16" s="3" customFormat="1" ht="13.5" customHeight="1" x14ac:dyDescent="0.25">
      <c r="A127" s="91" t="s">
        <v>526</v>
      </c>
      <c r="B127" s="73" t="s">
        <v>59</v>
      </c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101">
        <f t="shared" si="20"/>
        <v>0</v>
      </c>
      <c r="P127" s="53"/>
    </row>
    <row r="128" spans="1:16" s="1" customFormat="1" ht="13.5" customHeight="1" x14ac:dyDescent="0.25">
      <c r="A128" s="91" t="s">
        <v>527</v>
      </c>
      <c r="B128" s="73" t="s">
        <v>92</v>
      </c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101">
        <f t="shared" si="20"/>
        <v>0</v>
      </c>
      <c r="P128" s="6"/>
    </row>
    <row r="129" spans="1:16" s="1" customFormat="1" ht="13.5" customHeight="1" x14ac:dyDescent="0.25">
      <c r="A129" s="91" t="s">
        <v>528</v>
      </c>
      <c r="B129" s="73" t="s">
        <v>60</v>
      </c>
      <c r="C129" s="83">
        <f>+C130+C131</f>
        <v>0</v>
      </c>
      <c r="D129" s="83">
        <f t="shared" ref="D129:N129" si="37">+D130+D131</f>
        <v>0</v>
      </c>
      <c r="E129" s="83">
        <f t="shared" si="37"/>
        <v>0</v>
      </c>
      <c r="F129" s="83">
        <f t="shared" si="37"/>
        <v>0</v>
      </c>
      <c r="G129" s="83">
        <f t="shared" si="37"/>
        <v>0</v>
      </c>
      <c r="H129" s="83">
        <f t="shared" si="37"/>
        <v>0</v>
      </c>
      <c r="I129" s="83">
        <f t="shared" si="37"/>
        <v>0</v>
      </c>
      <c r="J129" s="83">
        <f t="shared" si="37"/>
        <v>0</v>
      </c>
      <c r="K129" s="83">
        <f t="shared" si="37"/>
        <v>0</v>
      </c>
      <c r="L129" s="83">
        <f t="shared" si="37"/>
        <v>0</v>
      </c>
      <c r="M129" s="83">
        <f t="shared" si="37"/>
        <v>0</v>
      </c>
      <c r="N129" s="83">
        <f t="shared" si="37"/>
        <v>0</v>
      </c>
      <c r="O129" s="101">
        <f t="shared" si="20"/>
        <v>0</v>
      </c>
      <c r="P129" s="6"/>
    </row>
    <row r="130" spans="1:16" s="3" customFormat="1" ht="13.5" customHeight="1" x14ac:dyDescent="0.25">
      <c r="A130" s="91" t="s">
        <v>529</v>
      </c>
      <c r="B130" s="73" t="s">
        <v>61</v>
      </c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101">
        <f t="shared" si="20"/>
        <v>0</v>
      </c>
      <c r="P130" s="53"/>
    </row>
    <row r="131" spans="1:16" s="1" customFormat="1" ht="13.5" customHeight="1" x14ac:dyDescent="0.25">
      <c r="A131" s="91" t="s">
        <v>530</v>
      </c>
      <c r="B131" s="73" t="s">
        <v>62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101">
        <f t="shared" si="20"/>
        <v>0</v>
      </c>
      <c r="P131" s="6"/>
    </row>
    <row r="132" spans="1:16" s="1" customFormat="1" ht="13.5" customHeight="1" x14ac:dyDescent="0.25">
      <c r="A132" s="91" t="s">
        <v>531</v>
      </c>
      <c r="B132" s="73" t="s">
        <v>63</v>
      </c>
      <c r="C132" s="83">
        <f>+SUM(C133:C137)</f>
        <v>0</v>
      </c>
      <c r="D132" s="83">
        <f t="shared" ref="D132:N132" si="38">+SUM(D133:D137)</f>
        <v>0</v>
      </c>
      <c r="E132" s="83">
        <f t="shared" si="38"/>
        <v>0</v>
      </c>
      <c r="F132" s="83">
        <f t="shared" si="38"/>
        <v>0</v>
      </c>
      <c r="G132" s="83">
        <f t="shared" si="38"/>
        <v>0</v>
      </c>
      <c r="H132" s="83">
        <f t="shared" si="38"/>
        <v>0</v>
      </c>
      <c r="I132" s="83">
        <f t="shared" si="38"/>
        <v>0</v>
      </c>
      <c r="J132" s="83">
        <f t="shared" si="38"/>
        <v>0</v>
      </c>
      <c r="K132" s="83">
        <f t="shared" si="38"/>
        <v>0</v>
      </c>
      <c r="L132" s="83">
        <f t="shared" si="38"/>
        <v>0</v>
      </c>
      <c r="M132" s="83">
        <f t="shared" si="38"/>
        <v>0</v>
      </c>
      <c r="N132" s="83">
        <f t="shared" si="38"/>
        <v>0</v>
      </c>
      <c r="O132" s="101">
        <f t="shared" si="20"/>
        <v>0</v>
      </c>
      <c r="P132" s="6"/>
    </row>
    <row r="133" spans="1:16" s="1" customFormat="1" ht="13.5" customHeight="1" x14ac:dyDescent="0.25">
      <c r="A133" s="91" t="s">
        <v>532</v>
      </c>
      <c r="B133" s="73" t="s">
        <v>64</v>
      </c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101">
        <f t="shared" si="20"/>
        <v>0</v>
      </c>
      <c r="P133" s="6"/>
    </row>
    <row r="134" spans="1:16" s="1" customFormat="1" ht="13.5" customHeight="1" x14ac:dyDescent="0.25">
      <c r="A134" s="91" t="s">
        <v>533</v>
      </c>
      <c r="B134" s="73" t="s">
        <v>65</v>
      </c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101">
        <f t="shared" si="20"/>
        <v>0</v>
      </c>
      <c r="P134" s="6"/>
    </row>
    <row r="135" spans="1:16" s="1" customFormat="1" ht="13.5" customHeight="1" x14ac:dyDescent="0.25">
      <c r="A135" s="91" t="s">
        <v>534</v>
      </c>
      <c r="B135" s="73" t="s">
        <v>270</v>
      </c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101">
        <f t="shared" ref="O135:O200" si="39">+SUM(C135:N135)</f>
        <v>0</v>
      </c>
      <c r="P135" s="6"/>
    </row>
    <row r="136" spans="1:16" s="1" customFormat="1" ht="13.5" customHeight="1" x14ac:dyDescent="0.25">
      <c r="A136" s="91" t="s">
        <v>535</v>
      </c>
      <c r="B136" s="73" t="s">
        <v>66</v>
      </c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101">
        <f t="shared" si="39"/>
        <v>0</v>
      </c>
      <c r="P136" s="6"/>
    </row>
    <row r="137" spans="1:16" s="1" customFormat="1" ht="13.5" customHeight="1" x14ac:dyDescent="0.25">
      <c r="A137" s="91" t="s">
        <v>536</v>
      </c>
      <c r="B137" s="73" t="s">
        <v>93</v>
      </c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101">
        <f t="shared" si="39"/>
        <v>0</v>
      </c>
      <c r="P137" s="6"/>
    </row>
    <row r="138" spans="1:16" s="1" customFormat="1" ht="13.5" customHeight="1" x14ac:dyDescent="0.25">
      <c r="A138" s="91" t="s">
        <v>537</v>
      </c>
      <c r="B138" s="73" t="s">
        <v>67</v>
      </c>
      <c r="C138" s="83">
        <f>+SUM(C139:C149)</f>
        <v>0</v>
      </c>
      <c r="D138" s="83">
        <f t="shared" ref="D138:N138" si="40">+SUM(D139:D149)</f>
        <v>0</v>
      </c>
      <c r="E138" s="83">
        <f t="shared" si="40"/>
        <v>0</v>
      </c>
      <c r="F138" s="83">
        <f t="shared" si="40"/>
        <v>0</v>
      </c>
      <c r="G138" s="83">
        <f t="shared" si="40"/>
        <v>0</v>
      </c>
      <c r="H138" s="83">
        <f t="shared" si="40"/>
        <v>0</v>
      </c>
      <c r="I138" s="83">
        <f t="shared" si="40"/>
        <v>0</v>
      </c>
      <c r="J138" s="83">
        <f t="shared" si="40"/>
        <v>0</v>
      </c>
      <c r="K138" s="83">
        <f t="shared" si="40"/>
        <v>0</v>
      </c>
      <c r="L138" s="83">
        <f t="shared" si="40"/>
        <v>0</v>
      </c>
      <c r="M138" s="83">
        <f t="shared" si="40"/>
        <v>0</v>
      </c>
      <c r="N138" s="83">
        <f t="shared" si="40"/>
        <v>0</v>
      </c>
      <c r="O138" s="101">
        <f t="shared" si="39"/>
        <v>0</v>
      </c>
      <c r="P138" s="6"/>
    </row>
    <row r="139" spans="1:16" s="1" customFormat="1" ht="13.5" customHeight="1" x14ac:dyDescent="0.25">
      <c r="A139" s="91" t="s">
        <v>538</v>
      </c>
      <c r="B139" s="73" t="s">
        <v>68</v>
      </c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101">
        <f t="shared" si="39"/>
        <v>0</v>
      </c>
      <c r="P139" s="6"/>
    </row>
    <row r="140" spans="1:16" s="3" customFormat="1" ht="13.5" customHeight="1" x14ac:dyDescent="0.25">
      <c r="A140" s="91" t="s">
        <v>539</v>
      </c>
      <c r="B140" s="73" t="s">
        <v>120</v>
      </c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101">
        <f t="shared" si="39"/>
        <v>0</v>
      </c>
      <c r="P140" s="53"/>
    </row>
    <row r="141" spans="1:16" s="1" customFormat="1" ht="13.5" customHeight="1" x14ac:dyDescent="0.25">
      <c r="A141" s="91" t="s">
        <v>540</v>
      </c>
      <c r="B141" s="73" t="s">
        <v>271</v>
      </c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101">
        <f t="shared" si="39"/>
        <v>0</v>
      </c>
      <c r="P141" s="6"/>
    </row>
    <row r="142" spans="1:16" s="1" customFormat="1" ht="13.5" customHeight="1" x14ac:dyDescent="0.25">
      <c r="A142" s="91" t="s">
        <v>541</v>
      </c>
      <c r="B142" s="73" t="s">
        <v>272</v>
      </c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101">
        <f t="shared" si="39"/>
        <v>0</v>
      </c>
      <c r="P142" s="6"/>
    </row>
    <row r="143" spans="1:16" s="1" customFormat="1" ht="13.5" customHeight="1" x14ac:dyDescent="0.25">
      <c r="A143" s="91" t="s">
        <v>542</v>
      </c>
      <c r="B143" s="73" t="s">
        <v>273</v>
      </c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101">
        <f t="shared" si="39"/>
        <v>0</v>
      </c>
      <c r="P143" s="6"/>
    </row>
    <row r="144" spans="1:16" s="1" customFormat="1" ht="13.5" customHeight="1" x14ac:dyDescent="0.25">
      <c r="A144" s="91" t="s">
        <v>543</v>
      </c>
      <c r="B144" s="73" t="s">
        <v>69</v>
      </c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101">
        <f t="shared" si="39"/>
        <v>0</v>
      </c>
      <c r="P144" s="6"/>
    </row>
    <row r="145" spans="1:16" s="1" customFormat="1" ht="13.5" customHeight="1" x14ac:dyDescent="0.25">
      <c r="A145" s="91" t="s">
        <v>544</v>
      </c>
      <c r="B145" s="73" t="s">
        <v>167</v>
      </c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101">
        <f t="shared" si="39"/>
        <v>0</v>
      </c>
      <c r="P145" s="6"/>
    </row>
    <row r="146" spans="1:16" s="1" customFormat="1" ht="13.5" customHeight="1" x14ac:dyDescent="0.25">
      <c r="A146" s="91" t="s">
        <v>545</v>
      </c>
      <c r="B146" s="73" t="s">
        <v>274</v>
      </c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101">
        <f t="shared" si="39"/>
        <v>0</v>
      </c>
      <c r="P146" s="6"/>
    </row>
    <row r="147" spans="1:16" s="1" customFormat="1" ht="13.5" customHeight="1" x14ac:dyDescent="0.25">
      <c r="A147" s="91" t="s">
        <v>546</v>
      </c>
      <c r="B147" s="73" t="s">
        <v>70</v>
      </c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101">
        <f t="shared" si="39"/>
        <v>0</v>
      </c>
      <c r="P147" s="6"/>
    </row>
    <row r="148" spans="1:16" s="1" customFormat="1" ht="13.5" customHeight="1" x14ac:dyDescent="0.25">
      <c r="A148" s="91" t="s">
        <v>547</v>
      </c>
      <c r="B148" s="73" t="s">
        <v>275</v>
      </c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101">
        <f t="shared" si="39"/>
        <v>0</v>
      </c>
      <c r="P148" s="6"/>
    </row>
    <row r="149" spans="1:16" s="1" customFormat="1" ht="13.5" customHeight="1" x14ac:dyDescent="0.25">
      <c r="A149" s="91" t="s">
        <v>548</v>
      </c>
      <c r="B149" s="73" t="s">
        <v>94</v>
      </c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101">
        <f t="shared" si="39"/>
        <v>0</v>
      </c>
      <c r="P149" s="6"/>
    </row>
    <row r="150" spans="1:16" s="1" customFormat="1" ht="13.5" customHeight="1" x14ac:dyDescent="0.25">
      <c r="A150" s="91" t="s">
        <v>549</v>
      </c>
      <c r="B150" s="73" t="s">
        <v>71</v>
      </c>
      <c r="C150" s="83">
        <f>+SUM(C151:C153)</f>
        <v>0</v>
      </c>
      <c r="D150" s="83">
        <f t="shared" ref="D150:N150" si="41">+SUM(D151:D153)</f>
        <v>0</v>
      </c>
      <c r="E150" s="83">
        <f t="shared" si="41"/>
        <v>0</v>
      </c>
      <c r="F150" s="83">
        <f t="shared" si="41"/>
        <v>0</v>
      </c>
      <c r="G150" s="83">
        <f t="shared" si="41"/>
        <v>0</v>
      </c>
      <c r="H150" s="83">
        <f t="shared" si="41"/>
        <v>0</v>
      </c>
      <c r="I150" s="83">
        <f t="shared" si="41"/>
        <v>0</v>
      </c>
      <c r="J150" s="83">
        <f t="shared" si="41"/>
        <v>0</v>
      </c>
      <c r="K150" s="83">
        <f t="shared" si="41"/>
        <v>0</v>
      </c>
      <c r="L150" s="83">
        <f t="shared" si="41"/>
        <v>0</v>
      </c>
      <c r="M150" s="83">
        <f t="shared" si="41"/>
        <v>0</v>
      </c>
      <c r="N150" s="83">
        <f t="shared" si="41"/>
        <v>0</v>
      </c>
      <c r="O150" s="101">
        <f t="shared" si="39"/>
        <v>0</v>
      </c>
      <c r="P150" s="6"/>
    </row>
    <row r="151" spans="1:16" s="3" customFormat="1" ht="13.5" customHeight="1" x14ac:dyDescent="0.25">
      <c r="A151" s="91" t="s">
        <v>550</v>
      </c>
      <c r="B151" s="73" t="s">
        <v>168</v>
      </c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101">
        <f t="shared" si="39"/>
        <v>0</v>
      </c>
      <c r="P151" s="53"/>
    </row>
    <row r="152" spans="1:16" s="1" customFormat="1" ht="13.5" customHeight="1" x14ac:dyDescent="0.25">
      <c r="A152" s="91" t="s">
        <v>551</v>
      </c>
      <c r="B152" s="73" t="s">
        <v>72</v>
      </c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101">
        <f t="shared" si="39"/>
        <v>0</v>
      </c>
      <c r="P152" s="6"/>
    </row>
    <row r="153" spans="1:16" s="1" customFormat="1" ht="13.5" customHeight="1" x14ac:dyDescent="0.25">
      <c r="A153" s="91" t="s">
        <v>552</v>
      </c>
      <c r="B153" s="73" t="s">
        <v>95</v>
      </c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101">
        <f t="shared" si="39"/>
        <v>0</v>
      </c>
      <c r="P153" s="6"/>
    </row>
    <row r="154" spans="1:16" s="1" customFormat="1" ht="13.5" customHeight="1" x14ac:dyDescent="0.25">
      <c r="A154" s="91" t="s">
        <v>553</v>
      </c>
      <c r="B154" s="73" t="s">
        <v>73</v>
      </c>
      <c r="C154" s="83">
        <f>+SUM(C155:C164)</f>
        <v>0</v>
      </c>
      <c r="D154" s="83">
        <f t="shared" ref="D154:N154" si="42">+SUM(D155:D164)</f>
        <v>0</v>
      </c>
      <c r="E154" s="83">
        <f t="shared" si="42"/>
        <v>0</v>
      </c>
      <c r="F154" s="83">
        <f t="shared" si="42"/>
        <v>0</v>
      </c>
      <c r="G154" s="83">
        <f t="shared" si="42"/>
        <v>0</v>
      </c>
      <c r="H154" s="83">
        <f t="shared" si="42"/>
        <v>0</v>
      </c>
      <c r="I154" s="83">
        <f t="shared" si="42"/>
        <v>0</v>
      </c>
      <c r="J154" s="83">
        <f t="shared" si="42"/>
        <v>0</v>
      </c>
      <c r="K154" s="83">
        <f t="shared" si="42"/>
        <v>0</v>
      </c>
      <c r="L154" s="83">
        <f t="shared" si="42"/>
        <v>0</v>
      </c>
      <c r="M154" s="83">
        <f t="shared" si="42"/>
        <v>0</v>
      </c>
      <c r="N154" s="83">
        <f t="shared" si="42"/>
        <v>0</v>
      </c>
      <c r="O154" s="101">
        <f t="shared" si="39"/>
        <v>0</v>
      </c>
      <c r="P154" s="6"/>
    </row>
    <row r="155" spans="1:16" s="1" customFormat="1" ht="13.5" customHeight="1" x14ac:dyDescent="0.25">
      <c r="A155" s="91" t="s">
        <v>554</v>
      </c>
      <c r="B155" s="73" t="s">
        <v>276</v>
      </c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101">
        <f t="shared" si="39"/>
        <v>0</v>
      </c>
      <c r="P155" s="6"/>
    </row>
    <row r="156" spans="1:16" s="1" customFormat="1" ht="13.5" customHeight="1" x14ac:dyDescent="0.25">
      <c r="A156" s="91" t="s">
        <v>555</v>
      </c>
      <c r="B156" s="73" t="s">
        <v>277</v>
      </c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101">
        <f t="shared" si="39"/>
        <v>0</v>
      </c>
      <c r="P156" s="6"/>
    </row>
    <row r="157" spans="1:16" s="1" customFormat="1" ht="13.5" customHeight="1" x14ac:dyDescent="0.25">
      <c r="A157" s="91" t="s">
        <v>556</v>
      </c>
      <c r="B157" s="73" t="s">
        <v>232</v>
      </c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101">
        <f t="shared" si="39"/>
        <v>0</v>
      </c>
      <c r="P157" s="6"/>
    </row>
    <row r="158" spans="1:16" s="3" customFormat="1" ht="13.5" customHeight="1" x14ac:dyDescent="0.25">
      <c r="A158" s="91" t="s">
        <v>557</v>
      </c>
      <c r="B158" s="73" t="s">
        <v>100</v>
      </c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101">
        <f t="shared" si="39"/>
        <v>0</v>
      </c>
      <c r="P158" s="53"/>
    </row>
    <row r="159" spans="1:16" s="1" customFormat="1" ht="13.5" customHeight="1" x14ac:dyDescent="0.25">
      <c r="A159" s="91" t="s">
        <v>558</v>
      </c>
      <c r="B159" s="73" t="s">
        <v>74</v>
      </c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101">
        <f t="shared" si="39"/>
        <v>0</v>
      </c>
      <c r="P159" s="6"/>
    </row>
    <row r="160" spans="1:16" s="1" customFormat="1" ht="13.5" customHeight="1" x14ac:dyDescent="0.25">
      <c r="A160" s="91" t="s">
        <v>559</v>
      </c>
      <c r="B160" s="73" t="s">
        <v>278</v>
      </c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101">
        <f t="shared" si="39"/>
        <v>0</v>
      </c>
      <c r="P160" s="6"/>
    </row>
    <row r="161" spans="1:16" s="1" customFormat="1" ht="13.5" customHeight="1" x14ac:dyDescent="0.25">
      <c r="A161" s="91" t="s">
        <v>560</v>
      </c>
      <c r="B161" s="73" t="s">
        <v>73</v>
      </c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101">
        <f t="shared" si="39"/>
        <v>0</v>
      </c>
      <c r="P161" s="6"/>
    </row>
    <row r="162" spans="1:16" s="1" customFormat="1" ht="13.5" customHeight="1" x14ac:dyDescent="0.25">
      <c r="A162" s="91" t="s">
        <v>561</v>
      </c>
      <c r="B162" s="73" t="s">
        <v>185</v>
      </c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101">
        <f t="shared" si="39"/>
        <v>0</v>
      </c>
      <c r="P162" s="6"/>
    </row>
    <row r="163" spans="1:16" s="1" customFormat="1" ht="13.5" customHeight="1" x14ac:dyDescent="0.25">
      <c r="A163" s="91" t="s">
        <v>562</v>
      </c>
      <c r="B163" s="73" t="s">
        <v>96</v>
      </c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101">
        <f t="shared" si="39"/>
        <v>0</v>
      </c>
      <c r="P163" s="6"/>
    </row>
    <row r="164" spans="1:16" s="1" customFormat="1" ht="13.5" customHeight="1" x14ac:dyDescent="0.25">
      <c r="A164" s="91" t="s">
        <v>563</v>
      </c>
      <c r="B164" s="73" t="s">
        <v>184</v>
      </c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101">
        <f t="shared" si="39"/>
        <v>0</v>
      </c>
      <c r="P164" s="6"/>
    </row>
    <row r="165" spans="1:16" s="1" customFormat="1" ht="13.5" customHeight="1" x14ac:dyDescent="0.25">
      <c r="A165" s="91" t="s">
        <v>564</v>
      </c>
      <c r="B165" s="73" t="s">
        <v>123</v>
      </c>
      <c r="C165" s="83">
        <f>+SUM(C166:C170)</f>
        <v>0</v>
      </c>
      <c r="D165" s="83">
        <f t="shared" ref="D165:N165" si="43">+SUM(D166:D170)</f>
        <v>0</v>
      </c>
      <c r="E165" s="83">
        <f t="shared" si="43"/>
        <v>0</v>
      </c>
      <c r="F165" s="83">
        <f t="shared" si="43"/>
        <v>0</v>
      </c>
      <c r="G165" s="83">
        <f t="shared" si="43"/>
        <v>0</v>
      </c>
      <c r="H165" s="83">
        <f t="shared" si="43"/>
        <v>0</v>
      </c>
      <c r="I165" s="83">
        <f t="shared" si="43"/>
        <v>0</v>
      </c>
      <c r="J165" s="83">
        <f t="shared" si="43"/>
        <v>0</v>
      </c>
      <c r="K165" s="83">
        <f t="shared" si="43"/>
        <v>0</v>
      </c>
      <c r="L165" s="83">
        <f t="shared" si="43"/>
        <v>0</v>
      </c>
      <c r="M165" s="83">
        <f t="shared" si="43"/>
        <v>0</v>
      </c>
      <c r="N165" s="83">
        <f t="shared" si="43"/>
        <v>0</v>
      </c>
      <c r="O165" s="101">
        <f t="shared" si="39"/>
        <v>0</v>
      </c>
      <c r="P165" s="6"/>
    </row>
    <row r="166" spans="1:16" s="1" customFormat="1" ht="13.5" customHeight="1" x14ac:dyDescent="0.25">
      <c r="A166" s="91" t="s">
        <v>565</v>
      </c>
      <c r="B166" s="73" t="s">
        <v>75</v>
      </c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101">
        <f t="shared" si="39"/>
        <v>0</v>
      </c>
      <c r="P166" s="6"/>
    </row>
    <row r="167" spans="1:16" s="3" customFormat="1" ht="13.5" customHeight="1" x14ac:dyDescent="0.25">
      <c r="A167" s="91" t="s">
        <v>566</v>
      </c>
      <c r="B167" s="73" t="s">
        <v>279</v>
      </c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101">
        <f t="shared" si="39"/>
        <v>0</v>
      </c>
      <c r="P167" s="53"/>
    </row>
    <row r="168" spans="1:16" s="1" customFormat="1" ht="13.5" customHeight="1" x14ac:dyDescent="0.25">
      <c r="A168" s="91" t="s">
        <v>567</v>
      </c>
      <c r="B168" s="73" t="s">
        <v>143</v>
      </c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101">
        <f t="shared" si="39"/>
        <v>0</v>
      </c>
      <c r="P168" s="6"/>
    </row>
    <row r="169" spans="1:16" s="1" customFormat="1" ht="13.5" customHeight="1" x14ac:dyDescent="0.25">
      <c r="A169" s="91" t="s">
        <v>568</v>
      </c>
      <c r="B169" s="73" t="s">
        <v>280</v>
      </c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101">
        <f t="shared" si="39"/>
        <v>0</v>
      </c>
      <c r="P169" s="6"/>
    </row>
    <row r="170" spans="1:16" s="1" customFormat="1" ht="13.5" customHeight="1" x14ac:dyDescent="0.25">
      <c r="A170" s="91" t="s">
        <v>569</v>
      </c>
      <c r="B170" s="73" t="s">
        <v>124</v>
      </c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101">
        <f t="shared" si="39"/>
        <v>0</v>
      </c>
      <c r="P170" s="6"/>
    </row>
    <row r="171" spans="1:16" s="1" customFormat="1" ht="13.5" customHeight="1" x14ac:dyDescent="0.25">
      <c r="A171" s="91" t="s">
        <v>570</v>
      </c>
      <c r="B171" s="73" t="s">
        <v>76</v>
      </c>
      <c r="C171" s="83">
        <f>+C172+C173+C174</f>
        <v>0</v>
      </c>
      <c r="D171" s="83">
        <f t="shared" ref="D171:N171" si="44">+D172+D173+D174</f>
        <v>0</v>
      </c>
      <c r="E171" s="83">
        <f t="shared" si="44"/>
        <v>0</v>
      </c>
      <c r="F171" s="83">
        <f t="shared" si="44"/>
        <v>0</v>
      </c>
      <c r="G171" s="83">
        <f t="shared" si="44"/>
        <v>0</v>
      </c>
      <c r="H171" s="83">
        <f t="shared" si="44"/>
        <v>0</v>
      </c>
      <c r="I171" s="83">
        <f t="shared" si="44"/>
        <v>0</v>
      </c>
      <c r="J171" s="83">
        <f t="shared" si="44"/>
        <v>0</v>
      </c>
      <c r="K171" s="83">
        <f t="shared" si="44"/>
        <v>0</v>
      </c>
      <c r="L171" s="83">
        <f t="shared" si="44"/>
        <v>0</v>
      </c>
      <c r="M171" s="83">
        <f t="shared" si="44"/>
        <v>0</v>
      </c>
      <c r="N171" s="83">
        <f t="shared" si="44"/>
        <v>0</v>
      </c>
      <c r="O171" s="101">
        <f t="shared" si="39"/>
        <v>0</v>
      </c>
      <c r="P171" s="6"/>
    </row>
    <row r="172" spans="1:16" s="1" customFormat="1" ht="13.5" customHeight="1" x14ac:dyDescent="0.25">
      <c r="A172" s="91" t="s">
        <v>571</v>
      </c>
      <c r="B172" s="73" t="s">
        <v>281</v>
      </c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101">
        <f t="shared" si="39"/>
        <v>0</v>
      </c>
      <c r="P172" s="6"/>
    </row>
    <row r="173" spans="1:16" s="1" customFormat="1" ht="13.5" customHeight="1" x14ac:dyDescent="0.25">
      <c r="A173" s="91" t="s">
        <v>572</v>
      </c>
      <c r="B173" s="73" t="s">
        <v>77</v>
      </c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101">
        <f t="shared" si="39"/>
        <v>0</v>
      </c>
      <c r="P173" s="6"/>
    </row>
    <row r="174" spans="1:16" s="1" customFormat="1" ht="13.5" customHeight="1" x14ac:dyDescent="0.25">
      <c r="A174" s="91" t="s">
        <v>932</v>
      </c>
      <c r="B174" s="73" t="s">
        <v>933</v>
      </c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101">
        <f t="shared" si="39"/>
        <v>0</v>
      </c>
      <c r="P174" s="6"/>
    </row>
    <row r="175" spans="1:16" s="1" customFormat="1" ht="13.5" customHeight="1" x14ac:dyDescent="0.25">
      <c r="A175" s="91" t="s">
        <v>573</v>
      </c>
      <c r="B175" s="73" t="s">
        <v>78</v>
      </c>
      <c r="C175" s="83">
        <f>+SUM(C176:C181)</f>
        <v>0</v>
      </c>
      <c r="D175" s="83">
        <f t="shared" ref="D175:N175" si="45">+SUM(D176:D181)</f>
        <v>0</v>
      </c>
      <c r="E175" s="83">
        <f t="shared" si="45"/>
        <v>0</v>
      </c>
      <c r="F175" s="83">
        <f t="shared" si="45"/>
        <v>0</v>
      </c>
      <c r="G175" s="83">
        <f t="shared" si="45"/>
        <v>0</v>
      </c>
      <c r="H175" s="83">
        <f t="shared" si="45"/>
        <v>0</v>
      </c>
      <c r="I175" s="83">
        <f t="shared" si="45"/>
        <v>0</v>
      </c>
      <c r="J175" s="83">
        <f t="shared" si="45"/>
        <v>0</v>
      </c>
      <c r="K175" s="83">
        <f t="shared" si="45"/>
        <v>0</v>
      </c>
      <c r="L175" s="83">
        <f t="shared" si="45"/>
        <v>0</v>
      </c>
      <c r="M175" s="83">
        <f t="shared" si="45"/>
        <v>0</v>
      </c>
      <c r="N175" s="83">
        <f t="shared" si="45"/>
        <v>0</v>
      </c>
      <c r="O175" s="101">
        <f t="shared" si="39"/>
        <v>0</v>
      </c>
      <c r="P175" s="6"/>
    </row>
    <row r="176" spans="1:16" s="1" customFormat="1" ht="13.5" customHeight="1" x14ac:dyDescent="0.25">
      <c r="A176" s="91" t="s">
        <v>574</v>
      </c>
      <c r="B176" s="73" t="s">
        <v>79</v>
      </c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101">
        <f t="shared" si="39"/>
        <v>0</v>
      </c>
      <c r="P176" s="6"/>
    </row>
    <row r="177" spans="1:16" s="3" customFormat="1" ht="13.5" customHeight="1" x14ac:dyDescent="0.25">
      <c r="A177" s="91" t="s">
        <v>575</v>
      </c>
      <c r="B177" s="73" t="s">
        <v>80</v>
      </c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101">
        <f t="shared" si="39"/>
        <v>0</v>
      </c>
      <c r="P177" s="53"/>
    </row>
    <row r="178" spans="1:16" s="1" customFormat="1" ht="13.5" customHeight="1" x14ac:dyDescent="0.25">
      <c r="A178" s="91" t="s">
        <v>576</v>
      </c>
      <c r="B178" s="73" t="s">
        <v>282</v>
      </c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101">
        <f t="shared" si="39"/>
        <v>0</v>
      </c>
      <c r="P178" s="6"/>
    </row>
    <row r="179" spans="1:16" s="1" customFormat="1" ht="13.5" customHeight="1" x14ac:dyDescent="0.25">
      <c r="A179" s="91" t="s">
        <v>577</v>
      </c>
      <c r="B179" s="73" t="s">
        <v>283</v>
      </c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101">
        <f t="shared" si="39"/>
        <v>0</v>
      </c>
      <c r="P179" s="6"/>
    </row>
    <row r="180" spans="1:16" s="1" customFormat="1" ht="13.5" customHeight="1" x14ac:dyDescent="0.25">
      <c r="A180" s="91" t="s">
        <v>578</v>
      </c>
      <c r="B180" s="73" t="s">
        <v>284</v>
      </c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101">
        <f t="shared" si="39"/>
        <v>0</v>
      </c>
      <c r="P180" s="6"/>
    </row>
    <row r="181" spans="1:16" s="3" customFormat="1" ht="13.5" customHeight="1" x14ac:dyDescent="0.25">
      <c r="A181" s="91" t="s">
        <v>579</v>
      </c>
      <c r="B181" s="73" t="s">
        <v>97</v>
      </c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101">
        <f t="shared" si="39"/>
        <v>0</v>
      </c>
      <c r="P181" s="53"/>
    </row>
    <row r="182" spans="1:16" s="1" customFormat="1" ht="13.5" customHeight="1" x14ac:dyDescent="0.25">
      <c r="A182" s="91" t="s">
        <v>580</v>
      </c>
      <c r="B182" s="73" t="s">
        <v>285</v>
      </c>
      <c r="C182" s="83">
        <f>+SUM(C183:C186)</f>
        <v>0</v>
      </c>
      <c r="D182" s="83">
        <f t="shared" ref="D182:N182" si="46">+SUM(D183:D186)</f>
        <v>0</v>
      </c>
      <c r="E182" s="83">
        <f t="shared" si="46"/>
        <v>0</v>
      </c>
      <c r="F182" s="83">
        <f t="shared" si="46"/>
        <v>0</v>
      </c>
      <c r="G182" s="83">
        <f t="shared" si="46"/>
        <v>0</v>
      </c>
      <c r="H182" s="83">
        <f t="shared" si="46"/>
        <v>0</v>
      </c>
      <c r="I182" s="83">
        <f t="shared" si="46"/>
        <v>0</v>
      </c>
      <c r="J182" s="83">
        <f t="shared" si="46"/>
        <v>0</v>
      </c>
      <c r="K182" s="83">
        <f t="shared" si="46"/>
        <v>0</v>
      </c>
      <c r="L182" s="83">
        <f t="shared" si="46"/>
        <v>0</v>
      </c>
      <c r="M182" s="83">
        <f t="shared" si="46"/>
        <v>0</v>
      </c>
      <c r="N182" s="83">
        <f t="shared" si="46"/>
        <v>0</v>
      </c>
      <c r="O182" s="101">
        <f t="shared" si="39"/>
        <v>0</v>
      </c>
      <c r="P182" s="6"/>
    </row>
    <row r="183" spans="1:16" s="1" customFormat="1" ht="13.5" customHeight="1" x14ac:dyDescent="0.25">
      <c r="A183" s="91" t="s">
        <v>581</v>
      </c>
      <c r="B183" s="73" t="s">
        <v>286</v>
      </c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101">
        <f t="shared" si="39"/>
        <v>0</v>
      </c>
      <c r="P183" s="6"/>
    </row>
    <row r="184" spans="1:16" s="1" customFormat="1" ht="13.5" customHeight="1" x14ac:dyDescent="0.25">
      <c r="A184" s="91" t="s">
        <v>582</v>
      </c>
      <c r="B184" s="73" t="s">
        <v>287</v>
      </c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101">
        <f t="shared" si="39"/>
        <v>0</v>
      </c>
      <c r="P184" s="6"/>
    </row>
    <row r="185" spans="1:16" s="1" customFormat="1" ht="13.5" customHeight="1" x14ac:dyDescent="0.25">
      <c r="A185" s="91" t="s">
        <v>583</v>
      </c>
      <c r="B185" s="73" t="s">
        <v>98</v>
      </c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101">
        <f t="shared" si="39"/>
        <v>0</v>
      </c>
      <c r="P185" s="6"/>
    </row>
    <row r="186" spans="1:16" s="1" customFormat="1" ht="13.5" customHeight="1" x14ac:dyDescent="0.25">
      <c r="A186" s="84" t="s">
        <v>584</v>
      </c>
      <c r="B186" s="73" t="s">
        <v>288</v>
      </c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101">
        <f t="shared" si="39"/>
        <v>0</v>
      </c>
      <c r="P186" s="6"/>
    </row>
    <row r="187" spans="1:16" s="1" customFormat="1" ht="13.5" customHeight="1" x14ac:dyDescent="0.25">
      <c r="A187" s="91" t="s">
        <v>585</v>
      </c>
      <c r="B187" s="73" t="s">
        <v>169</v>
      </c>
      <c r="C187" s="83">
        <f>+SUM(C188:C191)</f>
        <v>0</v>
      </c>
      <c r="D187" s="83">
        <f t="shared" ref="D187:N187" si="47">+SUM(D188:D191)</f>
        <v>0</v>
      </c>
      <c r="E187" s="83">
        <f t="shared" si="47"/>
        <v>0</v>
      </c>
      <c r="F187" s="83">
        <f t="shared" si="47"/>
        <v>0</v>
      </c>
      <c r="G187" s="83">
        <f t="shared" si="47"/>
        <v>0</v>
      </c>
      <c r="H187" s="83">
        <f t="shared" si="47"/>
        <v>0</v>
      </c>
      <c r="I187" s="83">
        <f t="shared" si="47"/>
        <v>0</v>
      </c>
      <c r="J187" s="83">
        <f t="shared" si="47"/>
        <v>0</v>
      </c>
      <c r="K187" s="83">
        <f t="shared" si="47"/>
        <v>0</v>
      </c>
      <c r="L187" s="83">
        <f t="shared" si="47"/>
        <v>0</v>
      </c>
      <c r="M187" s="83">
        <f t="shared" si="47"/>
        <v>0</v>
      </c>
      <c r="N187" s="83">
        <f t="shared" si="47"/>
        <v>0</v>
      </c>
      <c r="O187" s="101">
        <f t="shared" si="39"/>
        <v>0</v>
      </c>
      <c r="P187" s="6"/>
    </row>
    <row r="188" spans="1:16" s="1" customFormat="1" ht="13.5" customHeight="1" x14ac:dyDescent="0.25">
      <c r="A188" s="91" t="s">
        <v>586</v>
      </c>
      <c r="B188" s="73" t="s">
        <v>170</v>
      </c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101">
        <f t="shared" si="39"/>
        <v>0</v>
      </c>
      <c r="P188" s="6"/>
    </row>
    <row r="189" spans="1:16" s="1" customFormat="1" ht="13.5" customHeight="1" x14ac:dyDescent="0.25">
      <c r="A189" s="91" t="s">
        <v>587</v>
      </c>
      <c r="B189" s="73" t="s">
        <v>171</v>
      </c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101">
        <f t="shared" si="39"/>
        <v>0</v>
      </c>
      <c r="P189" s="6"/>
    </row>
    <row r="190" spans="1:16" s="3" customFormat="1" ht="13.5" customHeight="1" x14ac:dyDescent="0.25">
      <c r="A190" s="91" t="s">
        <v>588</v>
      </c>
      <c r="B190" s="73" t="s">
        <v>172</v>
      </c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101">
        <f t="shared" si="39"/>
        <v>0</v>
      </c>
      <c r="P190" s="53"/>
    </row>
    <row r="191" spans="1:16" s="1" customFormat="1" ht="13.5" customHeight="1" x14ac:dyDescent="0.25">
      <c r="A191" s="91" t="s">
        <v>589</v>
      </c>
      <c r="B191" s="73" t="s">
        <v>173</v>
      </c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101">
        <f t="shared" si="39"/>
        <v>0</v>
      </c>
      <c r="P191" s="6"/>
    </row>
    <row r="192" spans="1:16" s="1" customFormat="1" ht="13.5" customHeight="1" x14ac:dyDescent="0.25">
      <c r="A192" s="91" t="s">
        <v>590</v>
      </c>
      <c r="B192" s="73" t="s">
        <v>174</v>
      </c>
      <c r="C192" s="83">
        <f>+SUM(C193:C194)</f>
        <v>0</v>
      </c>
      <c r="D192" s="83">
        <f t="shared" ref="D192:N192" si="48">+SUM(D193:D194)</f>
        <v>0</v>
      </c>
      <c r="E192" s="83">
        <f t="shared" si="48"/>
        <v>0</v>
      </c>
      <c r="F192" s="83">
        <f t="shared" si="48"/>
        <v>0</v>
      </c>
      <c r="G192" s="83">
        <f t="shared" si="48"/>
        <v>0</v>
      </c>
      <c r="H192" s="83">
        <f t="shared" si="48"/>
        <v>0</v>
      </c>
      <c r="I192" s="83">
        <f t="shared" si="48"/>
        <v>0</v>
      </c>
      <c r="J192" s="83">
        <f t="shared" si="48"/>
        <v>0</v>
      </c>
      <c r="K192" s="83">
        <f t="shared" si="48"/>
        <v>0</v>
      </c>
      <c r="L192" s="83">
        <f t="shared" si="48"/>
        <v>0</v>
      </c>
      <c r="M192" s="83">
        <f t="shared" si="48"/>
        <v>0</v>
      </c>
      <c r="N192" s="83">
        <f t="shared" si="48"/>
        <v>0</v>
      </c>
      <c r="O192" s="101">
        <f t="shared" si="39"/>
        <v>0</v>
      </c>
      <c r="P192" s="6"/>
    </row>
    <row r="193" spans="1:16" s="1" customFormat="1" ht="13.5" customHeight="1" x14ac:dyDescent="0.25">
      <c r="A193" s="85" t="s">
        <v>591</v>
      </c>
      <c r="B193" s="73" t="s">
        <v>81</v>
      </c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101">
        <f t="shared" si="39"/>
        <v>0</v>
      </c>
      <c r="P193" s="6"/>
    </row>
    <row r="194" spans="1:16" s="1" customFormat="1" ht="13.5" customHeight="1" x14ac:dyDescent="0.25">
      <c r="A194" s="91" t="s">
        <v>592</v>
      </c>
      <c r="B194" s="73" t="s">
        <v>175</v>
      </c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101">
        <f t="shared" si="39"/>
        <v>0</v>
      </c>
      <c r="P194" s="6"/>
    </row>
    <row r="195" spans="1:16" s="1" customFormat="1" ht="13.5" customHeight="1" x14ac:dyDescent="0.25">
      <c r="A195" s="91" t="s">
        <v>593</v>
      </c>
      <c r="B195" s="73" t="s">
        <v>176</v>
      </c>
      <c r="C195" s="83">
        <f>+C196</f>
        <v>0</v>
      </c>
      <c r="D195" s="83">
        <f t="shared" ref="D195:N195" si="49">+D196</f>
        <v>0</v>
      </c>
      <c r="E195" s="83">
        <f t="shared" si="49"/>
        <v>0</v>
      </c>
      <c r="F195" s="83">
        <f t="shared" si="49"/>
        <v>0</v>
      </c>
      <c r="G195" s="83">
        <f t="shared" si="49"/>
        <v>0</v>
      </c>
      <c r="H195" s="83">
        <f t="shared" si="49"/>
        <v>0</v>
      </c>
      <c r="I195" s="83">
        <f t="shared" si="49"/>
        <v>0</v>
      </c>
      <c r="J195" s="83">
        <f t="shared" si="49"/>
        <v>0</v>
      </c>
      <c r="K195" s="83">
        <f t="shared" si="49"/>
        <v>0</v>
      </c>
      <c r="L195" s="83">
        <f t="shared" si="49"/>
        <v>0</v>
      </c>
      <c r="M195" s="83">
        <f t="shared" si="49"/>
        <v>0</v>
      </c>
      <c r="N195" s="83">
        <f t="shared" si="49"/>
        <v>0</v>
      </c>
      <c r="O195" s="101">
        <f t="shared" si="39"/>
        <v>0</v>
      </c>
      <c r="P195" s="6"/>
    </row>
    <row r="196" spans="1:16" s="1" customFormat="1" ht="13.5" customHeight="1" x14ac:dyDescent="0.25">
      <c r="A196" s="86" t="s">
        <v>594</v>
      </c>
      <c r="B196" s="73" t="s">
        <v>177</v>
      </c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101">
        <f t="shared" si="39"/>
        <v>0</v>
      </c>
      <c r="P196" s="6"/>
    </row>
    <row r="197" spans="1:16" s="1" customFormat="1" ht="13.5" customHeight="1" x14ac:dyDescent="0.25">
      <c r="A197" s="86" t="s">
        <v>595</v>
      </c>
      <c r="B197" s="73" t="s">
        <v>289</v>
      </c>
      <c r="C197" s="83">
        <f>+SUM(C198:C204)</f>
        <v>0</v>
      </c>
      <c r="D197" s="83">
        <f t="shared" ref="D197:N197" si="50">+SUM(D198:D204)</f>
        <v>0</v>
      </c>
      <c r="E197" s="83">
        <f t="shared" si="50"/>
        <v>0</v>
      </c>
      <c r="F197" s="83">
        <f t="shared" si="50"/>
        <v>0</v>
      </c>
      <c r="G197" s="83">
        <f t="shared" si="50"/>
        <v>0</v>
      </c>
      <c r="H197" s="83">
        <f t="shared" si="50"/>
        <v>0</v>
      </c>
      <c r="I197" s="83">
        <f t="shared" si="50"/>
        <v>0</v>
      </c>
      <c r="J197" s="83">
        <f t="shared" si="50"/>
        <v>0</v>
      </c>
      <c r="K197" s="83">
        <f t="shared" si="50"/>
        <v>0</v>
      </c>
      <c r="L197" s="83">
        <f t="shared" si="50"/>
        <v>0</v>
      </c>
      <c r="M197" s="83">
        <f t="shared" si="50"/>
        <v>0</v>
      </c>
      <c r="N197" s="83">
        <f t="shared" si="50"/>
        <v>0</v>
      </c>
      <c r="O197" s="101">
        <f t="shared" si="39"/>
        <v>0</v>
      </c>
      <c r="P197" s="6"/>
    </row>
    <row r="198" spans="1:16" s="1" customFormat="1" ht="13.5" customHeight="1" x14ac:dyDescent="0.25">
      <c r="A198" s="91" t="s">
        <v>596</v>
      </c>
      <c r="B198" s="73" t="s">
        <v>207</v>
      </c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101">
        <f t="shared" si="39"/>
        <v>0</v>
      </c>
      <c r="P198" s="6"/>
    </row>
    <row r="199" spans="1:16" s="1" customFormat="1" ht="13.5" customHeight="1" x14ac:dyDescent="0.25">
      <c r="A199" s="91" t="s">
        <v>834</v>
      </c>
      <c r="B199" s="73" t="s">
        <v>835</v>
      </c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101">
        <f t="shared" si="39"/>
        <v>0</v>
      </c>
      <c r="P199" s="6"/>
    </row>
    <row r="200" spans="1:16" s="1" customFormat="1" ht="13.5" customHeight="1" x14ac:dyDescent="0.25">
      <c r="A200" s="91" t="s">
        <v>892</v>
      </c>
      <c r="B200" s="73" t="s">
        <v>893</v>
      </c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101">
        <f t="shared" si="39"/>
        <v>0</v>
      </c>
      <c r="P200" s="6"/>
    </row>
    <row r="201" spans="1:16" s="1" customFormat="1" ht="13.5" customHeight="1" x14ac:dyDescent="0.25">
      <c r="A201" s="91" t="s">
        <v>597</v>
      </c>
      <c r="B201" s="73" t="s">
        <v>290</v>
      </c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101">
        <f t="shared" ref="O201:O270" si="51">+SUM(C201:N201)</f>
        <v>0</v>
      </c>
      <c r="P201" s="6"/>
    </row>
    <row r="202" spans="1:16" s="1" customFormat="1" ht="13.5" customHeight="1" x14ac:dyDescent="0.25">
      <c r="A202" s="91" t="s">
        <v>598</v>
      </c>
      <c r="B202" s="73" t="s">
        <v>291</v>
      </c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101">
        <f t="shared" si="51"/>
        <v>0</v>
      </c>
      <c r="P202" s="6"/>
    </row>
    <row r="203" spans="1:16" s="1" customFormat="1" ht="13.5" customHeight="1" x14ac:dyDescent="0.25">
      <c r="A203" s="91" t="s">
        <v>599</v>
      </c>
      <c r="B203" s="73" t="s">
        <v>292</v>
      </c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101">
        <f t="shared" si="51"/>
        <v>0</v>
      </c>
      <c r="P203" s="6"/>
    </row>
    <row r="204" spans="1:16" s="1" customFormat="1" ht="13.5" customHeight="1" x14ac:dyDescent="0.25">
      <c r="A204" s="91" t="s">
        <v>934</v>
      </c>
      <c r="B204" s="73" t="s">
        <v>935</v>
      </c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101">
        <f t="shared" si="51"/>
        <v>0</v>
      </c>
      <c r="P204" s="6"/>
    </row>
    <row r="205" spans="1:16" s="1" customFormat="1" ht="13.5" customHeight="1" x14ac:dyDescent="0.25">
      <c r="A205" s="91" t="s">
        <v>936</v>
      </c>
      <c r="B205" s="73" t="s">
        <v>937</v>
      </c>
      <c r="C205" s="83">
        <f>+C206</f>
        <v>0</v>
      </c>
      <c r="D205" s="83">
        <f t="shared" ref="D205:N205" si="52">+D206</f>
        <v>0</v>
      </c>
      <c r="E205" s="83">
        <f t="shared" si="52"/>
        <v>0</v>
      </c>
      <c r="F205" s="83">
        <f t="shared" si="52"/>
        <v>0</v>
      </c>
      <c r="G205" s="83">
        <f t="shared" si="52"/>
        <v>0</v>
      </c>
      <c r="H205" s="83">
        <f t="shared" si="52"/>
        <v>0</v>
      </c>
      <c r="I205" s="83">
        <f t="shared" si="52"/>
        <v>0</v>
      </c>
      <c r="J205" s="83">
        <f t="shared" si="52"/>
        <v>0</v>
      </c>
      <c r="K205" s="83">
        <f t="shared" si="52"/>
        <v>0</v>
      </c>
      <c r="L205" s="83">
        <f t="shared" si="52"/>
        <v>0</v>
      </c>
      <c r="M205" s="83">
        <f t="shared" si="52"/>
        <v>0</v>
      </c>
      <c r="N205" s="83">
        <f t="shared" si="52"/>
        <v>0</v>
      </c>
      <c r="O205" s="101">
        <f t="shared" si="51"/>
        <v>0</v>
      </c>
      <c r="P205" s="6"/>
    </row>
    <row r="206" spans="1:16" s="1" customFormat="1" ht="13.5" customHeight="1" x14ac:dyDescent="0.25">
      <c r="A206" s="91" t="s">
        <v>938</v>
      </c>
      <c r="B206" s="73" t="s">
        <v>939</v>
      </c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101">
        <f t="shared" si="51"/>
        <v>0</v>
      </c>
      <c r="P206" s="6"/>
    </row>
    <row r="207" spans="1:16" s="1" customFormat="1" ht="13.5" customHeight="1" x14ac:dyDescent="0.25">
      <c r="A207" s="91" t="s">
        <v>600</v>
      </c>
      <c r="B207" s="73" t="s">
        <v>293</v>
      </c>
      <c r="C207" s="83">
        <f>+C208</f>
        <v>0</v>
      </c>
      <c r="D207" s="83">
        <f t="shared" ref="D207:N207" si="53">+D208</f>
        <v>0</v>
      </c>
      <c r="E207" s="83">
        <f t="shared" si="53"/>
        <v>0</v>
      </c>
      <c r="F207" s="83">
        <f t="shared" si="53"/>
        <v>0</v>
      </c>
      <c r="G207" s="83">
        <f t="shared" si="53"/>
        <v>0</v>
      </c>
      <c r="H207" s="83">
        <f t="shared" si="53"/>
        <v>0</v>
      </c>
      <c r="I207" s="83">
        <f t="shared" si="53"/>
        <v>0</v>
      </c>
      <c r="J207" s="83">
        <f t="shared" si="53"/>
        <v>0</v>
      </c>
      <c r="K207" s="83">
        <f t="shared" si="53"/>
        <v>0</v>
      </c>
      <c r="L207" s="83">
        <f t="shared" si="53"/>
        <v>0</v>
      </c>
      <c r="M207" s="83">
        <f t="shared" si="53"/>
        <v>0</v>
      </c>
      <c r="N207" s="83">
        <f t="shared" si="53"/>
        <v>0</v>
      </c>
      <c r="O207" s="101">
        <f t="shared" si="51"/>
        <v>0</v>
      </c>
      <c r="P207" s="6"/>
    </row>
    <row r="208" spans="1:16" s="1" customFormat="1" ht="13.5" customHeight="1" x14ac:dyDescent="0.25">
      <c r="A208" s="91" t="s">
        <v>601</v>
      </c>
      <c r="B208" s="73" t="s">
        <v>294</v>
      </c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101">
        <f t="shared" si="51"/>
        <v>0</v>
      </c>
      <c r="P208" s="6"/>
    </row>
    <row r="209" spans="1:16" s="10" customFormat="1" ht="13.5" customHeight="1" x14ac:dyDescent="0.25">
      <c r="A209" s="84" t="s">
        <v>602</v>
      </c>
      <c r="B209" s="73" t="s">
        <v>295</v>
      </c>
      <c r="C209" s="83">
        <f>+C210</f>
        <v>168968231</v>
      </c>
      <c r="D209" s="83">
        <f t="shared" ref="D209:N210" si="54">+D210</f>
        <v>168968231</v>
      </c>
      <c r="E209" s="83">
        <f t="shared" si="54"/>
        <v>168968231</v>
      </c>
      <c r="F209" s="83">
        <f t="shared" si="54"/>
        <v>168968231</v>
      </c>
      <c r="G209" s="83">
        <f t="shared" si="54"/>
        <v>168968231</v>
      </c>
      <c r="H209" s="83">
        <f t="shared" si="54"/>
        <v>175310300</v>
      </c>
      <c r="I209" s="83">
        <f t="shared" si="54"/>
        <v>123357927</v>
      </c>
      <c r="J209" s="83">
        <f t="shared" si="54"/>
        <v>145310300</v>
      </c>
      <c r="K209" s="83">
        <f t="shared" si="54"/>
        <v>145310300</v>
      </c>
      <c r="L209" s="83">
        <f t="shared" si="54"/>
        <v>145310300</v>
      </c>
      <c r="M209" s="83">
        <f t="shared" si="54"/>
        <v>145310300</v>
      </c>
      <c r="N209" s="83">
        <f t="shared" si="54"/>
        <v>145310300</v>
      </c>
      <c r="O209" s="101">
        <f t="shared" si="51"/>
        <v>1870060882</v>
      </c>
      <c r="P209" s="53"/>
    </row>
    <row r="210" spans="1:16" s="11" customFormat="1" ht="13.5" customHeight="1" x14ac:dyDescent="0.25">
      <c r="A210" s="91" t="s">
        <v>603</v>
      </c>
      <c r="B210" s="73" t="s">
        <v>296</v>
      </c>
      <c r="C210" s="83">
        <f>+C211</f>
        <v>168968231</v>
      </c>
      <c r="D210" s="83">
        <f t="shared" si="54"/>
        <v>168968231</v>
      </c>
      <c r="E210" s="83">
        <f t="shared" si="54"/>
        <v>168968231</v>
      </c>
      <c r="F210" s="83">
        <f t="shared" si="54"/>
        <v>168968231</v>
      </c>
      <c r="G210" s="83">
        <f t="shared" si="54"/>
        <v>168968231</v>
      </c>
      <c r="H210" s="83">
        <f t="shared" si="54"/>
        <v>175310300</v>
      </c>
      <c r="I210" s="83">
        <f t="shared" si="54"/>
        <v>123357927</v>
      </c>
      <c r="J210" s="83">
        <f t="shared" si="54"/>
        <v>145310300</v>
      </c>
      <c r="K210" s="83">
        <f t="shared" si="54"/>
        <v>145310300</v>
      </c>
      <c r="L210" s="83">
        <f t="shared" si="54"/>
        <v>145310300</v>
      </c>
      <c r="M210" s="83">
        <f t="shared" si="54"/>
        <v>145310300</v>
      </c>
      <c r="N210" s="83">
        <f t="shared" si="54"/>
        <v>145310300</v>
      </c>
      <c r="O210" s="101">
        <f t="shared" si="51"/>
        <v>1870060882</v>
      </c>
      <c r="P210" s="53"/>
    </row>
    <row r="211" spans="1:16" s="1" customFormat="1" ht="13.5" customHeight="1" x14ac:dyDescent="0.25">
      <c r="A211" s="91" t="s">
        <v>604</v>
      </c>
      <c r="B211" s="73" t="s">
        <v>297</v>
      </c>
      <c r="C211" s="83">
        <f>+C212+C214+C218+C221+C227+C231+C235+C239+C243+C247+C255+C263+C267+C274</f>
        <v>168968231</v>
      </c>
      <c r="D211" s="83">
        <f t="shared" ref="D211:N211" si="55">+D212+D214+D218+D221+D227+D231+D235+D239+D243+D247+D255+D263+D267+D274</f>
        <v>168968231</v>
      </c>
      <c r="E211" s="83">
        <f t="shared" si="55"/>
        <v>168968231</v>
      </c>
      <c r="F211" s="83">
        <f t="shared" si="55"/>
        <v>168968231</v>
      </c>
      <c r="G211" s="83">
        <f t="shared" si="55"/>
        <v>168968231</v>
      </c>
      <c r="H211" s="83">
        <f t="shared" si="55"/>
        <v>175310300</v>
      </c>
      <c r="I211" s="83">
        <f t="shared" si="55"/>
        <v>123357927</v>
      </c>
      <c r="J211" s="83">
        <f t="shared" si="55"/>
        <v>145310300</v>
      </c>
      <c r="K211" s="83">
        <f t="shared" si="55"/>
        <v>145310300</v>
      </c>
      <c r="L211" s="83">
        <f t="shared" si="55"/>
        <v>145310300</v>
      </c>
      <c r="M211" s="83">
        <f t="shared" si="55"/>
        <v>145310300</v>
      </c>
      <c r="N211" s="83">
        <f t="shared" si="55"/>
        <v>145310300</v>
      </c>
      <c r="O211" s="101">
        <f t="shared" si="51"/>
        <v>1870060882</v>
      </c>
      <c r="P211" s="6"/>
    </row>
    <row r="212" spans="1:16" s="1" customFormat="1" ht="13.5" customHeight="1" x14ac:dyDescent="0.25">
      <c r="A212" s="91" t="s">
        <v>605</v>
      </c>
      <c r="B212" s="73" t="s">
        <v>101</v>
      </c>
      <c r="C212" s="83">
        <f>+C213</f>
        <v>0</v>
      </c>
      <c r="D212" s="83">
        <f t="shared" ref="D212:N212" si="56">+D213</f>
        <v>0</v>
      </c>
      <c r="E212" s="83">
        <f t="shared" si="56"/>
        <v>0</v>
      </c>
      <c r="F212" s="83">
        <f t="shared" si="56"/>
        <v>0</v>
      </c>
      <c r="G212" s="83">
        <f t="shared" si="56"/>
        <v>0</v>
      </c>
      <c r="H212" s="83">
        <f t="shared" si="56"/>
        <v>0</v>
      </c>
      <c r="I212" s="83">
        <f t="shared" si="56"/>
        <v>0</v>
      </c>
      <c r="J212" s="83">
        <f t="shared" si="56"/>
        <v>0</v>
      </c>
      <c r="K212" s="83">
        <f t="shared" si="56"/>
        <v>0</v>
      </c>
      <c r="L212" s="83">
        <f t="shared" si="56"/>
        <v>0</v>
      </c>
      <c r="M212" s="83">
        <f t="shared" si="56"/>
        <v>0</v>
      </c>
      <c r="N212" s="83">
        <f t="shared" si="56"/>
        <v>0</v>
      </c>
      <c r="O212" s="101">
        <f t="shared" si="51"/>
        <v>0</v>
      </c>
      <c r="P212" s="6"/>
    </row>
    <row r="213" spans="1:16" s="1" customFormat="1" ht="13.5" customHeight="1" x14ac:dyDescent="0.25">
      <c r="A213" s="91" t="s">
        <v>606</v>
      </c>
      <c r="B213" s="73" t="s">
        <v>298</v>
      </c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101">
        <f t="shared" si="51"/>
        <v>0</v>
      </c>
      <c r="P213" s="6"/>
    </row>
    <row r="214" spans="1:16" s="1" customFormat="1" ht="13.5" customHeight="1" x14ac:dyDescent="0.25">
      <c r="A214" s="91" t="s">
        <v>607</v>
      </c>
      <c r="B214" s="73" t="s">
        <v>102</v>
      </c>
      <c r="C214" s="83">
        <f>+C215+C216+C217</f>
        <v>0</v>
      </c>
      <c r="D214" s="83">
        <f t="shared" ref="D214:N214" si="57">+D215+D216+D217</f>
        <v>0</v>
      </c>
      <c r="E214" s="83">
        <f t="shared" si="57"/>
        <v>0</v>
      </c>
      <c r="F214" s="83">
        <f t="shared" si="57"/>
        <v>0</v>
      </c>
      <c r="G214" s="83">
        <f t="shared" si="57"/>
        <v>0</v>
      </c>
      <c r="H214" s="83">
        <f t="shared" si="57"/>
        <v>0</v>
      </c>
      <c r="I214" s="83">
        <f t="shared" si="57"/>
        <v>0</v>
      </c>
      <c r="J214" s="83">
        <f t="shared" si="57"/>
        <v>0</v>
      </c>
      <c r="K214" s="83">
        <f t="shared" si="57"/>
        <v>0</v>
      </c>
      <c r="L214" s="83">
        <f t="shared" si="57"/>
        <v>0</v>
      </c>
      <c r="M214" s="83">
        <f t="shared" si="57"/>
        <v>0</v>
      </c>
      <c r="N214" s="83">
        <f t="shared" si="57"/>
        <v>0</v>
      </c>
      <c r="O214" s="101">
        <f t="shared" si="51"/>
        <v>0</v>
      </c>
      <c r="P214" s="6"/>
    </row>
    <row r="215" spans="1:16" s="1" customFormat="1" ht="13.5" customHeight="1" x14ac:dyDescent="0.25">
      <c r="A215" s="91" t="s">
        <v>608</v>
      </c>
      <c r="B215" s="73" t="s">
        <v>299</v>
      </c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101">
        <f t="shared" si="51"/>
        <v>0</v>
      </c>
      <c r="P215" s="6"/>
    </row>
    <row r="216" spans="1:16" s="1" customFormat="1" ht="13.5" customHeight="1" x14ac:dyDescent="0.25">
      <c r="A216" s="91" t="s">
        <v>609</v>
      </c>
      <c r="B216" s="73" t="s">
        <v>610</v>
      </c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101">
        <f t="shared" si="51"/>
        <v>0</v>
      </c>
      <c r="P216" s="6"/>
    </row>
    <row r="217" spans="1:16" s="1" customFormat="1" ht="13.5" customHeight="1" x14ac:dyDescent="0.25">
      <c r="A217" s="91" t="s">
        <v>611</v>
      </c>
      <c r="B217" s="73" t="s">
        <v>300</v>
      </c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101">
        <f t="shared" si="51"/>
        <v>0</v>
      </c>
      <c r="P217" s="6"/>
    </row>
    <row r="218" spans="1:16" s="1" customFormat="1" ht="13.5" customHeight="1" x14ac:dyDescent="0.25">
      <c r="A218" s="84" t="s">
        <v>612</v>
      </c>
      <c r="B218" s="73" t="s">
        <v>208</v>
      </c>
      <c r="C218" s="83">
        <f>+C219+C220</f>
        <v>0</v>
      </c>
      <c r="D218" s="83">
        <f t="shared" ref="D218:N218" si="58">+D219+D220</f>
        <v>0</v>
      </c>
      <c r="E218" s="83">
        <f t="shared" si="58"/>
        <v>0</v>
      </c>
      <c r="F218" s="83">
        <f t="shared" si="58"/>
        <v>0</v>
      </c>
      <c r="G218" s="83">
        <f t="shared" si="58"/>
        <v>0</v>
      </c>
      <c r="H218" s="83">
        <f t="shared" si="58"/>
        <v>0</v>
      </c>
      <c r="I218" s="83">
        <f t="shared" si="58"/>
        <v>0</v>
      </c>
      <c r="J218" s="83">
        <f t="shared" si="58"/>
        <v>0</v>
      </c>
      <c r="K218" s="83">
        <f t="shared" si="58"/>
        <v>0</v>
      </c>
      <c r="L218" s="83">
        <f t="shared" si="58"/>
        <v>0</v>
      </c>
      <c r="M218" s="83">
        <f t="shared" si="58"/>
        <v>0</v>
      </c>
      <c r="N218" s="83">
        <f t="shared" si="58"/>
        <v>0</v>
      </c>
      <c r="O218" s="101">
        <f t="shared" si="51"/>
        <v>0</v>
      </c>
      <c r="P218" s="6"/>
    </row>
    <row r="219" spans="1:16" s="1" customFormat="1" ht="13.5" customHeight="1" x14ac:dyDescent="0.25">
      <c r="A219" s="84" t="s">
        <v>613</v>
      </c>
      <c r="B219" s="73" t="s">
        <v>301</v>
      </c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101">
        <f t="shared" si="51"/>
        <v>0</v>
      </c>
      <c r="P219" s="6"/>
    </row>
    <row r="220" spans="1:16" s="1" customFormat="1" ht="13.5" customHeight="1" x14ac:dyDescent="0.25">
      <c r="A220" s="91" t="s">
        <v>614</v>
      </c>
      <c r="B220" s="73" t="s">
        <v>302</v>
      </c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101">
        <f t="shared" si="51"/>
        <v>0</v>
      </c>
      <c r="P220" s="6"/>
    </row>
    <row r="221" spans="1:16" s="1" customFormat="1" ht="13.5" customHeight="1" x14ac:dyDescent="0.25">
      <c r="A221" s="91" t="s">
        <v>615</v>
      </c>
      <c r="B221" s="73" t="s">
        <v>103</v>
      </c>
      <c r="C221" s="83">
        <f>+C222+C223+C224+C226+C225</f>
        <v>0</v>
      </c>
      <c r="D221" s="83">
        <f t="shared" ref="D221:N221" si="59">+D222+D223+D224+D226+D225</f>
        <v>0</v>
      </c>
      <c r="E221" s="83">
        <f t="shared" si="59"/>
        <v>0</v>
      </c>
      <c r="F221" s="83">
        <f t="shared" si="59"/>
        <v>0</v>
      </c>
      <c r="G221" s="83">
        <f t="shared" si="59"/>
        <v>0</v>
      </c>
      <c r="H221" s="83">
        <f t="shared" si="59"/>
        <v>0</v>
      </c>
      <c r="I221" s="83">
        <f t="shared" si="59"/>
        <v>0</v>
      </c>
      <c r="J221" s="83">
        <f t="shared" si="59"/>
        <v>0</v>
      </c>
      <c r="K221" s="83">
        <f t="shared" si="59"/>
        <v>0</v>
      </c>
      <c r="L221" s="83">
        <f t="shared" si="59"/>
        <v>0</v>
      </c>
      <c r="M221" s="83">
        <f t="shared" si="59"/>
        <v>0</v>
      </c>
      <c r="N221" s="83">
        <f t="shared" si="59"/>
        <v>0</v>
      </c>
      <c r="O221" s="101">
        <f t="shared" si="51"/>
        <v>0</v>
      </c>
      <c r="P221" s="6"/>
    </row>
    <row r="222" spans="1:16" s="1" customFormat="1" ht="13.5" customHeight="1" x14ac:dyDescent="0.25">
      <c r="A222" s="91" t="s">
        <v>616</v>
      </c>
      <c r="B222" s="73" t="s">
        <v>303</v>
      </c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101">
        <f t="shared" si="51"/>
        <v>0</v>
      </c>
      <c r="P222" s="6"/>
    </row>
    <row r="223" spans="1:16" s="1" customFormat="1" ht="13.5" customHeight="1" x14ac:dyDescent="0.25">
      <c r="A223" s="91" t="s">
        <v>617</v>
      </c>
      <c r="B223" s="73" t="s">
        <v>178</v>
      </c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101">
        <f t="shared" si="51"/>
        <v>0</v>
      </c>
      <c r="P223" s="6"/>
    </row>
    <row r="224" spans="1:16" s="1" customFormat="1" ht="13.5" customHeight="1" x14ac:dyDescent="0.25">
      <c r="A224" s="91" t="s">
        <v>618</v>
      </c>
      <c r="B224" s="73" t="s">
        <v>304</v>
      </c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101">
        <f t="shared" si="51"/>
        <v>0</v>
      </c>
      <c r="P224" s="6"/>
    </row>
    <row r="225" spans="1:16" s="1" customFormat="1" ht="13.5" customHeight="1" x14ac:dyDescent="0.25">
      <c r="A225" s="91" t="s">
        <v>940</v>
      </c>
      <c r="B225" s="73" t="s">
        <v>941</v>
      </c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101">
        <f t="shared" si="51"/>
        <v>0</v>
      </c>
      <c r="P225" s="6"/>
    </row>
    <row r="226" spans="1:16" s="1" customFormat="1" ht="13.5" customHeight="1" x14ac:dyDescent="0.25">
      <c r="A226" s="84" t="s">
        <v>619</v>
      </c>
      <c r="B226" s="73" t="s">
        <v>305</v>
      </c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101">
        <f t="shared" si="51"/>
        <v>0</v>
      </c>
      <c r="P226" s="6"/>
    </row>
    <row r="227" spans="1:16" s="1" customFormat="1" ht="13.5" customHeight="1" x14ac:dyDescent="0.25">
      <c r="A227" s="91" t="s">
        <v>620</v>
      </c>
      <c r="B227" s="73" t="s">
        <v>306</v>
      </c>
      <c r="C227" s="83">
        <f>+C228+C229+C230</f>
        <v>0</v>
      </c>
      <c r="D227" s="83">
        <f t="shared" ref="D227:N227" si="60">+D228+D229+D230</f>
        <v>0</v>
      </c>
      <c r="E227" s="83">
        <f t="shared" si="60"/>
        <v>0</v>
      </c>
      <c r="F227" s="83">
        <f t="shared" si="60"/>
        <v>0</v>
      </c>
      <c r="G227" s="83">
        <f t="shared" si="60"/>
        <v>0</v>
      </c>
      <c r="H227" s="83">
        <f t="shared" si="60"/>
        <v>0</v>
      </c>
      <c r="I227" s="83">
        <f t="shared" si="60"/>
        <v>0</v>
      </c>
      <c r="J227" s="83">
        <f t="shared" si="60"/>
        <v>0</v>
      </c>
      <c r="K227" s="83">
        <f t="shared" si="60"/>
        <v>0</v>
      </c>
      <c r="L227" s="83">
        <f t="shared" si="60"/>
        <v>0</v>
      </c>
      <c r="M227" s="83">
        <f t="shared" si="60"/>
        <v>0</v>
      </c>
      <c r="N227" s="83">
        <f t="shared" si="60"/>
        <v>0</v>
      </c>
      <c r="O227" s="101">
        <f t="shared" si="51"/>
        <v>0</v>
      </c>
      <c r="P227" s="6"/>
    </row>
    <row r="228" spans="1:16" s="1" customFormat="1" ht="13.5" customHeight="1" x14ac:dyDescent="0.25">
      <c r="A228" s="91" t="s">
        <v>621</v>
      </c>
      <c r="B228" s="73" t="s">
        <v>307</v>
      </c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101">
        <f t="shared" si="51"/>
        <v>0</v>
      </c>
      <c r="P228" s="6"/>
    </row>
    <row r="229" spans="1:16" s="1" customFormat="1" ht="13.5" customHeight="1" x14ac:dyDescent="0.25">
      <c r="A229" s="84" t="s">
        <v>622</v>
      </c>
      <c r="B229" s="73" t="s">
        <v>308</v>
      </c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101">
        <f t="shared" si="51"/>
        <v>0</v>
      </c>
      <c r="P229" s="6"/>
    </row>
    <row r="230" spans="1:16" s="1" customFormat="1" ht="13.5" customHeight="1" x14ac:dyDescent="0.25">
      <c r="A230" s="91" t="s">
        <v>623</v>
      </c>
      <c r="B230" s="73" t="s">
        <v>309</v>
      </c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101">
        <f t="shared" si="51"/>
        <v>0</v>
      </c>
      <c r="P230" s="6"/>
    </row>
    <row r="231" spans="1:16" s="1" customFormat="1" ht="13.5" customHeight="1" x14ac:dyDescent="0.25">
      <c r="A231" s="84" t="s">
        <v>624</v>
      </c>
      <c r="B231" s="73" t="s">
        <v>310</v>
      </c>
      <c r="C231" s="83">
        <f>+C232+C233+C234</f>
        <v>0</v>
      </c>
      <c r="D231" s="83">
        <f t="shared" ref="D231:N231" si="61">+D232+D233+D234</f>
        <v>0</v>
      </c>
      <c r="E231" s="83">
        <f t="shared" si="61"/>
        <v>0</v>
      </c>
      <c r="F231" s="83">
        <f t="shared" si="61"/>
        <v>0</v>
      </c>
      <c r="G231" s="83">
        <f t="shared" si="61"/>
        <v>0</v>
      </c>
      <c r="H231" s="83">
        <f t="shared" si="61"/>
        <v>0</v>
      </c>
      <c r="I231" s="83">
        <f t="shared" si="61"/>
        <v>0</v>
      </c>
      <c r="J231" s="83">
        <f t="shared" si="61"/>
        <v>0</v>
      </c>
      <c r="K231" s="83">
        <f t="shared" si="61"/>
        <v>0</v>
      </c>
      <c r="L231" s="83">
        <f t="shared" si="61"/>
        <v>0</v>
      </c>
      <c r="M231" s="83">
        <f t="shared" si="61"/>
        <v>0</v>
      </c>
      <c r="N231" s="83">
        <f t="shared" si="61"/>
        <v>0</v>
      </c>
      <c r="O231" s="101">
        <f t="shared" si="51"/>
        <v>0</v>
      </c>
      <c r="P231" s="6"/>
    </row>
    <row r="232" spans="1:16" s="1" customFormat="1" ht="13.5" customHeight="1" x14ac:dyDescent="0.25">
      <c r="A232" s="84" t="s">
        <v>625</v>
      </c>
      <c r="B232" s="73" t="s">
        <v>311</v>
      </c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101">
        <f t="shared" si="51"/>
        <v>0</v>
      </c>
      <c r="P232" s="6"/>
    </row>
    <row r="233" spans="1:16" s="1" customFormat="1" ht="13.5" customHeight="1" x14ac:dyDescent="0.25">
      <c r="A233" s="84" t="s">
        <v>626</v>
      </c>
      <c r="B233" s="73" t="s">
        <v>312</v>
      </c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101">
        <f t="shared" si="51"/>
        <v>0</v>
      </c>
      <c r="P233" s="6"/>
    </row>
    <row r="234" spans="1:16" s="1" customFormat="1" ht="13.5" customHeight="1" x14ac:dyDescent="0.25">
      <c r="A234" s="91" t="s">
        <v>627</v>
      </c>
      <c r="B234" s="73" t="s">
        <v>313</v>
      </c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101">
        <f t="shared" si="51"/>
        <v>0</v>
      </c>
      <c r="P234" s="6"/>
    </row>
    <row r="235" spans="1:16" s="1" customFormat="1" ht="13.5" customHeight="1" x14ac:dyDescent="0.25">
      <c r="A235" s="91" t="s">
        <v>628</v>
      </c>
      <c r="B235" s="73" t="s">
        <v>104</v>
      </c>
      <c r="C235" s="83">
        <f>+C236+C238+C237</f>
        <v>168968231</v>
      </c>
      <c r="D235" s="83">
        <f t="shared" ref="D235:N235" si="62">+D236+D238+D237</f>
        <v>168968231</v>
      </c>
      <c r="E235" s="83">
        <f t="shared" si="62"/>
        <v>168968231</v>
      </c>
      <c r="F235" s="83">
        <f t="shared" si="62"/>
        <v>168968231</v>
      </c>
      <c r="G235" s="83">
        <f t="shared" si="62"/>
        <v>168968231</v>
      </c>
      <c r="H235" s="83">
        <f t="shared" si="62"/>
        <v>175310300</v>
      </c>
      <c r="I235" s="83">
        <f t="shared" si="62"/>
        <v>123357927</v>
      </c>
      <c r="J235" s="83">
        <f t="shared" si="62"/>
        <v>145310300</v>
      </c>
      <c r="K235" s="83">
        <f t="shared" si="62"/>
        <v>145310300</v>
      </c>
      <c r="L235" s="83">
        <f t="shared" si="62"/>
        <v>145310300</v>
      </c>
      <c r="M235" s="83">
        <f t="shared" si="62"/>
        <v>145310300</v>
      </c>
      <c r="N235" s="83">
        <f t="shared" si="62"/>
        <v>145310300</v>
      </c>
      <c r="O235" s="101">
        <f t="shared" si="51"/>
        <v>1870060882</v>
      </c>
      <c r="P235" s="6"/>
    </row>
    <row r="236" spans="1:16" s="1" customFormat="1" ht="13.5" customHeight="1" x14ac:dyDescent="0.25">
      <c r="A236" s="91" t="s">
        <v>629</v>
      </c>
      <c r="B236" s="73" t="s">
        <v>314</v>
      </c>
      <c r="C236" s="83">
        <v>138968231</v>
      </c>
      <c r="D236" s="83">
        <v>138968231</v>
      </c>
      <c r="E236" s="83">
        <v>138968231</v>
      </c>
      <c r="F236" s="83">
        <v>138968231</v>
      </c>
      <c r="G236" s="83">
        <v>138968231</v>
      </c>
      <c r="H236" s="83">
        <v>145310300</v>
      </c>
      <c r="I236" s="83">
        <v>93357927</v>
      </c>
      <c r="J236" s="83">
        <v>145310300</v>
      </c>
      <c r="K236" s="83">
        <v>145310300</v>
      </c>
      <c r="L236" s="83">
        <v>145310300</v>
      </c>
      <c r="M236" s="83">
        <v>145310300</v>
      </c>
      <c r="N236" s="83">
        <v>145310300</v>
      </c>
      <c r="O236" s="101">
        <f t="shared" si="51"/>
        <v>1660060882</v>
      </c>
      <c r="P236" s="6"/>
    </row>
    <row r="237" spans="1:16" s="1" customFormat="1" ht="13.5" customHeight="1" x14ac:dyDescent="0.25">
      <c r="A237" s="91" t="s">
        <v>942</v>
      </c>
      <c r="B237" s="73" t="s">
        <v>943</v>
      </c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101">
        <f t="shared" si="51"/>
        <v>0</v>
      </c>
      <c r="P237" s="6"/>
    </row>
    <row r="238" spans="1:16" s="1" customFormat="1" ht="13.5" customHeight="1" x14ac:dyDescent="0.25">
      <c r="A238" s="91" t="s">
        <v>630</v>
      </c>
      <c r="B238" s="73" t="s">
        <v>315</v>
      </c>
      <c r="C238" s="83">
        <v>30000000</v>
      </c>
      <c r="D238" s="83">
        <v>30000000</v>
      </c>
      <c r="E238" s="83">
        <v>30000000</v>
      </c>
      <c r="F238" s="83">
        <v>30000000</v>
      </c>
      <c r="G238" s="83">
        <v>30000000</v>
      </c>
      <c r="H238" s="83">
        <v>30000000</v>
      </c>
      <c r="I238" s="83">
        <v>30000000</v>
      </c>
      <c r="J238" s="83"/>
      <c r="K238" s="83"/>
      <c r="L238" s="83"/>
      <c r="M238" s="83"/>
      <c r="N238" s="83"/>
      <c r="O238" s="101">
        <f t="shared" si="51"/>
        <v>210000000</v>
      </c>
      <c r="P238" s="6"/>
    </row>
    <row r="239" spans="1:16" s="1" customFormat="1" ht="13.5" customHeight="1" x14ac:dyDescent="0.25">
      <c r="A239" s="91" t="s">
        <v>631</v>
      </c>
      <c r="B239" s="73" t="s">
        <v>162</v>
      </c>
      <c r="C239" s="83">
        <f>+C240+C242+C241</f>
        <v>0</v>
      </c>
      <c r="D239" s="83">
        <f t="shared" ref="D239:N239" si="63">+D240+D242+D241</f>
        <v>0</v>
      </c>
      <c r="E239" s="83">
        <f t="shared" si="63"/>
        <v>0</v>
      </c>
      <c r="F239" s="83">
        <f t="shared" si="63"/>
        <v>0</v>
      </c>
      <c r="G239" s="83">
        <f t="shared" si="63"/>
        <v>0</v>
      </c>
      <c r="H239" s="83">
        <f t="shared" si="63"/>
        <v>0</v>
      </c>
      <c r="I239" s="83">
        <f t="shared" si="63"/>
        <v>0</v>
      </c>
      <c r="J239" s="83">
        <f t="shared" si="63"/>
        <v>0</v>
      </c>
      <c r="K239" s="83">
        <f t="shared" si="63"/>
        <v>0</v>
      </c>
      <c r="L239" s="83">
        <f t="shared" si="63"/>
        <v>0</v>
      </c>
      <c r="M239" s="83">
        <f t="shared" si="63"/>
        <v>0</v>
      </c>
      <c r="N239" s="83">
        <f t="shared" si="63"/>
        <v>0</v>
      </c>
      <c r="O239" s="101">
        <f t="shared" si="51"/>
        <v>0</v>
      </c>
      <c r="P239" s="6"/>
    </row>
    <row r="240" spans="1:16" s="1" customFormat="1" ht="13.5" customHeight="1" x14ac:dyDescent="0.25">
      <c r="A240" s="91" t="s">
        <v>632</v>
      </c>
      <c r="B240" s="73" t="s">
        <v>316</v>
      </c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101">
        <f t="shared" si="51"/>
        <v>0</v>
      </c>
      <c r="P240" s="6"/>
    </row>
    <row r="241" spans="1:16" s="1" customFormat="1" ht="13.5" customHeight="1" x14ac:dyDescent="0.25">
      <c r="A241" s="91" t="s">
        <v>944</v>
      </c>
      <c r="B241" s="73" t="s">
        <v>945</v>
      </c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101">
        <f t="shared" si="51"/>
        <v>0</v>
      </c>
      <c r="P241" s="6"/>
    </row>
    <row r="242" spans="1:16" s="1" customFormat="1" ht="13.5" customHeight="1" x14ac:dyDescent="0.25">
      <c r="A242" s="91" t="s">
        <v>633</v>
      </c>
      <c r="B242" s="73" t="s">
        <v>209</v>
      </c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101">
        <f t="shared" si="51"/>
        <v>0</v>
      </c>
      <c r="P242" s="6"/>
    </row>
    <row r="243" spans="1:16" s="1" customFormat="1" ht="13.5" customHeight="1" x14ac:dyDescent="0.25">
      <c r="A243" s="91" t="s">
        <v>634</v>
      </c>
      <c r="B243" s="73" t="s">
        <v>105</v>
      </c>
      <c r="C243" s="83">
        <f>+C244+C245+C246</f>
        <v>0</v>
      </c>
      <c r="D243" s="83">
        <f t="shared" ref="D243:N243" si="64">+D244+D245+D246</f>
        <v>0</v>
      </c>
      <c r="E243" s="83">
        <f t="shared" si="64"/>
        <v>0</v>
      </c>
      <c r="F243" s="83">
        <f t="shared" si="64"/>
        <v>0</v>
      </c>
      <c r="G243" s="83">
        <f t="shared" si="64"/>
        <v>0</v>
      </c>
      <c r="H243" s="83">
        <f t="shared" si="64"/>
        <v>0</v>
      </c>
      <c r="I243" s="83">
        <f t="shared" si="64"/>
        <v>0</v>
      </c>
      <c r="J243" s="83">
        <f t="shared" si="64"/>
        <v>0</v>
      </c>
      <c r="K243" s="83">
        <f t="shared" si="64"/>
        <v>0</v>
      </c>
      <c r="L243" s="83">
        <f t="shared" si="64"/>
        <v>0</v>
      </c>
      <c r="M243" s="83">
        <f t="shared" si="64"/>
        <v>0</v>
      </c>
      <c r="N243" s="83">
        <f t="shared" si="64"/>
        <v>0</v>
      </c>
      <c r="O243" s="101">
        <f t="shared" si="51"/>
        <v>0</v>
      </c>
      <c r="P243" s="6"/>
    </row>
    <row r="244" spans="1:16" s="1" customFormat="1" ht="13.5" customHeight="1" x14ac:dyDescent="0.25">
      <c r="A244" s="91" t="s">
        <v>635</v>
      </c>
      <c r="B244" s="73" t="s">
        <v>317</v>
      </c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101">
        <f t="shared" si="51"/>
        <v>0</v>
      </c>
      <c r="P244" s="6"/>
    </row>
    <row r="245" spans="1:16" s="1" customFormat="1" ht="13.5" customHeight="1" x14ac:dyDescent="0.25">
      <c r="A245" s="91" t="s">
        <v>636</v>
      </c>
      <c r="B245" s="73" t="s">
        <v>637</v>
      </c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101">
        <f t="shared" si="51"/>
        <v>0</v>
      </c>
      <c r="P245" s="6"/>
    </row>
    <row r="246" spans="1:16" s="1" customFormat="1" ht="13.5" customHeight="1" x14ac:dyDescent="0.25">
      <c r="A246" s="91" t="s">
        <v>638</v>
      </c>
      <c r="B246" s="73" t="s">
        <v>318</v>
      </c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101">
        <f t="shared" si="51"/>
        <v>0</v>
      </c>
      <c r="P246" s="6"/>
    </row>
    <row r="247" spans="1:16" s="1" customFormat="1" ht="13.5" customHeight="1" x14ac:dyDescent="0.25">
      <c r="A247" s="91" t="s">
        <v>639</v>
      </c>
      <c r="B247" s="73" t="s">
        <v>106</v>
      </c>
      <c r="C247" s="83">
        <f>+SUM(C248:C254)</f>
        <v>0</v>
      </c>
      <c r="D247" s="83">
        <f t="shared" ref="D247:N247" si="65">+SUM(D248:D254)</f>
        <v>0</v>
      </c>
      <c r="E247" s="83">
        <f t="shared" si="65"/>
        <v>0</v>
      </c>
      <c r="F247" s="83">
        <f t="shared" si="65"/>
        <v>0</v>
      </c>
      <c r="G247" s="83">
        <f t="shared" si="65"/>
        <v>0</v>
      </c>
      <c r="H247" s="83">
        <f t="shared" si="65"/>
        <v>0</v>
      </c>
      <c r="I247" s="83">
        <f t="shared" si="65"/>
        <v>0</v>
      </c>
      <c r="J247" s="83">
        <f t="shared" si="65"/>
        <v>0</v>
      </c>
      <c r="K247" s="83">
        <f t="shared" si="65"/>
        <v>0</v>
      </c>
      <c r="L247" s="83">
        <f t="shared" si="65"/>
        <v>0</v>
      </c>
      <c r="M247" s="83">
        <f t="shared" si="65"/>
        <v>0</v>
      </c>
      <c r="N247" s="83">
        <f t="shared" si="65"/>
        <v>0</v>
      </c>
      <c r="O247" s="101">
        <f t="shared" si="51"/>
        <v>0</v>
      </c>
      <c r="P247" s="6"/>
    </row>
    <row r="248" spans="1:16" s="1" customFormat="1" ht="13.5" customHeight="1" x14ac:dyDescent="0.25">
      <c r="A248" s="91" t="s">
        <v>640</v>
      </c>
      <c r="B248" s="73" t="s">
        <v>319</v>
      </c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101">
        <f t="shared" si="51"/>
        <v>0</v>
      </c>
      <c r="P248" s="6"/>
    </row>
    <row r="249" spans="1:16" s="1" customFormat="1" ht="13.5" customHeight="1" x14ac:dyDescent="0.25">
      <c r="A249" s="91" t="s">
        <v>641</v>
      </c>
      <c r="B249" s="73" t="s">
        <v>320</v>
      </c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101">
        <f t="shared" si="51"/>
        <v>0</v>
      </c>
      <c r="P249" s="6"/>
    </row>
    <row r="250" spans="1:16" s="1" customFormat="1" ht="13.5" customHeight="1" x14ac:dyDescent="0.25">
      <c r="A250" s="91" t="s">
        <v>642</v>
      </c>
      <c r="B250" s="73" t="s">
        <v>179</v>
      </c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101">
        <f t="shared" si="51"/>
        <v>0</v>
      </c>
      <c r="P250" s="6"/>
    </row>
    <row r="251" spans="1:16" s="1" customFormat="1" ht="13.5" customHeight="1" x14ac:dyDescent="0.25">
      <c r="A251" s="84" t="s">
        <v>643</v>
      </c>
      <c r="B251" s="73" t="s">
        <v>321</v>
      </c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101">
        <f t="shared" si="51"/>
        <v>0</v>
      </c>
      <c r="P251" s="6"/>
    </row>
    <row r="252" spans="1:16" s="1" customFormat="1" ht="13.5" customHeight="1" x14ac:dyDescent="0.25">
      <c r="A252" s="91" t="s">
        <v>644</v>
      </c>
      <c r="B252" s="73" t="s">
        <v>322</v>
      </c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101">
        <f t="shared" si="51"/>
        <v>0</v>
      </c>
      <c r="P252" s="6"/>
    </row>
    <row r="253" spans="1:16" s="1" customFormat="1" ht="13.5" customHeight="1" x14ac:dyDescent="0.25">
      <c r="A253" s="91" t="s">
        <v>645</v>
      </c>
      <c r="B253" s="73" t="s">
        <v>323</v>
      </c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101">
        <f t="shared" si="51"/>
        <v>0</v>
      </c>
      <c r="P253" s="6"/>
    </row>
    <row r="254" spans="1:16" s="1" customFormat="1" ht="13.5" customHeight="1" x14ac:dyDescent="0.25">
      <c r="A254" s="91" t="s">
        <v>646</v>
      </c>
      <c r="B254" s="73" t="s">
        <v>324</v>
      </c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101">
        <f t="shared" si="51"/>
        <v>0</v>
      </c>
      <c r="P254" s="6"/>
    </row>
    <row r="255" spans="1:16" s="1" customFormat="1" ht="13.5" customHeight="1" x14ac:dyDescent="0.25">
      <c r="A255" s="84" t="s">
        <v>647</v>
      </c>
      <c r="B255" s="73" t="s">
        <v>107</v>
      </c>
      <c r="C255" s="83">
        <f>+SUM(C256:C262)</f>
        <v>0</v>
      </c>
      <c r="D255" s="83">
        <f t="shared" ref="D255:N255" si="66">+SUM(D256:D262)</f>
        <v>0</v>
      </c>
      <c r="E255" s="83">
        <f t="shared" si="66"/>
        <v>0</v>
      </c>
      <c r="F255" s="83">
        <f t="shared" si="66"/>
        <v>0</v>
      </c>
      <c r="G255" s="83">
        <f t="shared" si="66"/>
        <v>0</v>
      </c>
      <c r="H255" s="83">
        <f t="shared" si="66"/>
        <v>0</v>
      </c>
      <c r="I255" s="83">
        <f t="shared" si="66"/>
        <v>0</v>
      </c>
      <c r="J255" s="83">
        <f t="shared" si="66"/>
        <v>0</v>
      </c>
      <c r="K255" s="83">
        <f t="shared" si="66"/>
        <v>0</v>
      </c>
      <c r="L255" s="83">
        <f t="shared" si="66"/>
        <v>0</v>
      </c>
      <c r="M255" s="83">
        <f t="shared" si="66"/>
        <v>0</v>
      </c>
      <c r="N255" s="83">
        <f t="shared" si="66"/>
        <v>0</v>
      </c>
      <c r="O255" s="101">
        <f t="shared" si="51"/>
        <v>0</v>
      </c>
      <c r="P255" s="6"/>
    </row>
    <row r="256" spans="1:16" s="1" customFormat="1" ht="13.5" customHeight="1" x14ac:dyDescent="0.25">
      <c r="A256" s="84" t="s">
        <v>648</v>
      </c>
      <c r="B256" s="73" t="s">
        <v>325</v>
      </c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101">
        <f t="shared" si="51"/>
        <v>0</v>
      </c>
      <c r="P256" s="6"/>
    </row>
    <row r="257" spans="1:16" s="1" customFormat="1" ht="13.5" customHeight="1" x14ac:dyDescent="0.25">
      <c r="A257" s="91" t="s">
        <v>649</v>
      </c>
      <c r="B257" s="73" t="s">
        <v>326</v>
      </c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101">
        <f t="shared" si="51"/>
        <v>0</v>
      </c>
      <c r="P257" s="6"/>
    </row>
    <row r="258" spans="1:16" s="1" customFormat="1" ht="13.5" customHeight="1" x14ac:dyDescent="0.25">
      <c r="A258" s="91" t="s">
        <v>650</v>
      </c>
      <c r="B258" s="73" t="s">
        <v>180</v>
      </c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101">
        <f t="shared" si="51"/>
        <v>0</v>
      </c>
      <c r="P258" s="6"/>
    </row>
    <row r="259" spans="1:16" s="10" customFormat="1" ht="13.5" customHeight="1" x14ac:dyDescent="0.25">
      <c r="A259" s="91" t="s">
        <v>651</v>
      </c>
      <c r="B259" s="73" t="s">
        <v>327</v>
      </c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101">
        <f t="shared" si="51"/>
        <v>0</v>
      </c>
      <c r="P259" s="53"/>
    </row>
    <row r="260" spans="1:16" s="11" customFormat="1" ht="13.5" customHeight="1" x14ac:dyDescent="0.25">
      <c r="A260" s="91" t="s">
        <v>652</v>
      </c>
      <c r="B260" s="73" t="s">
        <v>328</v>
      </c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101">
        <f t="shared" si="51"/>
        <v>0</v>
      </c>
      <c r="P260" s="53"/>
    </row>
    <row r="261" spans="1:16" s="3" customFormat="1" ht="13.5" customHeight="1" x14ac:dyDescent="0.25">
      <c r="A261" s="91" t="s">
        <v>653</v>
      </c>
      <c r="B261" s="73" t="s">
        <v>181</v>
      </c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101">
        <f t="shared" si="51"/>
        <v>0</v>
      </c>
      <c r="P261" s="53"/>
    </row>
    <row r="262" spans="1:16" s="1" customFormat="1" ht="13.5" customHeight="1" x14ac:dyDescent="0.25">
      <c r="A262" s="91" t="s">
        <v>654</v>
      </c>
      <c r="B262" s="73" t="s">
        <v>329</v>
      </c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101">
        <f t="shared" si="51"/>
        <v>0</v>
      </c>
      <c r="P262" s="6"/>
    </row>
    <row r="263" spans="1:16" s="1" customFormat="1" ht="13.5" customHeight="1" x14ac:dyDescent="0.25">
      <c r="A263" s="91" t="s">
        <v>655</v>
      </c>
      <c r="B263" s="73" t="s">
        <v>330</v>
      </c>
      <c r="C263" s="83">
        <f>+SUM(C264:C266)</f>
        <v>0</v>
      </c>
      <c r="D263" s="83">
        <f t="shared" ref="D263:N263" si="67">+SUM(D264:D266)</f>
        <v>0</v>
      </c>
      <c r="E263" s="83">
        <f t="shared" si="67"/>
        <v>0</v>
      </c>
      <c r="F263" s="83">
        <f t="shared" si="67"/>
        <v>0</v>
      </c>
      <c r="G263" s="83">
        <f t="shared" si="67"/>
        <v>0</v>
      </c>
      <c r="H263" s="83">
        <f t="shared" si="67"/>
        <v>0</v>
      </c>
      <c r="I263" s="83">
        <f t="shared" si="67"/>
        <v>0</v>
      </c>
      <c r="J263" s="83">
        <f t="shared" si="67"/>
        <v>0</v>
      </c>
      <c r="K263" s="83">
        <f t="shared" si="67"/>
        <v>0</v>
      </c>
      <c r="L263" s="83">
        <f t="shared" si="67"/>
        <v>0</v>
      </c>
      <c r="M263" s="83">
        <f t="shared" si="67"/>
        <v>0</v>
      </c>
      <c r="N263" s="83">
        <f t="shared" si="67"/>
        <v>0</v>
      </c>
      <c r="O263" s="101">
        <f t="shared" si="51"/>
        <v>0</v>
      </c>
      <c r="P263" s="6"/>
    </row>
    <row r="264" spans="1:16" s="1" customFormat="1" ht="13.5" customHeight="1" x14ac:dyDescent="0.25">
      <c r="A264" s="91" t="s">
        <v>656</v>
      </c>
      <c r="B264" s="73" t="s">
        <v>331</v>
      </c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101">
        <f t="shared" si="51"/>
        <v>0</v>
      </c>
      <c r="P264" s="6"/>
    </row>
    <row r="265" spans="1:16" s="3" customFormat="1" ht="13.5" customHeight="1" x14ac:dyDescent="0.25">
      <c r="A265" s="91" t="s">
        <v>657</v>
      </c>
      <c r="B265" s="73" t="s">
        <v>332</v>
      </c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101">
        <f t="shared" si="51"/>
        <v>0</v>
      </c>
      <c r="P265" s="53"/>
    </row>
    <row r="266" spans="1:16" s="1" customFormat="1" ht="13.5" customHeight="1" x14ac:dyDescent="0.25">
      <c r="A266" s="91" t="s">
        <v>658</v>
      </c>
      <c r="B266" s="73" t="s">
        <v>333</v>
      </c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101">
        <f t="shared" si="51"/>
        <v>0</v>
      </c>
      <c r="P266" s="6"/>
    </row>
    <row r="267" spans="1:16" s="1" customFormat="1" ht="13.5" customHeight="1" x14ac:dyDescent="0.25">
      <c r="A267" s="91" t="s">
        <v>659</v>
      </c>
      <c r="B267" s="73" t="s">
        <v>334</v>
      </c>
      <c r="C267" s="83">
        <f>+SUM(C268:C273)</f>
        <v>0</v>
      </c>
      <c r="D267" s="83">
        <f t="shared" ref="D267:N267" si="68">+SUM(D268:D273)</f>
        <v>0</v>
      </c>
      <c r="E267" s="83">
        <f t="shared" si="68"/>
        <v>0</v>
      </c>
      <c r="F267" s="83">
        <f t="shared" si="68"/>
        <v>0</v>
      </c>
      <c r="G267" s="83">
        <f t="shared" si="68"/>
        <v>0</v>
      </c>
      <c r="H267" s="83">
        <f t="shared" si="68"/>
        <v>0</v>
      </c>
      <c r="I267" s="83">
        <f t="shared" si="68"/>
        <v>0</v>
      </c>
      <c r="J267" s="83">
        <f t="shared" si="68"/>
        <v>0</v>
      </c>
      <c r="K267" s="83">
        <f t="shared" si="68"/>
        <v>0</v>
      </c>
      <c r="L267" s="83">
        <f t="shared" si="68"/>
        <v>0</v>
      </c>
      <c r="M267" s="83">
        <f t="shared" si="68"/>
        <v>0</v>
      </c>
      <c r="N267" s="83">
        <f t="shared" si="68"/>
        <v>0</v>
      </c>
      <c r="O267" s="101">
        <f t="shared" si="51"/>
        <v>0</v>
      </c>
      <c r="P267" s="6"/>
    </row>
    <row r="268" spans="1:16" s="11" customFormat="1" ht="13.5" customHeight="1" x14ac:dyDescent="0.25">
      <c r="A268" s="91" t="s">
        <v>660</v>
      </c>
      <c r="B268" s="73" t="s">
        <v>335</v>
      </c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101">
        <f t="shared" si="51"/>
        <v>0</v>
      </c>
      <c r="P268" s="53"/>
    </row>
    <row r="269" spans="1:16" s="1" customFormat="1" ht="13.5" customHeight="1" x14ac:dyDescent="0.25">
      <c r="A269" s="91" t="s">
        <v>661</v>
      </c>
      <c r="B269" s="73" t="s">
        <v>336</v>
      </c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101">
        <f t="shared" si="51"/>
        <v>0</v>
      </c>
      <c r="P269" s="6"/>
    </row>
    <row r="270" spans="1:16" s="1" customFormat="1" ht="13.5" customHeight="1" x14ac:dyDescent="0.25">
      <c r="A270" s="91" t="s">
        <v>662</v>
      </c>
      <c r="B270" s="73" t="s">
        <v>337</v>
      </c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101">
        <f t="shared" si="51"/>
        <v>0</v>
      </c>
      <c r="P270" s="6"/>
    </row>
    <row r="271" spans="1:16" s="9" customFormat="1" ht="13.5" customHeight="1" x14ac:dyDescent="0.25">
      <c r="A271" s="91" t="s">
        <v>663</v>
      </c>
      <c r="B271" s="73" t="s">
        <v>338</v>
      </c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101">
        <f t="shared" ref="O271:O354" si="69">+SUM(C271:N271)</f>
        <v>0</v>
      </c>
      <c r="P271" s="53"/>
    </row>
    <row r="272" spans="1:16" s="11" customFormat="1" ht="13.5" customHeight="1" x14ac:dyDescent="0.25">
      <c r="A272" s="91" t="s">
        <v>664</v>
      </c>
      <c r="B272" s="73" t="s">
        <v>339</v>
      </c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101">
        <f t="shared" si="69"/>
        <v>0</v>
      </c>
      <c r="P272" s="53"/>
    </row>
    <row r="273" spans="1:16" s="11" customFormat="1" ht="13.5" customHeight="1" x14ac:dyDescent="0.25">
      <c r="A273" s="91" t="s">
        <v>665</v>
      </c>
      <c r="B273" s="73" t="s">
        <v>340</v>
      </c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101">
        <f t="shared" si="69"/>
        <v>0</v>
      </c>
      <c r="P273" s="53"/>
    </row>
    <row r="274" spans="1:16" s="11" customFormat="1" ht="13.5" customHeight="1" x14ac:dyDescent="0.25">
      <c r="A274" s="91" t="s">
        <v>666</v>
      </c>
      <c r="B274" s="73" t="s">
        <v>108</v>
      </c>
      <c r="C274" s="83">
        <f>+SUM(C275:C277)</f>
        <v>0</v>
      </c>
      <c r="D274" s="83">
        <f t="shared" ref="D274:N274" si="70">+SUM(D275:D277)</f>
        <v>0</v>
      </c>
      <c r="E274" s="83">
        <f t="shared" si="70"/>
        <v>0</v>
      </c>
      <c r="F274" s="83">
        <f t="shared" si="70"/>
        <v>0</v>
      </c>
      <c r="G274" s="83">
        <f t="shared" si="70"/>
        <v>0</v>
      </c>
      <c r="H274" s="83">
        <f t="shared" si="70"/>
        <v>0</v>
      </c>
      <c r="I274" s="83">
        <f t="shared" si="70"/>
        <v>0</v>
      </c>
      <c r="J274" s="83">
        <f t="shared" si="70"/>
        <v>0</v>
      </c>
      <c r="K274" s="83">
        <f t="shared" si="70"/>
        <v>0</v>
      </c>
      <c r="L274" s="83">
        <f t="shared" si="70"/>
        <v>0</v>
      </c>
      <c r="M274" s="83">
        <f t="shared" si="70"/>
        <v>0</v>
      </c>
      <c r="N274" s="83">
        <f t="shared" si="70"/>
        <v>0</v>
      </c>
      <c r="O274" s="101">
        <f t="shared" si="69"/>
        <v>0</v>
      </c>
      <c r="P274" s="53"/>
    </row>
    <row r="275" spans="1:16" s="11" customFormat="1" ht="13.5" customHeight="1" x14ac:dyDescent="0.25">
      <c r="A275" s="91" t="s">
        <v>667</v>
      </c>
      <c r="B275" s="73" t="s">
        <v>341</v>
      </c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101">
        <f t="shared" si="69"/>
        <v>0</v>
      </c>
      <c r="P275" s="53"/>
    </row>
    <row r="276" spans="1:16" s="11" customFormat="1" ht="13.5" customHeight="1" x14ac:dyDescent="0.25">
      <c r="A276" s="91" t="s">
        <v>668</v>
      </c>
      <c r="B276" s="73" t="s">
        <v>342</v>
      </c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101">
        <f t="shared" si="69"/>
        <v>0</v>
      </c>
      <c r="P276" s="53"/>
    </row>
    <row r="277" spans="1:16" s="11" customFormat="1" ht="13.5" customHeight="1" x14ac:dyDescent="0.25">
      <c r="A277" s="91" t="s">
        <v>836</v>
      </c>
      <c r="B277" s="73" t="s">
        <v>837</v>
      </c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101">
        <f t="shared" si="69"/>
        <v>0</v>
      </c>
      <c r="P277" s="53"/>
    </row>
    <row r="278" spans="1:16" s="11" customFormat="1" ht="13.5" customHeight="1" x14ac:dyDescent="0.25">
      <c r="A278" s="91" t="s">
        <v>669</v>
      </c>
      <c r="B278" s="73" t="s">
        <v>17</v>
      </c>
      <c r="C278" s="83">
        <f>+C279+C288</f>
        <v>0</v>
      </c>
      <c r="D278" s="83">
        <f t="shared" ref="D278:N278" si="71">+D279+D288</f>
        <v>0</v>
      </c>
      <c r="E278" s="83">
        <f t="shared" si="71"/>
        <v>0</v>
      </c>
      <c r="F278" s="83">
        <f t="shared" si="71"/>
        <v>0</v>
      </c>
      <c r="G278" s="83">
        <f t="shared" si="71"/>
        <v>0</v>
      </c>
      <c r="H278" s="83">
        <f t="shared" si="71"/>
        <v>0</v>
      </c>
      <c r="I278" s="83">
        <f t="shared" si="71"/>
        <v>0</v>
      </c>
      <c r="J278" s="83">
        <f t="shared" si="71"/>
        <v>0</v>
      </c>
      <c r="K278" s="83">
        <f t="shared" si="71"/>
        <v>0</v>
      </c>
      <c r="L278" s="83">
        <f t="shared" si="71"/>
        <v>0</v>
      </c>
      <c r="M278" s="83">
        <f t="shared" si="71"/>
        <v>0</v>
      </c>
      <c r="N278" s="83">
        <f t="shared" si="71"/>
        <v>0</v>
      </c>
      <c r="O278" s="101">
        <f t="shared" si="69"/>
        <v>0</v>
      </c>
      <c r="P278" s="53"/>
    </row>
    <row r="279" spans="1:16" s="11" customFormat="1" ht="13.5" customHeight="1" x14ac:dyDescent="0.25">
      <c r="A279" s="91" t="s">
        <v>670</v>
      </c>
      <c r="B279" s="73" t="s">
        <v>82</v>
      </c>
      <c r="C279" s="83">
        <f>+C280+C285+C285</f>
        <v>0</v>
      </c>
      <c r="D279" s="83">
        <f t="shared" ref="D279:N279" si="72">+D280+D285+D285</f>
        <v>0</v>
      </c>
      <c r="E279" s="83">
        <f t="shared" si="72"/>
        <v>0</v>
      </c>
      <c r="F279" s="83">
        <f t="shared" si="72"/>
        <v>0</v>
      </c>
      <c r="G279" s="83">
        <f t="shared" si="72"/>
        <v>0</v>
      </c>
      <c r="H279" s="83">
        <f t="shared" si="72"/>
        <v>0</v>
      </c>
      <c r="I279" s="83">
        <f t="shared" si="72"/>
        <v>0</v>
      </c>
      <c r="J279" s="83">
        <f t="shared" si="72"/>
        <v>0</v>
      </c>
      <c r="K279" s="83">
        <f t="shared" si="72"/>
        <v>0</v>
      </c>
      <c r="L279" s="83">
        <f t="shared" si="72"/>
        <v>0</v>
      </c>
      <c r="M279" s="83">
        <f t="shared" si="72"/>
        <v>0</v>
      </c>
      <c r="N279" s="83">
        <f t="shared" si="72"/>
        <v>0</v>
      </c>
      <c r="O279" s="101">
        <f t="shared" si="69"/>
        <v>0</v>
      </c>
      <c r="P279" s="53"/>
    </row>
    <row r="280" spans="1:16" s="11" customFormat="1" ht="13.5" customHeight="1" x14ac:dyDescent="0.25">
      <c r="A280" s="91" t="s">
        <v>671</v>
      </c>
      <c r="B280" s="73" t="s">
        <v>343</v>
      </c>
      <c r="C280" s="83">
        <f>+C281</f>
        <v>0</v>
      </c>
      <c r="D280" s="83">
        <f t="shared" ref="D280:N280" si="73">+D281</f>
        <v>0</v>
      </c>
      <c r="E280" s="83">
        <f t="shared" si="73"/>
        <v>0</v>
      </c>
      <c r="F280" s="83">
        <f t="shared" si="73"/>
        <v>0</v>
      </c>
      <c r="G280" s="83">
        <f t="shared" si="73"/>
        <v>0</v>
      </c>
      <c r="H280" s="83">
        <f t="shared" si="73"/>
        <v>0</v>
      </c>
      <c r="I280" s="83">
        <f t="shared" si="73"/>
        <v>0</v>
      </c>
      <c r="J280" s="83">
        <f t="shared" si="73"/>
        <v>0</v>
      </c>
      <c r="K280" s="83">
        <f t="shared" si="73"/>
        <v>0</v>
      </c>
      <c r="L280" s="83">
        <f t="shared" si="73"/>
        <v>0</v>
      </c>
      <c r="M280" s="83">
        <f t="shared" si="73"/>
        <v>0</v>
      </c>
      <c r="N280" s="83">
        <f t="shared" si="73"/>
        <v>0</v>
      </c>
      <c r="O280" s="101">
        <f t="shared" si="69"/>
        <v>0</v>
      </c>
      <c r="P280" s="53"/>
    </row>
    <row r="281" spans="1:16" s="9" customFormat="1" ht="13.5" customHeight="1" x14ac:dyDescent="0.25">
      <c r="A281" s="91" t="s">
        <v>672</v>
      </c>
      <c r="B281" s="73" t="s">
        <v>83</v>
      </c>
      <c r="C281" s="83">
        <f>+SUM(C282:C284)</f>
        <v>0</v>
      </c>
      <c r="D281" s="83">
        <f t="shared" ref="D281:N281" si="74">+SUM(D282:D284)</f>
        <v>0</v>
      </c>
      <c r="E281" s="83">
        <f t="shared" si="74"/>
        <v>0</v>
      </c>
      <c r="F281" s="83">
        <f t="shared" si="74"/>
        <v>0</v>
      </c>
      <c r="G281" s="83">
        <f t="shared" si="74"/>
        <v>0</v>
      </c>
      <c r="H281" s="83">
        <f t="shared" si="74"/>
        <v>0</v>
      </c>
      <c r="I281" s="83">
        <f t="shared" si="74"/>
        <v>0</v>
      </c>
      <c r="J281" s="83">
        <f t="shared" si="74"/>
        <v>0</v>
      </c>
      <c r="K281" s="83">
        <f t="shared" si="74"/>
        <v>0</v>
      </c>
      <c r="L281" s="83">
        <f t="shared" si="74"/>
        <v>0</v>
      </c>
      <c r="M281" s="83">
        <f t="shared" si="74"/>
        <v>0</v>
      </c>
      <c r="N281" s="83">
        <f t="shared" si="74"/>
        <v>0</v>
      </c>
      <c r="O281" s="101">
        <f t="shared" si="69"/>
        <v>0</v>
      </c>
      <c r="P281" s="53"/>
    </row>
    <row r="282" spans="1:16" s="10" customFormat="1" ht="13.5" customHeight="1" x14ac:dyDescent="0.25">
      <c r="A282" s="91" t="s">
        <v>673</v>
      </c>
      <c r="B282" s="73" t="s">
        <v>344</v>
      </c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101">
        <f t="shared" si="69"/>
        <v>0</v>
      </c>
      <c r="P282" s="53"/>
    </row>
    <row r="283" spans="1:16" s="11" customFormat="1" ht="13.5" customHeight="1" x14ac:dyDescent="0.25">
      <c r="A283" s="91" t="s">
        <v>674</v>
      </c>
      <c r="B283" s="73" t="s">
        <v>84</v>
      </c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101">
        <f t="shared" si="69"/>
        <v>0</v>
      </c>
      <c r="P283" s="53"/>
    </row>
    <row r="284" spans="1:16" s="11" customFormat="1" ht="13.5" customHeight="1" x14ac:dyDescent="0.25">
      <c r="A284" s="91" t="s">
        <v>675</v>
      </c>
      <c r="B284" s="73" t="s">
        <v>345</v>
      </c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101">
        <f t="shared" si="69"/>
        <v>0</v>
      </c>
      <c r="P284" s="53"/>
    </row>
    <row r="285" spans="1:16" s="3" customFormat="1" ht="13.5" customHeight="1" x14ac:dyDescent="0.25">
      <c r="A285" s="91" t="s">
        <v>676</v>
      </c>
      <c r="B285" s="73" t="s">
        <v>18</v>
      </c>
      <c r="C285" s="83">
        <f>+C286</f>
        <v>0</v>
      </c>
      <c r="D285" s="83">
        <f t="shared" ref="D285:N286" si="75">+D286</f>
        <v>0</v>
      </c>
      <c r="E285" s="83">
        <f t="shared" si="75"/>
        <v>0</v>
      </c>
      <c r="F285" s="83">
        <f t="shared" si="75"/>
        <v>0</v>
      </c>
      <c r="G285" s="83">
        <f t="shared" si="75"/>
        <v>0</v>
      </c>
      <c r="H285" s="83">
        <f t="shared" si="75"/>
        <v>0</v>
      </c>
      <c r="I285" s="83">
        <f t="shared" si="75"/>
        <v>0</v>
      </c>
      <c r="J285" s="83">
        <f t="shared" si="75"/>
        <v>0</v>
      </c>
      <c r="K285" s="83">
        <f t="shared" si="75"/>
        <v>0</v>
      </c>
      <c r="L285" s="83">
        <f t="shared" si="75"/>
        <v>0</v>
      </c>
      <c r="M285" s="83">
        <f t="shared" si="75"/>
        <v>0</v>
      </c>
      <c r="N285" s="83">
        <f t="shared" si="75"/>
        <v>0</v>
      </c>
      <c r="O285" s="101">
        <f t="shared" si="69"/>
        <v>0</v>
      </c>
      <c r="P285" s="53"/>
    </row>
    <row r="286" spans="1:16" s="1" customFormat="1" ht="13.5" customHeight="1" x14ac:dyDescent="0.25">
      <c r="A286" s="91" t="s">
        <v>677</v>
      </c>
      <c r="B286" s="73" t="s">
        <v>85</v>
      </c>
      <c r="C286" s="83">
        <f>+C287</f>
        <v>0</v>
      </c>
      <c r="D286" s="83">
        <f t="shared" si="75"/>
        <v>0</v>
      </c>
      <c r="E286" s="83">
        <f t="shared" si="75"/>
        <v>0</v>
      </c>
      <c r="F286" s="83">
        <f t="shared" si="75"/>
        <v>0</v>
      </c>
      <c r="G286" s="83">
        <f t="shared" si="75"/>
        <v>0</v>
      </c>
      <c r="H286" s="83">
        <f t="shared" si="75"/>
        <v>0</v>
      </c>
      <c r="I286" s="83">
        <f t="shared" si="75"/>
        <v>0</v>
      </c>
      <c r="J286" s="83">
        <f t="shared" si="75"/>
        <v>0</v>
      </c>
      <c r="K286" s="83">
        <f t="shared" si="75"/>
        <v>0</v>
      </c>
      <c r="L286" s="83">
        <f t="shared" si="75"/>
        <v>0</v>
      </c>
      <c r="M286" s="83">
        <f t="shared" si="75"/>
        <v>0</v>
      </c>
      <c r="N286" s="83">
        <f t="shared" si="75"/>
        <v>0</v>
      </c>
      <c r="O286" s="101">
        <f t="shared" si="69"/>
        <v>0</v>
      </c>
      <c r="P286" s="6"/>
    </row>
    <row r="287" spans="1:16" s="1" customFormat="1" ht="13.5" customHeight="1" x14ac:dyDescent="0.25">
      <c r="A287" s="91" t="s">
        <v>678</v>
      </c>
      <c r="B287" s="73" t="s">
        <v>86</v>
      </c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101">
        <f t="shared" si="69"/>
        <v>0</v>
      </c>
      <c r="P287" s="6"/>
    </row>
    <row r="288" spans="1:16" s="3" customFormat="1" ht="13.5" customHeight="1" x14ac:dyDescent="0.25">
      <c r="A288" s="91" t="s">
        <v>679</v>
      </c>
      <c r="B288" s="73" t="s">
        <v>19</v>
      </c>
      <c r="C288" s="83">
        <f>+C289+C290</f>
        <v>0</v>
      </c>
      <c r="D288" s="83">
        <f t="shared" ref="D288:N288" si="76">+D289+D290</f>
        <v>0</v>
      </c>
      <c r="E288" s="83">
        <f t="shared" si="76"/>
        <v>0</v>
      </c>
      <c r="F288" s="83">
        <f t="shared" si="76"/>
        <v>0</v>
      </c>
      <c r="G288" s="83">
        <f t="shared" si="76"/>
        <v>0</v>
      </c>
      <c r="H288" s="83">
        <f t="shared" si="76"/>
        <v>0</v>
      </c>
      <c r="I288" s="83">
        <f t="shared" si="76"/>
        <v>0</v>
      </c>
      <c r="J288" s="83">
        <f t="shared" si="76"/>
        <v>0</v>
      </c>
      <c r="K288" s="83">
        <f t="shared" si="76"/>
        <v>0</v>
      </c>
      <c r="L288" s="83">
        <f t="shared" si="76"/>
        <v>0</v>
      </c>
      <c r="M288" s="83">
        <f t="shared" si="76"/>
        <v>0</v>
      </c>
      <c r="N288" s="83">
        <f t="shared" si="76"/>
        <v>0</v>
      </c>
      <c r="O288" s="101">
        <f t="shared" si="69"/>
        <v>0</v>
      </c>
      <c r="P288" s="53"/>
    </row>
    <row r="289" spans="1:16" s="12" customFormat="1" ht="13.5" customHeight="1" x14ac:dyDescent="0.25">
      <c r="A289" s="84" t="s">
        <v>680</v>
      </c>
      <c r="B289" s="73" t="s">
        <v>166</v>
      </c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101">
        <f t="shared" si="69"/>
        <v>0</v>
      </c>
      <c r="P289" s="54"/>
    </row>
    <row r="290" spans="1:16" s="12" customFormat="1" ht="13.5" customHeight="1" x14ac:dyDescent="0.25">
      <c r="A290" s="91" t="s">
        <v>681</v>
      </c>
      <c r="B290" s="73" t="s">
        <v>346</v>
      </c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101">
        <f t="shared" si="69"/>
        <v>0</v>
      </c>
      <c r="P290" s="54"/>
    </row>
    <row r="291" spans="1:16" s="1" customFormat="1" ht="13.5" customHeight="1" x14ac:dyDescent="0.25">
      <c r="A291" s="93" t="s">
        <v>682</v>
      </c>
      <c r="B291" s="87" t="s">
        <v>20</v>
      </c>
      <c r="C291" s="83">
        <f>+C292+C313</f>
        <v>0</v>
      </c>
      <c r="D291" s="83">
        <f t="shared" ref="D291:N291" si="77">+D292+D313</f>
        <v>0</v>
      </c>
      <c r="E291" s="83">
        <f t="shared" si="77"/>
        <v>0</v>
      </c>
      <c r="F291" s="83">
        <f t="shared" si="77"/>
        <v>0</v>
      </c>
      <c r="G291" s="83">
        <f t="shared" si="77"/>
        <v>0</v>
      </c>
      <c r="H291" s="83">
        <f t="shared" si="77"/>
        <v>0</v>
      </c>
      <c r="I291" s="83">
        <f t="shared" si="77"/>
        <v>0</v>
      </c>
      <c r="J291" s="83">
        <f t="shared" si="77"/>
        <v>0</v>
      </c>
      <c r="K291" s="83">
        <f t="shared" si="77"/>
        <v>0</v>
      </c>
      <c r="L291" s="83">
        <f t="shared" si="77"/>
        <v>0</v>
      </c>
      <c r="M291" s="83">
        <f t="shared" si="77"/>
        <v>0</v>
      </c>
      <c r="N291" s="83">
        <f t="shared" si="77"/>
        <v>0</v>
      </c>
      <c r="O291" s="101">
        <f t="shared" si="69"/>
        <v>0</v>
      </c>
      <c r="P291" s="6"/>
    </row>
    <row r="292" spans="1:16" s="1" customFormat="1" ht="13.5" customHeight="1" x14ac:dyDescent="0.25">
      <c r="A292" s="84" t="s">
        <v>683</v>
      </c>
      <c r="B292" s="73" t="s">
        <v>21</v>
      </c>
      <c r="C292" s="83">
        <f>+C293+C298+C301+C304+C307+C310</f>
        <v>0</v>
      </c>
      <c r="D292" s="83">
        <f t="shared" ref="D292:N292" si="78">+D293+D298+D301+D304+D307+D310</f>
        <v>0</v>
      </c>
      <c r="E292" s="83">
        <f t="shared" si="78"/>
        <v>0</v>
      </c>
      <c r="F292" s="83">
        <f t="shared" si="78"/>
        <v>0</v>
      </c>
      <c r="G292" s="83">
        <f t="shared" si="78"/>
        <v>0</v>
      </c>
      <c r="H292" s="83">
        <f t="shared" si="78"/>
        <v>0</v>
      </c>
      <c r="I292" s="83">
        <f t="shared" si="78"/>
        <v>0</v>
      </c>
      <c r="J292" s="83">
        <f t="shared" si="78"/>
        <v>0</v>
      </c>
      <c r="K292" s="83">
        <f t="shared" si="78"/>
        <v>0</v>
      </c>
      <c r="L292" s="83">
        <f t="shared" si="78"/>
        <v>0</v>
      </c>
      <c r="M292" s="83">
        <f t="shared" si="78"/>
        <v>0</v>
      </c>
      <c r="N292" s="83">
        <f t="shared" si="78"/>
        <v>0</v>
      </c>
      <c r="O292" s="101">
        <f t="shared" si="69"/>
        <v>0</v>
      </c>
      <c r="P292" s="6"/>
    </row>
    <row r="293" spans="1:16" s="1" customFormat="1" ht="13.5" customHeight="1" x14ac:dyDescent="0.25">
      <c r="A293" s="84" t="s">
        <v>684</v>
      </c>
      <c r="B293" s="73" t="s">
        <v>347</v>
      </c>
      <c r="C293" s="83">
        <f>+SUM(C294:C297)</f>
        <v>0</v>
      </c>
      <c r="D293" s="83">
        <f t="shared" ref="D293:N293" si="79">+SUM(D294:D297)</f>
        <v>0</v>
      </c>
      <c r="E293" s="83">
        <f t="shared" si="79"/>
        <v>0</v>
      </c>
      <c r="F293" s="83">
        <f t="shared" si="79"/>
        <v>0</v>
      </c>
      <c r="G293" s="83">
        <f t="shared" si="79"/>
        <v>0</v>
      </c>
      <c r="H293" s="83">
        <f t="shared" si="79"/>
        <v>0</v>
      </c>
      <c r="I293" s="83">
        <f t="shared" si="79"/>
        <v>0</v>
      </c>
      <c r="J293" s="83">
        <f t="shared" si="79"/>
        <v>0</v>
      </c>
      <c r="K293" s="83">
        <f t="shared" si="79"/>
        <v>0</v>
      </c>
      <c r="L293" s="83">
        <f t="shared" si="79"/>
        <v>0</v>
      </c>
      <c r="M293" s="83">
        <f t="shared" si="79"/>
        <v>0</v>
      </c>
      <c r="N293" s="83">
        <f t="shared" si="79"/>
        <v>0</v>
      </c>
      <c r="O293" s="101">
        <f t="shared" si="69"/>
        <v>0</v>
      </c>
      <c r="P293" s="6"/>
    </row>
    <row r="294" spans="1:16" s="12" customFormat="1" ht="13.5" customHeight="1" x14ac:dyDescent="0.25">
      <c r="A294" s="84" t="s">
        <v>685</v>
      </c>
      <c r="B294" s="73" t="s">
        <v>348</v>
      </c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101">
        <f t="shared" si="69"/>
        <v>0</v>
      </c>
      <c r="P294" s="54"/>
    </row>
    <row r="295" spans="1:16" s="1" customFormat="1" ht="13.5" customHeight="1" x14ac:dyDescent="0.25">
      <c r="A295" s="84" t="s">
        <v>686</v>
      </c>
      <c r="B295" s="73" t="s">
        <v>87</v>
      </c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101">
        <f t="shared" si="69"/>
        <v>0</v>
      </c>
      <c r="P295" s="6"/>
    </row>
    <row r="296" spans="1:16" s="12" customFormat="1" ht="13.5" customHeight="1" x14ac:dyDescent="0.25">
      <c r="A296" s="93" t="s">
        <v>687</v>
      </c>
      <c r="B296" s="87" t="s">
        <v>109</v>
      </c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101">
        <f t="shared" si="69"/>
        <v>0</v>
      </c>
      <c r="P296" s="54"/>
    </row>
    <row r="297" spans="1:16" s="1" customFormat="1" ht="13.5" customHeight="1" x14ac:dyDescent="0.25">
      <c r="A297" s="91" t="s">
        <v>688</v>
      </c>
      <c r="B297" s="73" t="s">
        <v>689</v>
      </c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101">
        <f t="shared" si="69"/>
        <v>0</v>
      </c>
      <c r="P297" s="6"/>
    </row>
    <row r="298" spans="1:16" s="1" customFormat="1" ht="13.5" customHeight="1" x14ac:dyDescent="0.25">
      <c r="A298" s="91" t="s">
        <v>838</v>
      </c>
      <c r="B298" s="73" t="s">
        <v>839</v>
      </c>
      <c r="C298" s="83">
        <f>+C299+C300</f>
        <v>0</v>
      </c>
      <c r="D298" s="83">
        <f t="shared" ref="D298:N298" si="80">+D299+D300</f>
        <v>0</v>
      </c>
      <c r="E298" s="83">
        <f t="shared" si="80"/>
        <v>0</v>
      </c>
      <c r="F298" s="83">
        <f t="shared" si="80"/>
        <v>0</v>
      </c>
      <c r="G298" s="83">
        <f t="shared" si="80"/>
        <v>0</v>
      </c>
      <c r="H298" s="83">
        <f t="shared" si="80"/>
        <v>0</v>
      </c>
      <c r="I298" s="83">
        <f t="shared" si="80"/>
        <v>0</v>
      </c>
      <c r="J298" s="83">
        <f t="shared" si="80"/>
        <v>0</v>
      </c>
      <c r="K298" s="83">
        <f t="shared" si="80"/>
        <v>0</v>
      </c>
      <c r="L298" s="83">
        <f t="shared" si="80"/>
        <v>0</v>
      </c>
      <c r="M298" s="83">
        <f t="shared" si="80"/>
        <v>0</v>
      </c>
      <c r="N298" s="83">
        <f t="shared" si="80"/>
        <v>0</v>
      </c>
      <c r="O298" s="101">
        <f t="shared" si="69"/>
        <v>0</v>
      </c>
      <c r="P298" s="6"/>
    </row>
    <row r="299" spans="1:16" s="3" customFormat="1" ht="13.5" customHeight="1" x14ac:dyDescent="0.25">
      <c r="A299" s="91" t="s">
        <v>840</v>
      </c>
      <c r="B299" s="73" t="s">
        <v>841</v>
      </c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101">
        <f t="shared" si="69"/>
        <v>0</v>
      </c>
      <c r="P299" s="53"/>
    </row>
    <row r="300" spans="1:16" s="1" customFormat="1" ht="13.5" customHeight="1" x14ac:dyDescent="0.25">
      <c r="A300" s="91" t="s">
        <v>842</v>
      </c>
      <c r="B300" s="73" t="s">
        <v>87</v>
      </c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101">
        <f t="shared" si="69"/>
        <v>0</v>
      </c>
      <c r="P300" s="6"/>
    </row>
    <row r="301" spans="1:16" s="1" customFormat="1" ht="13.5" customHeight="1" x14ac:dyDescent="0.25">
      <c r="A301" s="91" t="s">
        <v>843</v>
      </c>
      <c r="B301" s="73" t="s">
        <v>844</v>
      </c>
      <c r="C301" s="83">
        <f>+C302+C303</f>
        <v>0</v>
      </c>
      <c r="D301" s="83">
        <f t="shared" ref="D301:N301" si="81">+D302+D303</f>
        <v>0</v>
      </c>
      <c r="E301" s="83">
        <f t="shared" si="81"/>
        <v>0</v>
      </c>
      <c r="F301" s="83">
        <f t="shared" si="81"/>
        <v>0</v>
      </c>
      <c r="G301" s="83">
        <f t="shared" si="81"/>
        <v>0</v>
      </c>
      <c r="H301" s="83">
        <f t="shared" si="81"/>
        <v>0</v>
      </c>
      <c r="I301" s="83">
        <f t="shared" si="81"/>
        <v>0</v>
      </c>
      <c r="J301" s="83">
        <f t="shared" si="81"/>
        <v>0</v>
      </c>
      <c r="K301" s="83">
        <f t="shared" si="81"/>
        <v>0</v>
      </c>
      <c r="L301" s="83">
        <f t="shared" si="81"/>
        <v>0</v>
      </c>
      <c r="M301" s="83">
        <f t="shared" si="81"/>
        <v>0</v>
      </c>
      <c r="N301" s="83">
        <f t="shared" si="81"/>
        <v>0</v>
      </c>
      <c r="O301" s="101">
        <f t="shared" si="69"/>
        <v>0</v>
      </c>
      <c r="P301" s="6"/>
    </row>
    <row r="302" spans="1:16" s="3" customFormat="1" ht="13.5" customHeight="1" x14ac:dyDescent="0.25">
      <c r="A302" s="91" t="s">
        <v>845</v>
      </c>
      <c r="B302" s="73" t="s">
        <v>846</v>
      </c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101">
        <f t="shared" si="69"/>
        <v>0</v>
      </c>
      <c r="P302" s="53"/>
    </row>
    <row r="303" spans="1:16" s="12" customFormat="1" ht="13.5" customHeight="1" x14ac:dyDescent="0.25">
      <c r="A303" s="91" t="s">
        <v>847</v>
      </c>
      <c r="B303" s="73" t="s">
        <v>848</v>
      </c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101">
        <f t="shared" si="69"/>
        <v>0</v>
      </c>
      <c r="P303" s="54"/>
    </row>
    <row r="304" spans="1:16" s="12" customFormat="1" ht="13.5" customHeight="1" x14ac:dyDescent="0.25">
      <c r="A304" s="91" t="s">
        <v>894</v>
      </c>
      <c r="B304" s="73" t="s">
        <v>895</v>
      </c>
      <c r="C304" s="83">
        <f>+SUM(C305:C306)</f>
        <v>0</v>
      </c>
      <c r="D304" s="83">
        <f t="shared" ref="D304:N304" si="82">+SUM(D305:D306)</f>
        <v>0</v>
      </c>
      <c r="E304" s="83">
        <f t="shared" si="82"/>
        <v>0</v>
      </c>
      <c r="F304" s="83">
        <f t="shared" si="82"/>
        <v>0</v>
      </c>
      <c r="G304" s="83">
        <f t="shared" si="82"/>
        <v>0</v>
      </c>
      <c r="H304" s="83">
        <f t="shared" si="82"/>
        <v>0</v>
      </c>
      <c r="I304" s="83">
        <f t="shared" si="82"/>
        <v>0</v>
      </c>
      <c r="J304" s="83">
        <f t="shared" si="82"/>
        <v>0</v>
      </c>
      <c r="K304" s="83">
        <f t="shared" si="82"/>
        <v>0</v>
      </c>
      <c r="L304" s="83">
        <f t="shared" si="82"/>
        <v>0</v>
      </c>
      <c r="M304" s="83">
        <f t="shared" si="82"/>
        <v>0</v>
      </c>
      <c r="N304" s="83">
        <f t="shared" si="82"/>
        <v>0</v>
      </c>
      <c r="O304" s="101">
        <f t="shared" si="69"/>
        <v>0</v>
      </c>
      <c r="P304" s="54"/>
    </row>
    <row r="305" spans="1:16" s="12" customFormat="1" ht="13.5" customHeight="1" x14ac:dyDescent="0.25">
      <c r="A305" s="91" t="s">
        <v>896</v>
      </c>
      <c r="B305" s="73" t="s">
        <v>897</v>
      </c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101">
        <f t="shared" si="69"/>
        <v>0</v>
      </c>
      <c r="P305" s="54"/>
    </row>
    <row r="306" spans="1:16" s="12" customFormat="1" ht="13.5" customHeight="1" x14ac:dyDescent="0.25">
      <c r="A306" s="91" t="s">
        <v>898</v>
      </c>
      <c r="B306" s="73" t="s">
        <v>899</v>
      </c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101">
        <f t="shared" si="69"/>
        <v>0</v>
      </c>
      <c r="P306" s="54"/>
    </row>
    <row r="307" spans="1:16" s="12" customFormat="1" ht="13.5" customHeight="1" x14ac:dyDescent="0.25">
      <c r="A307" s="91" t="s">
        <v>946</v>
      </c>
      <c r="B307" s="73" t="s">
        <v>947</v>
      </c>
      <c r="C307" s="83">
        <f>SUM(C308:C309)</f>
        <v>0</v>
      </c>
      <c r="D307" s="83">
        <f t="shared" ref="D307:N307" si="83">SUM(D308:D309)</f>
        <v>0</v>
      </c>
      <c r="E307" s="83">
        <f t="shared" si="83"/>
        <v>0</v>
      </c>
      <c r="F307" s="83">
        <f t="shared" si="83"/>
        <v>0</v>
      </c>
      <c r="G307" s="83">
        <f t="shared" si="83"/>
        <v>0</v>
      </c>
      <c r="H307" s="83">
        <f t="shared" si="83"/>
        <v>0</v>
      </c>
      <c r="I307" s="83">
        <f t="shared" si="83"/>
        <v>0</v>
      </c>
      <c r="J307" s="83">
        <f t="shared" si="83"/>
        <v>0</v>
      </c>
      <c r="K307" s="83">
        <f t="shared" si="83"/>
        <v>0</v>
      </c>
      <c r="L307" s="83">
        <f t="shared" si="83"/>
        <v>0</v>
      </c>
      <c r="M307" s="83">
        <f t="shared" si="83"/>
        <v>0</v>
      </c>
      <c r="N307" s="83">
        <f t="shared" si="83"/>
        <v>0</v>
      </c>
      <c r="O307" s="101">
        <f t="shared" si="69"/>
        <v>0</v>
      </c>
      <c r="P307" s="54"/>
    </row>
    <row r="308" spans="1:16" s="12" customFormat="1" ht="13.5" customHeight="1" x14ac:dyDescent="0.25">
      <c r="A308" s="91" t="s">
        <v>948</v>
      </c>
      <c r="B308" s="73" t="s">
        <v>949</v>
      </c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101">
        <f t="shared" si="69"/>
        <v>0</v>
      </c>
      <c r="P308" s="54"/>
    </row>
    <row r="309" spans="1:16" s="12" customFormat="1" ht="13.5" customHeight="1" x14ac:dyDescent="0.25">
      <c r="A309" s="91" t="s">
        <v>950</v>
      </c>
      <c r="B309" s="73" t="s">
        <v>951</v>
      </c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101">
        <f t="shared" si="69"/>
        <v>0</v>
      </c>
      <c r="P309" s="54"/>
    </row>
    <row r="310" spans="1:16" s="12" customFormat="1" ht="13.5" customHeight="1" x14ac:dyDescent="0.25">
      <c r="A310" s="91" t="s">
        <v>952</v>
      </c>
      <c r="B310" s="73" t="s">
        <v>953</v>
      </c>
      <c r="C310" s="83">
        <f>SUM(C311:C312)</f>
        <v>0</v>
      </c>
      <c r="D310" s="83">
        <f t="shared" ref="D310:N310" si="84">SUM(D311:D312)</f>
        <v>0</v>
      </c>
      <c r="E310" s="83">
        <f t="shared" si="84"/>
        <v>0</v>
      </c>
      <c r="F310" s="83">
        <f t="shared" si="84"/>
        <v>0</v>
      </c>
      <c r="G310" s="83">
        <f t="shared" si="84"/>
        <v>0</v>
      </c>
      <c r="H310" s="83">
        <f t="shared" si="84"/>
        <v>0</v>
      </c>
      <c r="I310" s="83">
        <f t="shared" si="84"/>
        <v>0</v>
      </c>
      <c r="J310" s="83">
        <f t="shared" si="84"/>
        <v>0</v>
      </c>
      <c r="K310" s="83">
        <f t="shared" si="84"/>
        <v>0</v>
      </c>
      <c r="L310" s="83">
        <f t="shared" si="84"/>
        <v>0</v>
      </c>
      <c r="M310" s="83">
        <f t="shared" si="84"/>
        <v>0</v>
      </c>
      <c r="N310" s="83">
        <f t="shared" si="84"/>
        <v>0</v>
      </c>
      <c r="O310" s="101">
        <f t="shared" si="69"/>
        <v>0</v>
      </c>
      <c r="P310" s="54"/>
    </row>
    <row r="311" spans="1:16" s="12" customFormat="1" ht="13.5" customHeight="1" x14ac:dyDescent="0.25">
      <c r="A311" s="91" t="s">
        <v>954</v>
      </c>
      <c r="B311" s="73" t="s">
        <v>955</v>
      </c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101">
        <f t="shared" si="69"/>
        <v>0</v>
      </c>
      <c r="P311" s="54"/>
    </row>
    <row r="312" spans="1:16" s="12" customFormat="1" ht="13.5" customHeight="1" x14ac:dyDescent="0.25">
      <c r="A312" s="91" t="s">
        <v>956</v>
      </c>
      <c r="B312" s="73" t="s">
        <v>957</v>
      </c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101">
        <f t="shared" si="69"/>
        <v>0</v>
      </c>
      <c r="P312" s="54"/>
    </row>
    <row r="313" spans="1:16" s="1" customFormat="1" ht="13.5" customHeight="1" x14ac:dyDescent="0.25">
      <c r="A313" s="93" t="s">
        <v>690</v>
      </c>
      <c r="B313" s="87" t="s">
        <v>22</v>
      </c>
      <c r="C313" s="83">
        <f>+SUM(C314:C319)</f>
        <v>0</v>
      </c>
      <c r="D313" s="83">
        <f t="shared" ref="D313:N313" si="85">+SUM(D314:D319)</f>
        <v>0</v>
      </c>
      <c r="E313" s="83">
        <f t="shared" si="85"/>
        <v>0</v>
      </c>
      <c r="F313" s="83">
        <f t="shared" si="85"/>
        <v>0</v>
      </c>
      <c r="G313" s="83">
        <f t="shared" si="85"/>
        <v>0</v>
      </c>
      <c r="H313" s="83">
        <f t="shared" si="85"/>
        <v>0</v>
      </c>
      <c r="I313" s="83">
        <f t="shared" si="85"/>
        <v>0</v>
      </c>
      <c r="J313" s="83">
        <f t="shared" si="85"/>
        <v>0</v>
      </c>
      <c r="K313" s="83">
        <f t="shared" si="85"/>
        <v>0</v>
      </c>
      <c r="L313" s="83">
        <f t="shared" si="85"/>
        <v>0</v>
      </c>
      <c r="M313" s="83">
        <f t="shared" si="85"/>
        <v>0</v>
      </c>
      <c r="N313" s="83">
        <f t="shared" si="85"/>
        <v>0</v>
      </c>
      <c r="O313" s="101">
        <f t="shared" si="69"/>
        <v>0</v>
      </c>
      <c r="P313" s="6"/>
    </row>
    <row r="314" spans="1:16" s="1" customFormat="1" ht="13.5" customHeight="1" x14ac:dyDescent="0.25">
      <c r="A314" s="91" t="s">
        <v>691</v>
      </c>
      <c r="B314" s="73" t="s">
        <v>88</v>
      </c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101">
        <f t="shared" si="69"/>
        <v>0</v>
      </c>
      <c r="P314" s="6"/>
    </row>
    <row r="315" spans="1:16" s="1" customFormat="1" ht="13.5" customHeight="1" x14ac:dyDescent="0.25">
      <c r="A315" s="91" t="s">
        <v>692</v>
      </c>
      <c r="B315" s="73" t="s">
        <v>89</v>
      </c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101">
        <f t="shared" si="69"/>
        <v>0</v>
      </c>
      <c r="P315" s="6"/>
    </row>
    <row r="316" spans="1:16" s="1" customFormat="1" ht="13.5" customHeight="1" x14ac:dyDescent="0.25">
      <c r="A316" s="91" t="s">
        <v>693</v>
      </c>
      <c r="B316" s="73" t="s">
        <v>90</v>
      </c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101">
        <f t="shared" si="69"/>
        <v>0</v>
      </c>
      <c r="P316" s="6"/>
    </row>
    <row r="317" spans="1:16" s="1" customFormat="1" ht="13.5" customHeight="1" x14ac:dyDescent="0.25">
      <c r="A317" s="91" t="s">
        <v>694</v>
      </c>
      <c r="B317" s="73" t="s">
        <v>349</v>
      </c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101">
        <f t="shared" si="69"/>
        <v>0</v>
      </c>
      <c r="P317" s="6"/>
    </row>
    <row r="318" spans="1:16" s="1" customFormat="1" ht="13.5" customHeight="1" x14ac:dyDescent="0.25">
      <c r="A318" s="91" t="s">
        <v>695</v>
      </c>
      <c r="B318" s="73" t="s">
        <v>350</v>
      </c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101">
        <f t="shared" si="69"/>
        <v>0</v>
      </c>
      <c r="P318" s="6"/>
    </row>
    <row r="319" spans="1:16" s="1" customFormat="1" ht="13.5" customHeight="1" x14ac:dyDescent="0.25">
      <c r="A319" s="91" t="s">
        <v>849</v>
      </c>
      <c r="B319" s="73" t="s">
        <v>850</v>
      </c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101">
        <f t="shared" si="69"/>
        <v>0</v>
      </c>
      <c r="P319" s="6"/>
    </row>
    <row r="320" spans="1:16" s="1" customFormat="1" ht="13.5" customHeight="1" x14ac:dyDescent="0.25">
      <c r="A320" s="84" t="s">
        <v>696</v>
      </c>
      <c r="B320" s="73" t="s">
        <v>351</v>
      </c>
      <c r="C320" s="83">
        <f t="shared" ref="C320:N320" si="86">+C321+C418</f>
        <v>0</v>
      </c>
      <c r="D320" s="83">
        <f t="shared" si="86"/>
        <v>0</v>
      </c>
      <c r="E320" s="83">
        <f t="shared" si="86"/>
        <v>0</v>
      </c>
      <c r="F320" s="83">
        <f t="shared" si="86"/>
        <v>0</v>
      </c>
      <c r="G320" s="83">
        <f t="shared" si="86"/>
        <v>0</v>
      </c>
      <c r="H320" s="83">
        <f t="shared" si="86"/>
        <v>0</v>
      </c>
      <c r="I320" s="83">
        <f t="shared" si="86"/>
        <v>0</v>
      </c>
      <c r="J320" s="83">
        <f t="shared" si="86"/>
        <v>0</v>
      </c>
      <c r="K320" s="83">
        <f t="shared" si="86"/>
        <v>0</v>
      </c>
      <c r="L320" s="83">
        <f t="shared" si="86"/>
        <v>0</v>
      </c>
      <c r="M320" s="83">
        <f t="shared" si="86"/>
        <v>0</v>
      </c>
      <c r="N320" s="83">
        <f t="shared" si="86"/>
        <v>0</v>
      </c>
      <c r="O320" s="101">
        <f t="shared" si="69"/>
        <v>0</v>
      </c>
      <c r="P320" s="6"/>
    </row>
    <row r="321" spans="1:16" s="1" customFormat="1" ht="13.5" customHeight="1" x14ac:dyDescent="0.25">
      <c r="A321" s="88" t="s">
        <v>697</v>
      </c>
      <c r="B321" s="87" t="s">
        <v>144</v>
      </c>
      <c r="C321" s="83">
        <f t="shared" ref="C321:N321" si="87">+C322+C364+C413+C415</f>
        <v>0</v>
      </c>
      <c r="D321" s="83">
        <f t="shared" si="87"/>
        <v>0</v>
      </c>
      <c r="E321" s="83">
        <f t="shared" si="87"/>
        <v>0</v>
      </c>
      <c r="F321" s="83">
        <f t="shared" si="87"/>
        <v>0</v>
      </c>
      <c r="G321" s="83">
        <f t="shared" si="87"/>
        <v>0</v>
      </c>
      <c r="H321" s="83">
        <f t="shared" si="87"/>
        <v>0</v>
      </c>
      <c r="I321" s="83">
        <f t="shared" si="87"/>
        <v>0</v>
      </c>
      <c r="J321" s="83">
        <f t="shared" si="87"/>
        <v>0</v>
      </c>
      <c r="K321" s="83">
        <f t="shared" si="87"/>
        <v>0</v>
      </c>
      <c r="L321" s="83">
        <f t="shared" si="87"/>
        <v>0</v>
      </c>
      <c r="M321" s="83">
        <f t="shared" si="87"/>
        <v>0</v>
      </c>
      <c r="N321" s="83">
        <f t="shared" si="87"/>
        <v>0</v>
      </c>
      <c r="O321" s="101">
        <f t="shared" si="69"/>
        <v>0</v>
      </c>
      <c r="P321" s="6"/>
    </row>
    <row r="322" spans="1:16" s="12" customFormat="1" ht="13.5" customHeight="1" x14ac:dyDescent="0.25">
      <c r="A322" s="84" t="s">
        <v>698</v>
      </c>
      <c r="B322" s="73" t="s">
        <v>352</v>
      </c>
      <c r="C322" s="83">
        <f t="shared" ref="C322:N322" si="88">+C323+C327+C346</f>
        <v>0</v>
      </c>
      <c r="D322" s="83">
        <f t="shared" si="88"/>
        <v>0</v>
      </c>
      <c r="E322" s="83">
        <f t="shared" si="88"/>
        <v>0</v>
      </c>
      <c r="F322" s="83">
        <f t="shared" si="88"/>
        <v>0</v>
      </c>
      <c r="G322" s="83">
        <f t="shared" si="88"/>
        <v>0</v>
      </c>
      <c r="H322" s="83">
        <f t="shared" si="88"/>
        <v>0</v>
      </c>
      <c r="I322" s="83">
        <f t="shared" si="88"/>
        <v>0</v>
      </c>
      <c r="J322" s="83">
        <f t="shared" si="88"/>
        <v>0</v>
      </c>
      <c r="K322" s="83">
        <f t="shared" si="88"/>
        <v>0</v>
      </c>
      <c r="L322" s="83">
        <f t="shared" si="88"/>
        <v>0</v>
      </c>
      <c r="M322" s="83">
        <f t="shared" si="88"/>
        <v>0</v>
      </c>
      <c r="N322" s="83">
        <f t="shared" si="88"/>
        <v>0</v>
      </c>
      <c r="O322" s="101">
        <f t="shared" si="69"/>
        <v>0</v>
      </c>
      <c r="P322" s="54"/>
    </row>
    <row r="323" spans="1:16" s="1" customFormat="1" ht="13.5" customHeight="1" x14ac:dyDescent="0.25">
      <c r="A323" s="84" t="s">
        <v>699</v>
      </c>
      <c r="B323" s="73" t="s">
        <v>182</v>
      </c>
      <c r="C323" s="83">
        <f>+SUM(C324:C326)</f>
        <v>0</v>
      </c>
      <c r="D323" s="83">
        <f t="shared" ref="D323:N323" si="89">+SUM(D324:D326)</f>
        <v>0</v>
      </c>
      <c r="E323" s="83">
        <f t="shared" si="89"/>
        <v>0</v>
      </c>
      <c r="F323" s="83">
        <f t="shared" si="89"/>
        <v>0</v>
      </c>
      <c r="G323" s="83">
        <f t="shared" si="89"/>
        <v>0</v>
      </c>
      <c r="H323" s="83">
        <f t="shared" si="89"/>
        <v>0</v>
      </c>
      <c r="I323" s="83">
        <f t="shared" si="89"/>
        <v>0</v>
      </c>
      <c r="J323" s="83">
        <f t="shared" si="89"/>
        <v>0</v>
      </c>
      <c r="K323" s="83">
        <f t="shared" si="89"/>
        <v>0</v>
      </c>
      <c r="L323" s="83">
        <f t="shared" si="89"/>
        <v>0</v>
      </c>
      <c r="M323" s="83">
        <f t="shared" si="89"/>
        <v>0</v>
      </c>
      <c r="N323" s="83">
        <f t="shared" si="89"/>
        <v>0</v>
      </c>
      <c r="O323" s="101">
        <f t="shared" si="69"/>
        <v>0</v>
      </c>
      <c r="P323" s="6"/>
    </row>
    <row r="324" spans="1:16" s="11" customFormat="1" ht="13.5" customHeight="1" x14ac:dyDescent="0.25">
      <c r="A324" s="84" t="s">
        <v>700</v>
      </c>
      <c r="B324" s="73" t="s">
        <v>353</v>
      </c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101">
        <f t="shared" si="69"/>
        <v>0</v>
      </c>
      <c r="P324" s="53"/>
    </row>
    <row r="325" spans="1:16" s="11" customFormat="1" ht="13.5" customHeight="1" x14ac:dyDescent="0.25">
      <c r="A325" s="84" t="s">
        <v>900</v>
      </c>
      <c r="B325" s="73" t="s">
        <v>887</v>
      </c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101">
        <f t="shared" si="69"/>
        <v>0</v>
      </c>
      <c r="P325" s="53"/>
    </row>
    <row r="326" spans="1:16" s="11" customFormat="1" ht="13.5" customHeight="1" x14ac:dyDescent="0.25">
      <c r="A326" s="84" t="s">
        <v>901</v>
      </c>
      <c r="B326" s="73" t="s">
        <v>889</v>
      </c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101">
        <f t="shared" si="69"/>
        <v>0</v>
      </c>
      <c r="P326" s="53"/>
    </row>
    <row r="327" spans="1:16" s="3" customFormat="1" ht="13.5" customHeight="1" x14ac:dyDescent="0.25">
      <c r="A327" s="84" t="s">
        <v>701</v>
      </c>
      <c r="B327" s="73" t="s">
        <v>354</v>
      </c>
      <c r="C327" s="83">
        <f t="shared" ref="C327:N327" si="90">+C328+C340+C343</f>
        <v>0</v>
      </c>
      <c r="D327" s="83">
        <f t="shared" si="90"/>
        <v>0</v>
      </c>
      <c r="E327" s="83">
        <f t="shared" si="90"/>
        <v>0</v>
      </c>
      <c r="F327" s="83">
        <f t="shared" si="90"/>
        <v>0</v>
      </c>
      <c r="G327" s="83">
        <f t="shared" si="90"/>
        <v>0</v>
      </c>
      <c r="H327" s="83">
        <f t="shared" si="90"/>
        <v>0</v>
      </c>
      <c r="I327" s="83">
        <f t="shared" si="90"/>
        <v>0</v>
      </c>
      <c r="J327" s="83">
        <f t="shared" si="90"/>
        <v>0</v>
      </c>
      <c r="K327" s="83">
        <f t="shared" si="90"/>
        <v>0</v>
      </c>
      <c r="L327" s="83">
        <f t="shared" si="90"/>
        <v>0</v>
      </c>
      <c r="M327" s="83">
        <f t="shared" si="90"/>
        <v>0</v>
      </c>
      <c r="N327" s="83">
        <f t="shared" si="90"/>
        <v>0</v>
      </c>
      <c r="O327" s="101">
        <f t="shared" si="69"/>
        <v>0</v>
      </c>
      <c r="P327" s="53"/>
    </row>
    <row r="328" spans="1:16" s="1" customFormat="1" ht="13.5" customHeight="1" x14ac:dyDescent="0.25">
      <c r="A328" s="84" t="s">
        <v>702</v>
      </c>
      <c r="B328" s="73" t="s">
        <v>355</v>
      </c>
      <c r="C328" s="83">
        <f>+SUM(C329:C339)</f>
        <v>0</v>
      </c>
      <c r="D328" s="83">
        <f t="shared" ref="D328:N328" si="91">+SUM(D329:D339)</f>
        <v>0</v>
      </c>
      <c r="E328" s="83">
        <f t="shared" si="91"/>
        <v>0</v>
      </c>
      <c r="F328" s="83">
        <f t="shared" si="91"/>
        <v>0</v>
      </c>
      <c r="G328" s="83">
        <f t="shared" si="91"/>
        <v>0</v>
      </c>
      <c r="H328" s="83">
        <f t="shared" si="91"/>
        <v>0</v>
      </c>
      <c r="I328" s="83">
        <f t="shared" si="91"/>
        <v>0</v>
      </c>
      <c r="J328" s="83">
        <f t="shared" si="91"/>
        <v>0</v>
      </c>
      <c r="K328" s="83">
        <f t="shared" si="91"/>
        <v>0</v>
      </c>
      <c r="L328" s="83">
        <f t="shared" si="91"/>
        <v>0</v>
      </c>
      <c r="M328" s="83">
        <f t="shared" si="91"/>
        <v>0</v>
      </c>
      <c r="N328" s="83">
        <f t="shared" si="91"/>
        <v>0</v>
      </c>
      <c r="O328" s="101">
        <f t="shared" si="69"/>
        <v>0</v>
      </c>
      <c r="P328" s="6"/>
    </row>
    <row r="329" spans="1:16" s="1" customFormat="1" ht="13.5" customHeight="1" x14ac:dyDescent="0.25">
      <c r="A329" s="84" t="s">
        <v>703</v>
      </c>
      <c r="B329" s="73" t="s">
        <v>210</v>
      </c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101">
        <f t="shared" si="69"/>
        <v>0</v>
      </c>
      <c r="P329" s="6"/>
    </row>
    <row r="330" spans="1:16" s="1" customFormat="1" ht="13.5" customHeight="1" x14ac:dyDescent="0.25">
      <c r="A330" s="88" t="s">
        <v>704</v>
      </c>
      <c r="B330" s="87" t="s">
        <v>211</v>
      </c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101">
        <f t="shared" si="69"/>
        <v>0</v>
      </c>
      <c r="P330" s="6"/>
    </row>
    <row r="331" spans="1:16" s="1" customFormat="1" ht="13.5" customHeight="1" x14ac:dyDescent="0.25">
      <c r="A331" s="84" t="s">
        <v>705</v>
      </c>
      <c r="B331" s="73" t="s">
        <v>212</v>
      </c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101">
        <f t="shared" si="69"/>
        <v>0</v>
      </c>
      <c r="P331" s="6"/>
    </row>
    <row r="332" spans="1:16" s="1" customFormat="1" ht="13.5" customHeight="1" x14ac:dyDescent="0.25">
      <c r="A332" s="84" t="s">
        <v>902</v>
      </c>
      <c r="B332" s="73" t="s">
        <v>903</v>
      </c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101">
        <f t="shared" si="69"/>
        <v>0</v>
      </c>
      <c r="P332" s="6"/>
    </row>
    <row r="333" spans="1:16" s="1" customFormat="1" ht="13.5" customHeight="1" x14ac:dyDescent="0.25">
      <c r="A333" s="84" t="s">
        <v>958</v>
      </c>
      <c r="B333" s="73" t="s">
        <v>959</v>
      </c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101">
        <f t="shared" si="69"/>
        <v>0</v>
      </c>
      <c r="P333" s="6"/>
    </row>
    <row r="334" spans="1:16" s="1" customFormat="1" ht="13.5" customHeight="1" x14ac:dyDescent="0.25">
      <c r="A334" s="88" t="s">
        <v>706</v>
      </c>
      <c r="B334" s="87" t="s">
        <v>356</v>
      </c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101">
        <f t="shared" si="69"/>
        <v>0</v>
      </c>
      <c r="P334" s="6"/>
    </row>
    <row r="335" spans="1:16" s="1" customFormat="1" ht="13.5" customHeight="1" x14ac:dyDescent="0.25">
      <c r="A335" s="84" t="s">
        <v>707</v>
      </c>
      <c r="B335" s="73" t="s">
        <v>357</v>
      </c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101">
        <f t="shared" si="69"/>
        <v>0</v>
      </c>
      <c r="P335" s="6"/>
    </row>
    <row r="336" spans="1:16" s="1" customFormat="1" ht="13.5" customHeight="1" x14ac:dyDescent="0.25">
      <c r="A336" s="84" t="s">
        <v>960</v>
      </c>
      <c r="B336" s="73" t="s">
        <v>961</v>
      </c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101">
        <f t="shared" si="69"/>
        <v>0</v>
      </c>
      <c r="P336" s="6"/>
    </row>
    <row r="337" spans="1:16" s="1" customFormat="1" ht="13.5" customHeight="1" x14ac:dyDescent="0.25">
      <c r="A337" s="84" t="s">
        <v>962</v>
      </c>
      <c r="B337" s="73" t="s">
        <v>362</v>
      </c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101">
        <f t="shared" si="69"/>
        <v>0</v>
      </c>
      <c r="P337" s="6"/>
    </row>
    <row r="338" spans="1:16" s="1" customFormat="1" ht="13.5" customHeight="1" x14ac:dyDescent="0.25">
      <c r="A338" s="84" t="s">
        <v>708</v>
      </c>
      <c r="B338" s="73" t="s">
        <v>213</v>
      </c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101">
        <f t="shared" si="69"/>
        <v>0</v>
      </c>
      <c r="P338" s="6"/>
    </row>
    <row r="339" spans="1:16" s="1" customFormat="1" ht="13.5" customHeight="1" x14ac:dyDescent="0.25">
      <c r="A339" s="84" t="s">
        <v>963</v>
      </c>
      <c r="B339" s="73" t="s">
        <v>964</v>
      </c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101">
        <f t="shared" si="69"/>
        <v>0</v>
      </c>
      <c r="P339" s="6"/>
    </row>
    <row r="340" spans="1:16" s="1" customFormat="1" ht="13.5" customHeight="1" x14ac:dyDescent="0.25">
      <c r="A340" s="91" t="s">
        <v>709</v>
      </c>
      <c r="B340" s="73" t="s">
        <v>358</v>
      </c>
      <c r="C340" s="83">
        <f>+C341+C342</f>
        <v>0</v>
      </c>
      <c r="D340" s="83">
        <f t="shared" ref="D340:N340" si="92">+D341+D342</f>
        <v>0</v>
      </c>
      <c r="E340" s="83">
        <f t="shared" si="92"/>
        <v>0</v>
      </c>
      <c r="F340" s="83">
        <f t="shared" si="92"/>
        <v>0</v>
      </c>
      <c r="G340" s="83">
        <f t="shared" si="92"/>
        <v>0</v>
      </c>
      <c r="H340" s="83">
        <f t="shared" si="92"/>
        <v>0</v>
      </c>
      <c r="I340" s="83">
        <f t="shared" si="92"/>
        <v>0</v>
      </c>
      <c r="J340" s="83">
        <f t="shared" si="92"/>
        <v>0</v>
      </c>
      <c r="K340" s="83">
        <f t="shared" si="92"/>
        <v>0</v>
      </c>
      <c r="L340" s="83">
        <f t="shared" si="92"/>
        <v>0</v>
      </c>
      <c r="M340" s="83">
        <f t="shared" si="92"/>
        <v>0</v>
      </c>
      <c r="N340" s="83">
        <f t="shared" si="92"/>
        <v>0</v>
      </c>
      <c r="O340" s="101">
        <f t="shared" si="69"/>
        <v>0</v>
      </c>
      <c r="P340" s="6"/>
    </row>
    <row r="341" spans="1:16" s="1" customFormat="1" ht="13.5" customHeight="1" x14ac:dyDescent="0.25">
      <c r="A341" s="91" t="s">
        <v>710</v>
      </c>
      <c r="B341" s="73" t="s">
        <v>359</v>
      </c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101">
        <f t="shared" si="69"/>
        <v>0</v>
      </c>
      <c r="P341" s="6"/>
    </row>
    <row r="342" spans="1:16" s="1" customFormat="1" ht="13.5" customHeight="1" x14ac:dyDescent="0.25">
      <c r="A342" s="91" t="s">
        <v>965</v>
      </c>
      <c r="B342" s="73" t="s">
        <v>966</v>
      </c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101">
        <f t="shared" si="69"/>
        <v>0</v>
      </c>
      <c r="P342" s="6"/>
    </row>
    <row r="343" spans="1:16" s="1" customFormat="1" ht="13.5" customHeight="1" x14ac:dyDescent="0.25">
      <c r="A343" s="91" t="s">
        <v>711</v>
      </c>
      <c r="B343" s="73" t="s">
        <v>360</v>
      </c>
      <c r="C343" s="83">
        <f>+C344+C345</f>
        <v>0</v>
      </c>
      <c r="D343" s="83">
        <f t="shared" ref="D343:N343" si="93">+D344+D345</f>
        <v>0</v>
      </c>
      <c r="E343" s="83">
        <f t="shared" si="93"/>
        <v>0</v>
      </c>
      <c r="F343" s="83">
        <f t="shared" si="93"/>
        <v>0</v>
      </c>
      <c r="G343" s="83">
        <f t="shared" si="93"/>
        <v>0</v>
      </c>
      <c r="H343" s="83">
        <f t="shared" si="93"/>
        <v>0</v>
      </c>
      <c r="I343" s="83">
        <f t="shared" si="93"/>
        <v>0</v>
      </c>
      <c r="J343" s="83">
        <f t="shared" si="93"/>
        <v>0</v>
      </c>
      <c r="K343" s="83">
        <f t="shared" si="93"/>
        <v>0</v>
      </c>
      <c r="L343" s="83">
        <f t="shared" si="93"/>
        <v>0</v>
      </c>
      <c r="M343" s="83">
        <f t="shared" si="93"/>
        <v>0</v>
      </c>
      <c r="N343" s="83">
        <f t="shared" si="93"/>
        <v>0</v>
      </c>
      <c r="O343" s="101">
        <f t="shared" si="69"/>
        <v>0</v>
      </c>
      <c r="P343" s="6"/>
    </row>
    <row r="344" spans="1:16" s="1" customFormat="1" ht="13.5" customHeight="1" x14ac:dyDescent="0.25">
      <c r="A344" s="91" t="s">
        <v>712</v>
      </c>
      <c r="B344" s="73" t="s">
        <v>361</v>
      </c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101">
        <f t="shared" si="69"/>
        <v>0</v>
      </c>
      <c r="P344" s="6"/>
    </row>
    <row r="345" spans="1:16" s="1" customFormat="1" ht="13.5" customHeight="1" x14ac:dyDescent="0.25">
      <c r="A345" s="91" t="s">
        <v>713</v>
      </c>
      <c r="B345" s="73" t="s">
        <v>362</v>
      </c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101">
        <f t="shared" si="69"/>
        <v>0</v>
      </c>
      <c r="P345" s="6"/>
    </row>
    <row r="346" spans="1:16" s="1" customFormat="1" ht="13.5" customHeight="1" x14ac:dyDescent="0.25">
      <c r="A346" s="91" t="s">
        <v>714</v>
      </c>
      <c r="B346" s="73" t="s">
        <v>214</v>
      </c>
      <c r="C346" s="83">
        <f>+C347+C357+C359+C362</f>
        <v>0</v>
      </c>
      <c r="D346" s="83">
        <f t="shared" ref="D346:N346" si="94">+D347+D357+D359+D362</f>
        <v>0</v>
      </c>
      <c r="E346" s="83">
        <f t="shared" si="94"/>
        <v>0</v>
      </c>
      <c r="F346" s="83">
        <f t="shared" si="94"/>
        <v>0</v>
      </c>
      <c r="G346" s="83">
        <f t="shared" si="94"/>
        <v>0</v>
      </c>
      <c r="H346" s="83">
        <f t="shared" si="94"/>
        <v>0</v>
      </c>
      <c r="I346" s="83">
        <f t="shared" si="94"/>
        <v>0</v>
      </c>
      <c r="J346" s="83">
        <f t="shared" si="94"/>
        <v>0</v>
      </c>
      <c r="K346" s="83">
        <f t="shared" si="94"/>
        <v>0</v>
      </c>
      <c r="L346" s="83">
        <f t="shared" si="94"/>
        <v>0</v>
      </c>
      <c r="M346" s="83">
        <f t="shared" si="94"/>
        <v>0</v>
      </c>
      <c r="N346" s="83">
        <f t="shared" si="94"/>
        <v>0</v>
      </c>
      <c r="O346" s="101">
        <f t="shared" si="69"/>
        <v>0</v>
      </c>
      <c r="P346" s="6"/>
    </row>
    <row r="347" spans="1:16" s="3" customFormat="1" ht="13.5" customHeight="1" x14ac:dyDescent="0.25">
      <c r="A347" s="84" t="s">
        <v>715</v>
      </c>
      <c r="B347" s="73" t="s">
        <v>215</v>
      </c>
      <c r="C347" s="83">
        <f>+SUM(C348:C356)</f>
        <v>0</v>
      </c>
      <c r="D347" s="83">
        <f t="shared" ref="D347:N347" si="95">+SUM(D348:D356)</f>
        <v>0</v>
      </c>
      <c r="E347" s="83">
        <f t="shared" si="95"/>
        <v>0</v>
      </c>
      <c r="F347" s="83">
        <f t="shared" si="95"/>
        <v>0</v>
      </c>
      <c r="G347" s="83">
        <f t="shared" si="95"/>
        <v>0</v>
      </c>
      <c r="H347" s="83">
        <f t="shared" si="95"/>
        <v>0</v>
      </c>
      <c r="I347" s="83">
        <f t="shared" si="95"/>
        <v>0</v>
      </c>
      <c r="J347" s="83">
        <f t="shared" si="95"/>
        <v>0</v>
      </c>
      <c r="K347" s="83">
        <f t="shared" si="95"/>
        <v>0</v>
      </c>
      <c r="L347" s="83">
        <f t="shared" si="95"/>
        <v>0</v>
      </c>
      <c r="M347" s="83">
        <f t="shared" si="95"/>
        <v>0</v>
      </c>
      <c r="N347" s="83">
        <f t="shared" si="95"/>
        <v>0</v>
      </c>
      <c r="O347" s="101">
        <f t="shared" si="69"/>
        <v>0</v>
      </c>
      <c r="P347" s="53"/>
    </row>
    <row r="348" spans="1:16" s="12" customFormat="1" ht="13.5" customHeight="1" x14ac:dyDescent="0.25">
      <c r="A348" s="84" t="s">
        <v>716</v>
      </c>
      <c r="B348" s="73" t="s">
        <v>216</v>
      </c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101">
        <f t="shared" si="69"/>
        <v>0</v>
      </c>
      <c r="P348" s="54"/>
    </row>
    <row r="349" spans="1:16" s="12" customFormat="1" ht="13.5" customHeight="1" x14ac:dyDescent="0.25">
      <c r="A349" s="84" t="s">
        <v>904</v>
      </c>
      <c r="B349" s="73" t="s">
        <v>905</v>
      </c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101">
        <f t="shared" si="69"/>
        <v>0</v>
      </c>
      <c r="P349" s="54"/>
    </row>
    <row r="350" spans="1:16" s="1" customFormat="1" ht="13.5" customHeight="1" x14ac:dyDescent="0.25">
      <c r="A350" s="84" t="s">
        <v>717</v>
      </c>
      <c r="B350" s="73" t="s">
        <v>217</v>
      </c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101">
        <f t="shared" si="69"/>
        <v>0</v>
      </c>
      <c r="P350" s="6"/>
    </row>
    <row r="351" spans="1:16" s="1" customFormat="1" ht="13.5" customHeight="1" x14ac:dyDescent="0.25">
      <c r="A351" s="84" t="s">
        <v>967</v>
      </c>
      <c r="B351" s="73" t="s">
        <v>968</v>
      </c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101">
        <f t="shared" si="69"/>
        <v>0</v>
      </c>
      <c r="P351" s="6"/>
    </row>
    <row r="352" spans="1:16" s="1" customFormat="1" ht="13.5" customHeight="1" x14ac:dyDescent="0.25">
      <c r="A352" s="84" t="s">
        <v>969</v>
      </c>
      <c r="B352" s="73" t="s">
        <v>970</v>
      </c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101">
        <f t="shared" si="69"/>
        <v>0</v>
      </c>
      <c r="P352" s="6"/>
    </row>
    <row r="353" spans="1:16" s="1" customFormat="1" ht="13.5" customHeight="1" x14ac:dyDescent="0.25">
      <c r="A353" s="84" t="s">
        <v>718</v>
      </c>
      <c r="B353" s="73" t="s">
        <v>218</v>
      </c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101">
        <f t="shared" si="69"/>
        <v>0</v>
      </c>
      <c r="P353" s="6"/>
    </row>
    <row r="354" spans="1:16" s="1" customFormat="1" ht="13.5" customHeight="1" x14ac:dyDescent="0.25">
      <c r="A354" s="84" t="s">
        <v>719</v>
      </c>
      <c r="B354" s="73" t="s">
        <v>219</v>
      </c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101">
        <f t="shared" si="69"/>
        <v>0</v>
      </c>
      <c r="P354" s="6"/>
    </row>
    <row r="355" spans="1:16" s="1" customFormat="1" ht="13.5" customHeight="1" x14ac:dyDescent="0.25">
      <c r="A355" s="84" t="s">
        <v>720</v>
      </c>
      <c r="B355" s="73" t="s">
        <v>220</v>
      </c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101">
        <f t="shared" ref="O355:O420" si="96">+SUM(C355:N355)</f>
        <v>0</v>
      </c>
      <c r="P355" s="6"/>
    </row>
    <row r="356" spans="1:16" s="1" customFormat="1" ht="13.5" customHeight="1" x14ac:dyDescent="0.25">
      <c r="A356" s="84" t="s">
        <v>721</v>
      </c>
      <c r="B356" s="73" t="s">
        <v>221</v>
      </c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101">
        <f t="shared" si="96"/>
        <v>0</v>
      </c>
      <c r="P356" s="6"/>
    </row>
    <row r="357" spans="1:16" s="11" customFormat="1" ht="13.5" customHeight="1" x14ac:dyDescent="0.25">
      <c r="A357" s="84" t="s">
        <v>722</v>
      </c>
      <c r="B357" s="73" t="s">
        <v>222</v>
      </c>
      <c r="C357" s="83">
        <f>+C358</f>
        <v>0</v>
      </c>
      <c r="D357" s="83">
        <f t="shared" ref="D357:N357" si="97">+D358</f>
        <v>0</v>
      </c>
      <c r="E357" s="83">
        <f t="shared" si="97"/>
        <v>0</v>
      </c>
      <c r="F357" s="83">
        <f t="shared" si="97"/>
        <v>0</v>
      </c>
      <c r="G357" s="83">
        <f t="shared" si="97"/>
        <v>0</v>
      </c>
      <c r="H357" s="83">
        <f t="shared" si="97"/>
        <v>0</v>
      </c>
      <c r="I357" s="83">
        <f t="shared" si="97"/>
        <v>0</v>
      </c>
      <c r="J357" s="83">
        <f t="shared" si="97"/>
        <v>0</v>
      </c>
      <c r="K357" s="83">
        <f t="shared" si="97"/>
        <v>0</v>
      </c>
      <c r="L357" s="83">
        <f t="shared" si="97"/>
        <v>0</v>
      </c>
      <c r="M357" s="83">
        <f t="shared" si="97"/>
        <v>0</v>
      </c>
      <c r="N357" s="83">
        <f t="shared" si="97"/>
        <v>0</v>
      </c>
      <c r="O357" s="101">
        <f t="shared" si="96"/>
        <v>0</v>
      </c>
      <c r="P357" s="53"/>
    </row>
    <row r="358" spans="1:16" s="3" customFormat="1" ht="13.5" customHeight="1" x14ac:dyDescent="0.25">
      <c r="A358" s="84" t="s">
        <v>723</v>
      </c>
      <c r="B358" s="73" t="s">
        <v>223</v>
      </c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101">
        <f t="shared" si="96"/>
        <v>0</v>
      </c>
      <c r="P358" s="53"/>
    </row>
    <row r="359" spans="1:16" s="1" customFormat="1" ht="13.5" customHeight="1" x14ac:dyDescent="0.25">
      <c r="A359" s="91" t="s">
        <v>724</v>
      </c>
      <c r="B359" s="73" t="s">
        <v>363</v>
      </c>
      <c r="C359" s="83">
        <f>+C360+C361</f>
        <v>0</v>
      </c>
      <c r="D359" s="83">
        <f t="shared" ref="D359:N359" si="98">+D360+D361</f>
        <v>0</v>
      </c>
      <c r="E359" s="83">
        <f t="shared" si="98"/>
        <v>0</v>
      </c>
      <c r="F359" s="83">
        <f t="shared" si="98"/>
        <v>0</v>
      </c>
      <c r="G359" s="83">
        <f t="shared" si="98"/>
        <v>0</v>
      </c>
      <c r="H359" s="83">
        <f t="shared" si="98"/>
        <v>0</v>
      </c>
      <c r="I359" s="83">
        <f t="shared" si="98"/>
        <v>0</v>
      </c>
      <c r="J359" s="83">
        <f t="shared" si="98"/>
        <v>0</v>
      </c>
      <c r="K359" s="83">
        <f t="shared" si="98"/>
        <v>0</v>
      </c>
      <c r="L359" s="83">
        <f t="shared" si="98"/>
        <v>0</v>
      </c>
      <c r="M359" s="83">
        <f t="shared" si="98"/>
        <v>0</v>
      </c>
      <c r="N359" s="83">
        <f t="shared" si="98"/>
        <v>0</v>
      </c>
      <c r="O359" s="101">
        <f t="shared" si="96"/>
        <v>0</v>
      </c>
      <c r="P359" s="6"/>
    </row>
    <row r="360" spans="1:16" s="1" customFormat="1" ht="13.5" customHeight="1" x14ac:dyDescent="0.25">
      <c r="A360" s="93" t="s">
        <v>725</v>
      </c>
      <c r="B360" s="87" t="s">
        <v>363</v>
      </c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101">
        <f t="shared" si="96"/>
        <v>0</v>
      </c>
      <c r="P360" s="6"/>
    </row>
    <row r="361" spans="1:16" s="3" customFormat="1" ht="13.5" customHeight="1" x14ac:dyDescent="0.25">
      <c r="A361" s="91" t="s">
        <v>726</v>
      </c>
      <c r="B361" s="73" t="s">
        <v>727</v>
      </c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101">
        <f t="shared" si="96"/>
        <v>0</v>
      </c>
      <c r="P361" s="53"/>
    </row>
    <row r="362" spans="1:16" s="1" customFormat="1" ht="13.5" customHeight="1" x14ac:dyDescent="0.25">
      <c r="A362" s="91" t="s">
        <v>728</v>
      </c>
      <c r="B362" s="73" t="s">
        <v>110</v>
      </c>
      <c r="C362" s="83">
        <f>+C363</f>
        <v>0</v>
      </c>
      <c r="D362" s="83">
        <f t="shared" ref="D362:N362" si="99">+D363</f>
        <v>0</v>
      </c>
      <c r="E362" s="83">
        <f t="shared" si="99"/>
        <v>0</v>
      </c>
      <c r="F362" s="83">
        <f t="shared" si="99"/>
        <v>0</v>
      </c>
      <c r="G362" s="83">
        <f t="shared" si="99"/>
        <v>0</v>
      </c>
      <c r="H362" s="83">
        <f t="shared" si="99"/>
        <v>0</v>
      </c>
      <c r="I362" s="83">
        <f t="shared" si="99"/>
        <v>0</v>
      </c>
      <c r="J362" s="83">
        <f t="shared" si="99"/>
        <v>0</v>
      </c>
      <c r="K362" s="83">
        <f t="shared" si="99"/>
        <v>0</v>
      </c>
      <c r="L362" s="83">
        <f t="shared" si="99"/>
        <v>0</v>
      </c>
      <c r="M362" s="83">
        <f t="shared" si="99"/>
        <v>0</v>
      </c>
      <c r="N362" s="83">
        <f t="shared" si="99"/>
        <v>0</v>
      </c>
      <c r="O362" s="101">
        <f t="shared" si="96"/>
        <v>0</v>
      </c>
      <c r="P362" s="6"/>
    </row>
    <row r="363" spans="1:16" s="1" customFormat="1" ht="13.5" customHeight="1" x14ac:dyDescent="0.25">
      <c r="A363" s="91" t="s">
        <v>729</v>
      </c>
      <c r="B363" s="73" t="s">
        <v>224</v>
      </c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101">
        <f t="shared" si="96"/>
        <v>0</v>
      </c>
      <c r="P363" s="6"/>
    </row>
    <row r="364" spans="1:16" s="3" customFormat="1" ht="13.5" customHeight="1" x14ac:dyDescent="0.25">
      <c r="A364" s="91" t="s">
        <v>730</v>
      </c>
      <c r="B364" s="73" t="s">
        <v>364</v>
      </c>
      <c r="C364" s="83">
        <f>+C365+C380+C387</f>
        <v>0</v>
      </c>
      <c r="D364" s="83">
        <f t="shared" ref="D364:N364" si="100">+D365+D380+D387</f>
        <v>0</v>
      </c>
      <c r="E364" s="83">
        <f t="shared" si="100"/>
        <v>0</v>
      </c>
      <c r="F364" s="83">
        <f t="shared" si="100"/>
        <v>0</v>
      </c>
      <c r="G364" s="83">
        <f t="shared" si="100"/>
        <v>0</v>
      </c>
      <c r="H364" s="83">
        <f t="shared" si="100"/>
        <v>0</v>
      </c>
      <c r="I364" s="83">
        <f t="shared" si="100"/>
        <v>0</v>
      </c>
      <c r="J364" s="83">
        <f t="shared" si="100"/>
        <v>0</v>
      </c>
      <c r="K364" s="83">
        <f t="shared" si="100"/>
        <v>0</v>
      </c>
      <c r="L364" s="83">
        <f t="shared" si="100"/>
        <v>0</v>
      </c>
      <c r="M364" s="83">
        <f t="shared" si="100"/>
        <v>0</v>
      </c>
      <c r="N364" s="83">
        <f t="shared" si="100"/>
        <v>0</v>
      </c>
      <c r="O364" s="101">
        <f t="shared" si="96"/>
        <v>0</v>
      </c>
      <c r="P364" s="53"/>
    </row>
    <row r="365" spans="1:16" s="1" customFormat="1" ht="13.5" customHeight="1" x14ac:dyDescent="0.25">
      <c r="A365" s="91" t="s">
        <v>731</v>
      </c>
      <c r="B365" s="73" t="s">
        <v>365</v>
      </c>
      <c r="C365" s="83">
        <f>+C366+C374+C377</f>
        <v>0</v>
      </c>
      <c r="D365" s="83">
        <f t="shared" ref="D365:N365" si="101">+D366+D374+D377</f>
        <v>0</v>
      </c>
      <c r="E365" s="83">
        <f t="shared" si="101"/>
        <v>0</v>
      </c>
      <c r="F365" s="83">
        <f t="shared" si="101"/>
        <v>0</v>
      </c>
      <c r="G365" s="83">
        <f t="shared" si="101"/>
        <v>0</v>
      </c>
      <c r="H365" s="83">
        <f t="shared" si="101"/>
        <v>0</v>
      </c>
      <c r="I365" s="83">
        <f t="shared" si="101"/>
        <v>0</v>
      </c>
      <c r="J365" s="83">
        <f t="shared" si="101"/>
        <v>0</v>
      </c>
      <c r="K365" s="83">
        <f t="shared" si="101"/>
        <v>0</v>
      </c>
      <c r="L365" s="83">
        <f t="shared" si="101"/>
        <v>0</v>
      </c>
      <c r="M365" s="83">
        <f t="shared" si="101"/>
        <v>0</v>
      </c>
      <c r="N365" s="83">
        <f t="shared" si="101"/>
        <v>0</v>
      </c>
      <c r="O365" s="101">
        <f t="shared" si="96"/>
        <v>0</v>
      </c>
      <c r="P365" s="6"/>
    </row>
    <row r="366" spans="1:16" s="1" customFormat="1" ht="13.5" customHeight="1" x14ac:dyDescent="0.25">
      <c r="A366" s="91" t="s">
        <v>732</v>
      </c>
      <c r="B366" s="73" t="s">
        <v>111</v>
      </c>
      <c r="C366" s="83">
        <f>+SUM(C367:C373)</f>
        <v>0</v>
      </c>
      <c r="D366" s="83">
        <f t="shared" ref="D366:N366" si="102">+SUM(D367:D373)</f>
        <v>0</v>
      </c>
      <c r="E366" s="83">
        <f t="shared" si="102"/>
        <v>0</v>
      </c>
      <c r="F366" s="83">
        <f t="shared" si="102"/>
        <v>0</v>
      </c>
      <c r="G366" s="83">
        <f t="shared" si="102"/>
        <v>0</v>
      </c>
      <c r="H366" s="83">
        <f t="shared" si="102"/>
        <v>0</v>
      </c>
      <c r="I366" s="83">
        <f t="shared" si="102"/>
        <v>0</v>
      </c>
      <c r="J366" s="83">
        <f t="shared" si="102"/>
        <v>0</v>
      </c>
      <c r="K366" s="83">
        <f t="shared" si="102"/>
        <v>0</v>
      </c>
      <c r="L366" s="83">
        <f t="shared" si="102"/>
        <v>0</v>
      </c>
      <c r="M366" s="83">
        <f t="shared" si="102"/>
        <v>0</v>
      </c>
      <c r="N366" s="83">
        <f t="shared" si="102"/>
        <v>0</v>
      </c>
      <c r="O366" s="101">
        <f t="shared" si="96"/>
        <v>0</v>
      </c>
      <c r="P366" s="6"/>
    </row>
    <row r="367" spans="1:16" s="1" customFormat="1" ht="13.5" customHeight="1" x14ac:dyDescent="0.25">
      <c r="A367" s="91" t="s">
        <v>733</v>
      </c>
      <c r="B367" s="73" t="s">
        <v>366</v>
      </c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101">
        <f t="shared" si="96"/>
        <v>0</v>
      </c>
      <c r="P367" s="6"/>
    </row>
    <row r="368" spans="1:16" s="3" customFormat="1" ht="13.5" customHeight="1" x14ac:dyDescent="0.25">
      <c r="A368" s="91" t="s">
        <v>734</v>
      </c>
      <c r="B368" s="73" t="s">
        <v>367</v>
      </c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101">
        <f t="shared" si="96"/>
        <v>0</v>
      </c>
      <c r="P368" s="53"/>
    </row>
    <row r="369" spans="1:16" s="1" customFormat="1" ht="13.5" customHeight="1" x14ac:dyDescent="0.25">
      <c r="A369" s="91" t="s">
        <v>735</v>
      </c>
      <c r="B369" s="73" t="s">
        <v>368</v>
      </c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101">
        <f t="shared" si="96"/>
        <v>0</v>
      </c>
      <c r="P369" s="6"/>
    </row>
    <row r="370" spans="1:16" s="3" customFormat="1" ht="13.5" customHeight="1" x14ac:dyDescent="0.25">
      <c r="A370" s="91" t="s">
        <v>736</v>
      </c>
      <c r="B370" s="73" t="s">
        <v>369</v>
      </c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101">
        <f t="shared" si="96"/>
        <v>0</v>
      </c>
      <c r="P370" s="53"/>
    </row>
    <row r="371" spans="1:16" s="3" customFormat="1" ht="13.5" customHeight="1" x14ac:dyDescent="0.25">
      <c r="A371" s="91" t="s">
        <v>737</v>
      </c>
      <c r="B371" s="73" t="s">
        <v>370</v>
      </c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101">
        <f t="shared" si="96"/>
        <v>0</v>
      </c>
      <c r="P371" s="53"/>
    </row>
    <row r="372" spans="1:16" s="3" customFormat="1" ht="13.5" customHeight="1" x14ac:dyDescent="0.25">
      <c r="A372" s="91" t="s">
        <v>738</v>
      </c>
      <c r="B372" s="73" t="s">
        <v>371</v>
      </c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101">
        <f t="shared" si="96"/>
        <v>0</v>
      </c>
      <c r="P372" s="53"/>
    </row>
    <row r="373" spans="1:16" s="3" customFormat="1" ht="13.5" customHeight="1" x14ac:dyDescent="0.25">
      <c r="A373" s="91" t="s">
        <v>739</v>
      </c>
      <c r="B373" s="73" t="s">
        <v>372</v>
      </c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101">
        <f t="shared" si="96"/>
        <v>0</v>
      </c>
      <c r="P373" s="53"/>
    </row>
    <row r="374" spans="1:16" s="3" customFormat="1" ht="13.5" customHeight="1" x14ac:dyDescent="0.25">
      <c r="A374" s="91" t="s">
        <v>740</v>
      </c>
      <c r="B374" s="73" t="s">
        <v>373</v>
      </c>
      <c r="C374" s="83">
        <f>+C375+C376</f>
        <v>0</v>
      </c>
      <c r="D374" s="83">
        <f t="shared" ref="D374:N374" si="103">+D375+D376</f>
        <v>0</v>
      </c>
      <c r="E374" s="83">
        <f t="shared" si="103"/>
        <v>0</v>
      </c>
      <c r="F374" s="83">
        <f t="shared" si="103"/>
        <v>0</v>
      </c>
      <c r="G374" s="83">
        <f t="shared" si="103"/>
        <v>0</v>
      </c>
      <c r="H374" s="83">
        <f t="shared" si="103"/>
        <v>0</v>
      </c>
      <c r="I374" s="83">
        <f t="shared" si="103"/>
        <v>0</v>
      </c>
      <c r="J374" s="83">
        <f t="shared" si="103"/>
        <v>0</v>
      </c>
      <c r="K374" s="83">
        <f t="shared" si="103"/>
        <v>0</v>
      </c>
      <c r="L374" s="83">
        <f t="shared" si="103"/>
        <v>0</v>
      </c>
      <c r="M374" s="83">
        <f t="shared" si="103"/>
        <v>0</v>
      </c>
      <c r="N374" s="83">
        <f t="shared" si="103"/>
        <v>0</v>
      </c>
      <c r="O374" s="101">
        <f t="shared" si="96"/>
        <v>0</v>
      </c>
      <c r="P374" s="53"/>
    </row>
    <row r="375" spans="1:16" s="3" customFormat="1" ht="13.5" customHeight="1" x14ac:dyDescent="0.25">
      <c r="A375" s="91" t="s">
        <v>741</v>
      </c>
      <c r="B375" s="73" t="s">
        <v>112</v>
      </c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101">
        <f t="shared" si="96"/>
        <v>0</v>
      </c>
      <c r="P375" s="53"/>
    </row>
    <row r="376" spans="1:16" s="3" customFormat="1" ht="13.5" customHeight="1" x14ac:dyDescent="0.25">
      <c r="A376" s="91" t="s">
        <v>742</v>
      </c>
      <c r="B376" s="73" t="s">
        <v>113</v>
      </c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101">
        <f t="shared" si="96"/>
        <v>0</v>
      </c>
      <c r="P376" s="53"/>
    </row>
    <row r="377" spans="1:16" s="3" customFormat="1" ht="13.5" customHeight="1" x14ac:dyDescent="0.25">
      <c r="A377" s="91" t="s">
        <v>743</v>
      </c>
      <c r="B377" s="73" t="s">
        <v>374</v>
      </c>
      <c r="C377" s="83">
        <f>+C378+C379</f>
        <v>0</v>
      </c>
      <c r="D377" s="83">
        <f t="shared" ref="D377:N377" si="104">+D378+D379</f>
        <v>0</v>
      </c>
      <c r="E377" s="83">
        <f t="shared" si="104"/>
        <v>0</v>
      </c>
      <c r="F377" s="83">
        <f t="shared" si="104"/>
        <v>0</v>
      </c>
      <c r="G377" s="83">
        <f t="shared" si="104"/>
        <v>0</v>
      </c>
      <c r="H377" s="83">
        <f t="shared" si="104"/>
        <v>0</v>
      </c>
      <c r="I377" s="83">
        <f t="shared" si="104"/>
        <v>0</v>
      </c>
      <c r="J377" s="83">
        <f t="shared" si="104"/>
        <v>0</v>
      </c>
      <c r="K377" s="83">
        <f t="shared" si="104"/>
        <v>0</v>
      </c>
      <c r="L377" s="83">
        <f t="shared" si="104"/>
        <v>0</v>
      </c>
      <c r="M377" s="83">
        <f t="shared" si="104"/>
        <v>0</v>
      </c>
      <c r="N377" s="83">
        <f t="shared" si="104"/>
        <v>0</v>
      </c>
      <c r="O377" s="101">
        <f t="shared" si="96"/>
        <v>0</v>
      </c>
      <c r="P377" s="53"/>
    </row>
    <row r="378" spans="1:16" s="3" customFormat="1" ht="13.5" customHeight="1" x14ac:dyDescent="0.25">
      <c r="A378" s="91" t="s">
        <v>744</v>
      </c>
      <c r="B378" s="73" t="s">
        <v>375</v>
      </c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101">
        <f t="shared" si="96"/>
        <v>0</v>
      </c>
      <c r="P378" s="53"/>
    </row>
    <row r="379" spans="1:16" s="3" customFormat="1" ht="13.5" customHeight="1" x14ac:dyDescent="0.25">
      <c r="A379" s="91" t="s">
        <v>745</v>
      </c>
      <c r="B379" s="73" t="s">
        <v>376</v>
      </c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101">
        <f t="shared" si="96"/>
        <v>0</v>
      </c>
      <c r="P379" s="53"/>
    </row>
    <row r="380" spans="1:16" s="3" customFormat="1" ht="13.5" customHeight="1" x14ac:dyDescent="0.25">
      <c r="A380" s="91" t="s">
        <v>746</v>
      </c>
      <c r="B380" s="73" t="s">
        <v>225</v>
      </c>
      <c r="C380" s="83">
        <f>+C381+C384</f>
        <v>0</v>
      </c>
      <c r="D380" s="83">
        <f t="shared" ref="D380:N380" si="105">+D381+D384</f>
        <v>0</v>
      </c>
      <c r="E380" s="83">
        <f t="shared" si="105"/>
        <v>0</v>
      </c>
      <c r="F380" s="83">
        <f t="shared" si="105"/>
        <v>0</v>
      </c>
      <c r="G380" s="83">
        <f t="shared" si="105"/>
        <v>0</v>
      </c>
      <c r="H380" s="83">
        <f t="shared" si="105"/>
        <v>0</v>
      </c>
      <c r="I380" s="83">
        <f t="shared" si="105"/>
        <v>0</v>
      </c>
      <c r="J380" s="83">
        <f t="shared" si="105"/>
        <v>0</v>
      </c>
      <c r="K380" s="83">
        <f t="shared" si="105"/>
        <v>0</v>
      </c>
      <c r="L380" s="83">
        <f t="shared" si="105"/>
        <v>0</v>
      </c>
      <c r="M380" s="83">
        <f t="shared" si="105"/>
        <v>0</v>
      </c>
      <c r="N380" s="83">
        <f t="shared" si="105"/>
        <v>0</v>
      </c>
      <c r="O380" s="101">
        <f t="shared" si="96"/>
        <v>0</v>
      </c>
      <c r="P380" s="53"/>
    </row>
    <row r="381" spans="1:16" s="3" customFormat="1" ht="13.5" customHeight="1" x14ac:dyDescent="0.25">
      <c r="A381" s="91" t="s">
        <v>747</v>
      </c>
      <c r="B381" s="73" t="s">
        <v>226</v>
      </c>
      <c r="C381" s="83">
        <f>+C382+C383</f>
        <v>0</v>
      </c>
      <c r="D381" s="83">
        <f t="shared" ref="D381:N381" si="106">+D382+D383</f>
        <v>0</v>
      </c>
      <c r="E381" s="83">
        <f t="shared" si="106"/>
        <v>0</v>
      </c>
      <c r="F381" s="83">
        <f t="shared" si="106"/>
        <v>0</v>
      </c>
      <c r="G381" s="83">
        <f t="shared" si="106"/>
        <v>0</v>
      </c>
      <c r="H381" s="83">
        <f t="shared" si="106"/>
        <v>0</v>
      </c>
      <c r="I381" s="83">
        <f t="shared" si="106"/>
        <v>0</v>
      </c>
      <c r="J381" s="83">
        <f t="shared" si="106"/>
        <v>0</v>
      </c>
      <c r="K381" s="83">
        <f t="shared" si="106"/>
        <v>0</v>
      </c>
      <c r="L381" s="83">
        <f t="shared" si="106"/>
        <v>0</v>
      </c>
      <c r="M381" s="83">
        <f t="shared" si="106"/>
        <v>0</v>
      </c>
      <c r="N381" s="83">
        <f t="shared" si="106"/>
        <v>0</v>
      </c>
      <c r="O381" s="101">
        <f t="shared" si="96"/>
        <v>0</v>
      </c>
      <c r="P381" s="53"/>
    </row>
    <row r="382" spans="1:16" s="3" customFormat="1" ht="13.5" customHeight="1" x14ac:dyDescent="0.25">
      <c r="A382" s="91" t="s">
        <v>748</v>
      </c>
      <c r="B382" s="73" t="s">
        <v>227</v>
      </c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101">
        <f t="shared" si="96"/>
        <v>0</v>
      </c>
      <c r="P382" s="53"/>
    </row>
    <row r="383" spans="1:16" s="3" customFormat="1" ht="13.5" customHeight="1" x14ac:dyDescent="0.25">
      <c r="A383" s="89" t="s">
        <v>749</v>
      </c>
      <c r="B383" s="73" t="s">
        <v>228</v>
      </c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101">
        <f t="shared" si="96"/>
        <v>0</v>
      </c>
      <c r="P383" s="53"/>
    </row>
    <row r="384" spans="1:16" s="3" customFormat="1" ht="13.5" customHeight="1" x14ac:dyDescent="0.25">
      <c r="A384" s="89" t="s">
        <v>750</v>
      </c>
      <c r="B384" s="73" t="s">
        <v>229</v>
      </c>
      <c r="C384" s="83">
        <f>+C385+C386</f>
        <v>0</v>
      </c>
      <c r="D384" s="83">
        <f t="shared" ref="D384:N384" si="107">+D385+D386</f>
        <v>0</v>
      </c>
      <c r="E384" s="83">
        <f t="shared" si="107"/>
        <v>0</v>
      </c>
      <c r="F384" s="83">
        <f t="shared" si="107"/>
        <v>0</v>
      </c>
      <c r="G384" s="83">
        <f t="shared" si="107"/>
        <v>0</v>
      </c>
      <c r="H384" s="83">
        <f t="shared" si="107"/>
        <v>0</v>
      </c>
      <c r="I384" s="83">
        <f t="shared" si="107"/>
        <v>0</v>
      </c>
      <c r="J384" s="83">
        <f t="shared" si="107"/>
        <v>0</v>
      </c>
      <c r="K384" s="83">
        <f t="shared" si="107"/>
        <v>0</v>
      </c>
      <c r="L384" s="83">
        <f t="shared" si="107"/>
        <v>0</v>
      </c>
      <c r="M384" s="83">
        <f t="shared" si="107"/>
        <v>0</v>
      </c>
      <c r="N384" s="83">
        <f t="shared" si="107"/>
        <v>0</v>
      </c>
      <c r="O384" s="101">
        <f t="shared" si="96"/>
        <v>0</v>
      </c>
      <c r="P384" s="53"/>
    </row>
    <row r="385" spans="1:16" s="1" customFormat="1" ht="13.5" customHeight="1" x14ac:dyDescent="0.25">
      <c r="A385" s="89" t="s">
        <v>751</v>
      </c>
      <c r="B385" s="73" t="s">
        <v>230</v>
      </c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101">
        <f t="shared" si="96"/>
        <v>0</v>
      </c>
      <c r="P385" s="6"/>
    </row>
    <row r="386" spans="1:16" s="1" customFormat="1" ht="13.5" customHeight="1" x14ac:dyDescent="0.25">
      <c r="A386" s="89" t="s">
        <v>752</v>
      </c>
      <c r="B386" s="73" t="s">
        <v>231</v>
      </c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101">
        <f t="shared" si="96"/>
        <v>0</v>
      </c>
      <c r="P386" s="6"/>
    </row>
    <row r="387" spans="1:16" s="1" customFormat="1" ht="13.5" customHeight="1" x14ac:dyDescent="0.25">
      <c r="A387" s="89" t="s">
        <v>753</v>
      </c>
      <c r="B387" s="73" t="s">
        <v>377</v>
      </c>
      <c r="C387" s="83">
        <f>+C388</f>
        <v>0</v>
      </c>
      <c r="D387" s="83">
        <f t="shared" ref="D387:N387" si="108">+D388</f>
        <v>0</v>
      </c>
      <c r="E387" s="83">
        <f t="shared" si="108"/>
        <v>0</v>
      </c>
      <c r="F387" s="83">
        <f t="shared" si="108"/>
        <v>0</v>
      </c>
      <c r="G387" s="83">
        <f t="shared" si="108"/>
        <v>0</v>
      </c>
      <c r="H387" s="83">
        <f t="shared" si="108"/>
        <v>0</v>
      </c>
      <c r="I387" s="83">
        <f t="shared" si="108"/>
        <v>0</v>
      </c>
      <c r="J387" s="83">
        <f t="shared" si="108"/>
        <v>0</v>
      </c>
      <c r="K387" s="83">
        <f t="shared" si="108"/>
        <v>0</v>
      </c>
      <c r="L387" s="83">
        <f t="shared" si="108"/>
        <v>0</v>
      </c>
      <c r="M387" s="83">
        <f t="shared" si="108"/>
        <v>0</v>
      </c>
      <c r="N387" s="83">
        <f t="shared" si="108"/>
        <v>0</v>
      </c>
      <c r="O387" s="101">
        <f t="shared" si="96"/>
        <v>0</v>
      </c>
      <c r="P387" s="6"/>
    </row>
    <row r="388" spans="1:16" s="3" customFormat="1" ht="13.5" customHeight="1" x14ac:dyDescent="0.25">
      <c r="A388" s="89" t="s">
        <v>754</v>
      </c>
      <c r="B388" s="73" t="s">
        <v>378</v>
      </c>
      <c r="C388" s="83">
        <f>+SUM(C389:C412)</f>
        <v>0</v>
      </c>
      <c r="D388" s="83">
        <f t="shared" ref="D388:N388" si="109">+SUM(D389:D412)</f>
        <v>0</v>
      </c>
      <c r="E388" s="83">
        <f t="shared" si="109"/>
        <v>0</v>
      </c>
      <c r="F388" s="83">
        <f t="shared" si="109"/>
        <v>0</v>
      </c>
      <c r="G388" s="83">
        <f t="shared" si="109"/>
        <v>0</v>
      </c>
      <c r="H388" s="83">
        <f t="shared" si="109"/>
        <v>0</v>
      </c>
      <c r="I388" s="83">
        <f t="shared" si="109"/>
        <v>0</v>
      </c>
      <c r="J388" s="83">
        <f t="shared" si="109"/>
        <v>0</v>
      </c>
      <c r="K388" s="83">
        <f t="shared" si="109"/>
        <v>0</v>
      </c>
      <c r="L388" s="83">
        <f t="shared" si="109"/>
        <v>0</v>
      </c>
      <c r="M388" s="83">
        <f t="shared" si="109"/>
        <v>0</v>
      </c>
      <c r="N388" s="83">
        <f t="shared" si="109"/>
        <v>0</v>
      </c>
      <c r="O388" s="101">
        <f t="shared" si="96"/>
        <v>0</v>
      </c>
      <c r="P388" s="53"/>
    </row>
    <row r="389" spans="1:16" s="3" customFormat="1" ht="13.5" customHeight="1" x14ac:dyDescent="0.25">
      <c r="A389" s="89" t="s">
        <v>755</v>
      </c>
      <c r="B389" s="73" t="s">
        <v>379</v>
      </c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101">
        <f t="shared" si="96"/>
        <v>0</v>
      </c>
      <c r="P389" s="53"/>
    </row>
    <row r="390" spans="1:16" s="3" customFormat="1" ht="13.5" customHeight="1" x14ac:dyDescent="0.25">
      <c r="A390" s="89" t="s">
        <v>756</v>
      </c>
      <c r="B390" s="73" t="s">
        <v>380</v>
      </c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101">
        <f t="shared" si="96"/>
        <v>0</v>
      </c>
      <c r="P390" s="53"/>
    </row>
    <row r="391" spans="1:16" s="1" customFormat="1" ht="13.5" customHeight="1" x14ac:dyDescent="0.25">
      <c r="A391" s="89" t="s">
        <v>757</v>
      </c>
      <c r="B391" s="73" t="s">
        <v>381</v>
      </c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101">
        <f t="shared" si="96"/>
        <v>0</v>
      </c>
      <c r="P391" s="6"/>
    </row>
    <row r="392" spans="1:16" s="1" customFormat="1" ht="13.5" customHeight="1" x14ac:dyDescent="0.25">
      <c r="A392" s="89" t="s">
        <v>758</v>
      </c>
      <c r="B392" s="73" t="s">
        <v>382</v>
      </c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101">
        <f t="shared" si="96"/>
        <v>0</v>
      </c>
      <c r="P392" s="6"/>
    </row>
    <row r="393" spans="1:16" s="1" customFormat="1" ht="13.5" customHeight="1" x14ac:dyDescent="0.25">
      <c r="A393" s="89" t="s">
        <v>759</v>
      </c>
      <c r="B393" s="73" t="s">
        <v>383</v>
      </c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101">
        <f t="shared" si="96"/>
        <v>0</v>
      </c>
      <c r="P393" s="6"/>
    </row>
    <row r="394" spans="1:16" s="3" customFormat="1" ht="13.5" customHeight="1" x14ac:dyDescent="0.25">
      <c r="A394" s="89" t="s">
        <v>760</v>
      </c>
      <c r="B394" s="73" t="s">
        <v>384</v>
      </c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101">
        <f t="shared" si="96"/>
        <v>0</v>
      </c>
      <c r="P394" s="53"/>
    </row>
    <row r="395" spans="1:16" s="1" customFormat="1" ht="13.5" customHeight="1" x14ac:dyDescent="0.25">
      <c r="A395" s="89" t="s">
        <v>761</v>
      </c>
      <c r="B395" s="73" t="s">
        <v>385</v>
      </c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101">
        <f t="shared" si="96"/>
        <v>0</v>
      </c>
      <c r="P395" s="6"/>
    </row>
    <row r="396" spans="1:16" s="1" customFormat="1" ht="13.5" customHeight="1" x14ac:dyDescent="0.25">
      <c r="A396" s="89" t="s">
        <v>762</v>
      </c>
      <c r="B396" s="73" t="s">
        <v>386</v>
      </c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101">
        <f t="shared" si="96"/>
        <v>0</v>
      </c>
      <c r="P396" s="6"/>
    </row>
    <row r="397" spans="1:16" s="1" customFormat="1" ht="13.5" customHeight="1" x14ac:dyDescent="0.25">
      <c r="A397" s="91" t="s">
        <v>763</v>
      </c>
      <c r="B397" s="73" t="s">
        <v>387</v>
      </c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101">
        <f t="shared" si="96"/>
        <v>0</v>
      </c>
      <c r="P397" s="6"/>
    </row>
    <row r="398" spans="1:16" s="3" customFormat="1" ht="13.5" customHeight="1" x14ac:dyDescent="0.25">
      <c r="A398" s="91" t="s">
        <v>764</v>
      </c>
      <c r="B398" s="73" t="s">
        <v>388</v>
      </c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101">
        <f t="shared" si="96"/>
        <v>0</v>
      </c>
      <c r="P398" s="53"/>
    </row>
    <row r="399" spans="1:16" s="1" customFormat="1" ht="13.5" customHeight="1" x14ac:dyDescent="0.25">
      <c r="A399" s="91" t="s">
        <v>765</v>
      </c>
      <c r="B399" s="73" t="s">
        <v>389</v>
      </c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101">
        <f t="shared" si="96"/>
        <v>0</v>
      </c>
      <c r="P399" s="6"/>
    </row>
    <row r="400" spans="1:16" s="1" customFormat="1" ht="13.5" customHeight="1" x14ac:dyDescent="0.25">
      <c r="A400" s="91" t="s">
        <v>766</v>
      </c>
      <c r="B400" s="73" t="s">
        <v>390</v>
      </c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101">
        <f t="shared" si="96"/>
        <v>0</v>
      </c>
      <c r="P400" s="6"/>
    </row>
    <row r="401" spans="1:16" s="1" customFormat="1" ht="13.5" customHeight="1" x14ac:dyDescent="0.25">
      <c r="A401" s="89" t="s">
        <v>767</v>
      </c>
      <c r="B401" s="73" t="s">
        <v>391</v>
      </c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101">
        <f t="shared" si="96"/>
        <v>0</v>
      </c>
      <c r="P401" s="6"/>
    </row>
    <row r="402" spans="1:16" s="3" customFormat="1" ht="13.5" customHeight="1" x14ac:dyDescent="0.25">
      <c r="A402" s="89" t="s">
        <v>768</v>
      </c>
      <c r="B402" s="73" t="s">
        <v>392</v>
      </c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101">
        <f t="shared" si="96"/>
        <v>0</v>
      </c>
      <c r="P402" s="53"/>
    </row>
    <row r="403" spans="1:16" s="1" customFormat="1" ht="13.5" customHeight="1" x14ac:dyDescent="0.25">
      <c r="A403" s="91" t="s">
        <v>769</v>
      </c>
      <c r="B403" s="73" t="s">
        <v>393</v>
      </c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101">
        <f t="shared" si="96"/>
        <v>0</v>
      </c>
      <c r="P403" s="6"/>
    </row>
    <row r="404" spans="1:16" s="1" customFormat="1" ht="13.5" customHeight="1" x14ac:dyDescent="0.25">
      <c r="A404" s="91" t="s">
        <v>770</v>
      </c>
      <c r="B404" s="73" t="s">
        <v>394</v>
      </c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101">
        <f t="shared" si="96"/>
        <v>0</v>
      </c>
      <c r="P404" s="6"/>
    </row>
    <row r="405" spans="1:16" s="1" customFormat="1" ht="13.5" customHeight="1" x14ac:dyDescent="0.25">
      <c r="A405" s="91" t="s">
        <v>771</v>
      </c>
      <c r="B405" s="73" t="s">
        <v>395</v>
      </c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101">
        <f t="shared" si="96"/>
        <v>0</v>
      </c>
      <c r="P405" s="6"/>
    </row>
    <row r="406" spans="1:16" s="11" customFormat="1" ht="13.5" customHeight="1" x14ac:dyDescent="0.25">
      <c r="A406" s="91" t="s">
        <v>772</v>
      </c>
      <c r="B406" s="73" t="s">
        <v>396</v>
      </c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101">
        <f t="shared" si="96"/>
        <v>0</v>
      </c>
      <c r="P406" s="53"/>
    </row>
    <row r="407" spans="1:16" s="1" customFormat="1" ht="13.5" customHeight="1" x14ac:dyDescent="0.25">
      <c r="A407" s="91" t="s">
        <v>773</v>
      </c>
      <c r="B407" s="73" t="s">
        <v>397</v>
      </c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101">
        <f t="shared" si="96"/>
        <v>0</v>
      </c>
      <c r="P407" s="6"/>
    </row>
    <row r="408" spans="1:16" s="1" customFormat="1" ht="13.5" customHeight="1" x14ac:dyDescent="0.25">
      <c r="A408" s="91" t="s">
        <v>851</v>
      </c>
      <c r="B408" s="73" t="s">
        <v>852</v>
      </c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101">
        <f t="shared" si="96"/>
        <v>0</v>
      </c>
      <c r="P408" s="6"/>
    </row>
    <row r="409" spans="1:16" s="1" customFormat="1" ht="13.5" customHeight="1" x14ac:dyDescent="0.25">
      <c r="A409" s="91" t="s">
        <v>853</v>
      </c>
      <c r="B409" s="73" t="s">
        <v>854</v>
      </c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101">
        <f t="shared" si="96"/>
        <v>0</v>
      </c>
      <c r="P409" s="6"/>
    </row>
    <row r="410" spans="1:16" s="1" customFormat="1" ht="13.5" customHeight="1" x14ac:dyDescent="0.25">
      <c r="A410" s="91" t="s">
        <v>855</v>
      </c>
      <c r="B410" s="73" t="s">
        <v>856</v>
      </c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101">
        <f t="shared" si="96"/>
        <v>0</v>
      </c>
      <c r="P410" s="6"/>
    </row>
    <row r="411" spans="1:16" s="1" customFormat="1" ht="13.5" customHeight="1" x14ac:dyDescent="0.25">
      <c r="A411" s="91" t="s">
        <v>971</v>
      </c>
      <c r="B411" s="73" t="s">
        <v>972</v>
      </c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101">
        <f t="shared" si="96"/>
        <v>0</v>
      </c>
      <c r="P411" s="6"/>
    </row>
    <row r="412" spans="1:16" s="1" customFormat="1" ht="13.5" customHeight="1" x14ac:dyDescent="0.25">
      <c r="A412" s="91" t="s">
        <v>973</v>
      </c>
      <c r="B412" s="73" t="s">
        <v>974</v>
      </c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101">
        <f t="shared" si="96"/>
        <v>0</v>
      </c>
      <c r="P412" s="6"/>
    </row>
    <row r="413" spans="1:16" s="1" customFormat="1" ht="13.5" customHeight="1" x14ac:dyDescent="0.25">
      <c r="A413" s="91" t="s">
        <v>774</v>
      </c>
      <c r="B413" s="73" t="s">
        <v>398</v>
      </c>
      <c r="C413" s="83">
        <f>+C414</f>
        <v>0</v>
      </c>
      <c r="D413" s="83">
        <f t="shared" ref="D413:N413" si="110">+D414</f>
        <v>0</v>
      </c>
      <c r="E413" s="83">
        <f t="shared" si="110"/>
        <v>0</v>
      </c>
      <c r="F413" s="83">
        <f t="shared" si="110"/>
        <v>0</v>
      </c>
      <c r="G413" s="83">
        <f t="shared" si="110"/>
        <v>0</v>
      </c>
      <c r="H413" s="83">
        <f t="shared" si="110"/>
        <v>0</v>
      </c>
      <c r="I413" s="83">
        <f t="shared" si="110"/>
        <v>0</v>
      </c>
      <c r="J413" s="83">
        <f t="shared" si="110"/>
        <v>0</v>
      </c>
      <c r="K413" s="83">
        <f t="shared" si="110"/>
        <v>0</v>
      </c>
      <c r="L413" s="83">
        <f t="shared" si="110"/>
        <v>0</v>
      </c>
      <c r="M413" s="83">
        <f t="shared" si="110"/>
        <v>0</v>
      </c>
      <c r="N413" s="83">
        <f t="shared" si="110"/>
        <v>0</v>
      </c>
      <c r="O413" s="101">
        <f t="shared" si="96"/>
        <v>0</v>
      </c>
      <c r="P413" s="6"/>
    </row>
    <row r="414" spans="1:16" s="1" customFormat="1" ht="13.5" customHeight="1" x14ac:dyDescent="0.25">
      <c r="A414" s="91" t="s">
        <v>775</v>
      </c>
      <c r="B414" s="73" t="s">
        <v>399</v>
      </c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101">
        <f t="shared" si="96"/>
        <v>0</v>
      </c>
      <c r="P414" s="6"/>
    </row>
    <row r="415" spans="1:16" s="1" customFormat="1" ht="13.5" customHeight="1" x14ac:dyDescent="0.25">
      <c r="A415" s="91" t="s">
        <v>906</v>
      </c>
      <c r="B415" s="73" t="s">
        <v>907</v>
      </c>
      <c r="C415" s="83">
        <f>+C416+C417</f>
        <v>0</v>
      </c>
      <c r="D415" s="83">
        <f t="shared" ref="D415:N415" si="111">+D416+D417</f>
        <v>0</v>
      </c>
      <c r="E415" s="83">
        <f t="shared" si="111"/>
        <v>0</v>
      </c>
      <c r="F415" s="83">
        <f t="shared" si="111"/>
        <v>0</v>
      </c>
      <c r="G415" s="83">
        <f t="shared" si="111"/>
        <v>0</v>
      </c>
      <c r="H415" s="83">
        <f t="shared" si="111"/>
        <v>0</v>
      </c>
      <c r="I415" s="83">
        <f t="shared" si="111"/>
        <v>0</v>
      </c>
      <c r="J415" s="83">
        <f t="shared" si="111"/>
        <v>0</v>
      </c>
      <c r="K415" s="83">
        <f t="shared" si="111"/>
        <v>0</v>
      </c>
      <c r="L415" s="83">
        <f t="shared" si="111"/>
        <v>0</v>
      </c>
      <c r="M415" s="83">
        <f t="shared" si="111"/>
        <v>0</v>
      </c>
      <c r="N415" s="83">
        <f t="shared" si="111"/>
        <v>0</v>
      </c>
      <c r="O415" s="101">
        <f t="shared" si="96"/>
        <v>0</v>
      </c>
      <c r="P415" s="6"/>
    </row>
    <row r="416" spans="1:16" s="1" customFormat="1" ht="13.5" customHeight="1" x14ac:dyDescent="0.25">
      <c r="A416" s="91" t="s">
        <v>908</v>
      </c>
      <c r="B416" s="73" t="s">
        <v>909</v>
      </c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101">
        <f t="shared" si="96"/>
        <v>0</v>
      </c>
      <c r="P416" s="6"/>
    </row>
    <row r="417" spans="1:16" s="1" customFormat="1" ht="13.5" customHeight="1" x14ac:dyDescent="0.25">
      <c r="A417" s="91" t="s">
        <v>975</v>
      </c>
      <c r="B417" s="73" t="s">
        <v>976</v>
      </c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101">
        <f t="shared" si="96"/>
        <v>0</v>
      </c>
      <c r="P417" s="6"/>
    </row>
    <row r="418" spans="1:16" s="1" customFormat="1" ht="13.5" customHeight="1" x14ac:dyDescent="0.25">
      <c r="A418" s="91" t="s">
        <v>776</v>
      </c>
      <c r="B418" s="73" t="s">
        <v>400</v>
      </c>
      <c r="C418" s="83">
        <f>+C419+C428+C438+C465+C471+C474+C478+C481+C483+C485+C487+C489</f>
        <v>0</v>
      </c>
      <c r="D418" s="83">
        <f t="shared" ref="D418:N418" si="112">+D419+D428+D438+D465+D471+D474+D478+D481+D483+D485+D487+D489</f>
        <v>0</v>
      </c>
      <c r="E418" s="83">
        <f t="shared" si="112"/>
        <v>0</v>
      </c>
      <c r="F418" s="83">
        <f t="shared" si="112"/>
        <v>0</v>
      </c>
      <c r="G418" s="83">
        <f t="shared" si="112"/>
        <v>0</v>
      </c>
      <c r="H418" s="83">
        <f t="shared" si="112"/>
        <v>0</v>
      </c>
      <c r="I418" s="83">
        <f t="shared" si="112"/>
        <v>0</v>
      </c>
      <c r="J418" s="83">
        <f t="shared" si="112"/>
        <v>0</v>
      </c>
      <c r="K418" s="83">
        <f t="shared" si="112"/>
        <v>0</v>
      </c>
      <c r="L418" s="83">
        <f t="shared" si="112"/>
        <v>0</v>
      </c>
      <c r="M418" s="83">
        <f t="shared" si="112"/>
        <v>0</v>
      </c>
      <c r="N418" s="83">
        <f t="shared" si="112"/>
        <v>0</v>
      </c>
      <c r="O418" s="101">
        <f t="shared" si="96"/>
        <v>0</v>
      </c>
      <c r="P418" s="6"/>
    </row>
    <row r="419" spans="1:16" s="1" customFormat="1" ht="13.5" customHeight="1" x14ac:dyDescent="0.25">
      <c r="A419" s="91" t="s">
        <v>777</v>
      </c>
      <c r="B419" s="73" t="s">
        <v>401</v>
      </c>
      <c r="C419" s="83">
        <f>+C420</f>
        <v>0</v>
      </c>
      <c r="D419" s="83">
        <f t="shared" ref="D419:N419" si="113">+D420</f>
        <v>0</v>
      </c>
      <c r="E419" s="83">
        <f t="shared" si="113"/>
        <v>0</v>
      </c>
      <c r="F419" s="83">
        <f t="shared" si="113"/>
        <v>0</v>
      </c>
      <c r="G419" s="83">
        <f t="shared" si="113"/>
        <v>0</v>
      </c>
      <c r="H419" s="83">
        <f t="shared" si="113"/>
        <v>0</v>
      </c>
      <c r="I419" s="83">
        <f t="shared" si="113"/>
        <v>0</v>
      </c>
      <c r="J419" s="83">
        <f t="shared" si="113"/>
        <v>0</v>
      </c>
      <c r="K419" s="83">
        <f t="shared" si="113"/>
        <v>0</v>
      </c>
      <c r="L419" s="83">
        <f t="shared" si="113"/>
        <v>0</v>
      </c>
      <c r="M419" s="83">
        <f t="shared" si="113"/>
        <v>0</v>
      </c>
      <c r="N419" s="83">
        <f t="shared" si="113"/>
        <v>0</v>
      </c>
      <c r="O419" s="101">
        <f t="shared" si="96"/>
        <v>0</v>
      </c>
      <c r="P419" s="6"/>
    </row>
    <row r="420" spans="1:16" s="1" customFormat="1" ht="13.5" customHeight="1" x14ac:dyDescent="0.25">
      <c r="A420" s="91" t="s">
        <v>778</v>
      </c>
      <c r="B420" s="73" t="s">
        <v>402</v>
      </c>
      <c r="C420" s="83">
        <f>+SUM(C421:C427)</f>
        <v>0</v>
      </c>
      <c r="D420" s="83">
        <f t="shared" ref="D420:N420" si="114">+SUM(D421:D427)</f>
        <v>0</v>
      </c>
      <c r="E420" s="83">
        <f t="shared" si="114"/>
        <v>0</v>
      </c>
      <c r="F420" s="83">
        <f t="shared" si="114"/>
        <v>0</v>
      </c>
      <c r="G420" s="83">
        <f t="shared" si="114"/>
        <v>0</v>
      </c>
      <c r="H420" s="83">
        <f t="shared" si="114"/>
        <v>0</v>
      </c>
      <c r="I420" s="83">
        <f t="shared" si="114"/>
        <v>0</v>
      </c>
      <c r="J420" s="83">
        <f t="shared" si="114"/>
        <v>0</v>
      </c>
      <c r="K420" s="83">
        <f t="shared" si="114"/>
        <v>0</v>
      </c>
      <c r="L420" s="83">
        <f t="shared" si="114"/>
        <v>0</v>
      </c>
      <c r="M420" s="83">
        <f t="shared" si="114"/>
        <v>0</v>
      </c>
      <c r="N420" s="83">
        <f t="shared" si="114"/>
        <v>0</v>
      </c>
      <c r="O420" s="101">
        <f t="shared" si="96"/>
        <v>0</v>
      </c>
      <c r="P420" s="6"/>
    </row>
    <row r="421" spans="1:16" s="1" customFormat="1" ht="13.5" customHeight="1" x14ac:dyDescent="0.25">
      <c r="A421" s="91" t="s">
        <v>779</v>
      </c>
      <c r="B421" s="73" t="s">
        <v>163</v>
      </c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101">
        <f t="shared" ref="O421:O462" si="115">+SUM(C421:N421)</f>
        <v>0</v>
      </c>
      <c r="P421" s="6"/>
    </row>
    <row r="422" spans="1:16" s="1" customFormat="1" ht="13.5" customHeight="1" x14ac:dyDescent="0.25">
      <c r="A422" s="91" t="s">
        <v>780</v>
      </c>
      <c r="B422" s="73" t="s">
        <v>114</v>
      </c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101">
        <f t="shared" si="115"/>
        <v>0</v>
      </c>
      <c r="P422" s="6"/>
    </row>
    <row r="423" spans="1:16" s="1" customFormat="1" ht="13.5" customHeight="1" x14ac:dyDescent="0.25">
      <c r="A423" s="91" t="s">
        <v>781</v>
      </c>
      <c r="B423" s="73" t="s">
        <v>403</v>
      </c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101">
        <f t="shared" si="115"/>
        <v>0</v>
      </c>
      <c r="P423" s="6"/>
    </row>
    <row r="424" spans="1:16" s="1" customFormat="1" ht="13.5" customHeight="1" x14ac:dyDescent="0.25">
      <c r="A424" s="91" t="s">
        <v>782</v>
      </c>
      <c r="B424" s="73" t="s">
        <v>404</v>
      </c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101">
        <f t="shared" si="115"/>
        <v>0</v>
      </c>
      <c r="P424" s="6"/>
    </row>
    <row r="425" spans="1:16" s="1" customFormat="1" ht="13.5" customHeight="1" x14ac:dyDescent="0.25">
      <c r="A425" s="91" t="s">
        <v>783</v>
      </c>
      <c r="B425" s="73" t="s">
        <v>784</v>
      </c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101">
        <f t="shared" si="115"/>
        <v>0</v>
      </c>
      <c r="P425" s="6"/>
    </row>
    <row r="426" spans="1:16" s="1" customFormat="1" ht="13.5" customHeight="1" x14ac:dyDescent="0.25">
      <c r="A426" s="91" t="s">
        <v>785</v>
      </c>
      <c r="B426" s="73" t="s">
        <v>786</v>
      </c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101">
        <f t="shared" si="115"/>
        <v>0</v>
      </c>
      <c r="P426" s="6"/>
    </row>
    <row r="427" spans="1:16" s="1" customFormat="1" ht="13.5" customHeight="1" x14ac:dyDescent="0.25">
      <c r="A427" s="91" t="s">
        <v>787</v>
      </c>
      <c r="B427" s="73" t="s">
        <v>788</v>
      </c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101">
        <f t="shared" si="115"/>
        <v>0</v>
      </c>
      <c r="P427" s="6"/>
    </row>
    <row r="428" spans="1:16" s="1" customFormat="1" ht="13.5" customHeight="1" x14ac:dyDescent="0.25">
      <c r="A428" s="91" t="s">
        <v>789</v>
      </c>
      <c r="B428" s="73" t="s">
        <v>405</v>
      </c>
      <c r="C428" s="83">
        <f>+C429+C433+C431+C435</f>
        <v>0</v>
      </c>
      <c r="D428" s="83">
        <f t="shared" ref="D428:N428" si="116">+D429+D433+D431+D435</f>
        <v>0</v>
      </c>
      <c r="E428" s="83">
        <f t="shared" si="116"/>
        <v>0</v>
      </c>
      <c r="F428" s="83">
        <f t="shared" si="116"/>
        <v>0</v>
      </c>
      <c r="G428" s="83">
        <f t="shared" si="116"/>
        <v>0</v>
      </c>
      <c r="H428" s="83">
        <f t="shared" si="116"/>
        <v>0</v>
      </c>
      <c r="I428" s="83">
        <f t="shared" si="116"/>
        <v>0</v>
      </c>
      <c r="J428" s="83">
        <f t="shared" si="116"/>
        <v>0</v>
      </c>
      <c r="K428" s="83">
        <f t="shared" si="116"/>
        <v>0</v>
      </c>
      <c r="L428" s="83">
        <f t="shared" si="116"/>
        <v>0</v>
      </c>
      <c r="M428" s="83">
        <f t="shared" si="116"/>
        <v>0</v>
      </c>
      <c r="N428" s="83">
        <f t="shared" si="116"/>
        <v>0</v>
      </c>
      <c r="O428" s="101">
        <f t="shared" si="115"/>
        <v>0</v>
      </c>
      <c r="P428" s="6"/>
    </row>
    <row r="429" spans="1:16" s="1" customFormat="1" ht="13.5" customHeight="1" x14ac:dyDescent="0.25">
      <c r="A429" s="91" t="s">
        <v>790</v>
      </c>
      <c r="B429" s="22" t="s">
        <v>23</v>
      </c>
      <c r="C429" s="83">
        <f>+C430</f>
        <v>0</v>
      </c>
      <c r="D429" s="83">
        <f t="shared" ref="D429:N429" si="117">+D430</f>
        <v>0</v>
      </c>
      <c r="E429" s="83">
        <f t="shared" si="117"/>
        <v>0</v>
      </c>
      <c r="F429" s="83">
        <f t="shared" si="117"/>
        <v>0</v>
      </c>
      <c r="G429" s="83">
        <f t="shared" si="117"/>
        <v>0</v>
      </c>
      <c r="H429" s="83">
        <f t="shared" si="117"/>
        <v>0</v>
      </c>
      <c r="I429" s="83">
        <f t="shared" si="117"/>
        <v>0</v>
      </c>
      <c r="J429" s="83">
        <f t="shared" si="117"/>
        <v>0</v>
      </c>
      <c r="K429" s="83">
        <f t="shared" si="117"/>
        <v>0</v>
      </c>
      <c r="L429" s="83">
        <f t="shared" si="117"/>
        <v>0</v>
      </c>
      <c r="M429" s="83">
        <f t="shared" si="117"/>
        <v>0</v>
      </c>
      <c r="N429" s="83">
        <f t="shared" si="117"/>
        <v>0</v>
      </c>
      <c r="O429" s="101">
        <f t="shared" si="115"/>
        <v>0</v>
      </c>
      <c r="P429" s="6"/>
    </row>
    <row r="430" spans="1:16" s="1" customFormat="1" ht="13.5" customHeight="1" x14ac:dyDescent="0.25">
      <c r="A430" s="91" t="s">
        <v>791</v>
      </c>
      <c r="B430" s="22" t="s">
        <v>406</v>
      </c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101">
        <f t="shared" si="115"/>
        <v>0</v>
      </c>
      <c r="P430" s="6"/>
    </row>
    <row r="431" spans="1:16" s="1" customFormat="1" ht="13.5" customHeight="1" x14ac:dyDescent="0.25">
      <c r="A431" s="91" t="s">
        <v>910</v>
      </c>
      <c r="B431" s="22" t="s">
        <v>911</v>
      </c>
      <c r="C431" s="83">
        <f>+C432</f>
        <v>0</v>
      </c>
      <c r="D431" s="83">
        <f t="shared" ref="D431:N431" si="118">+D432</f>
        <v>0</v>
      </c>
      <c r="E431" s="83">
        <f t="shared" si="118"/>
        <v>0</v>
      </c>
      <c r="F431" s="83">
        <f t="shared" si="118"/>
        <v>0</v>
      </c>
      <c r="G431" s="83">
        <f t="shared" si="118"/>
        <v>0</v>
      </c>
      <c r="H431" s="83">
        <f t="shared" si="118"/>
        <v>0</v>
      </c>
      <c r="I431" s="83">
        <f t="shared" si="118"/>
        <v>0</v>
      </c>
      <c r="J431" s="83">
        <f t="shared" si="118"/>
        <v>0</v>
      </c>
      <c r="K431" s="83">
        <f t="shared" si="118"/>
        <v>0</v>
      </c>
      <c r="L431" s="83">
        <f t="shared" si="118"/>
        <v>0</v>
      </c>
      <c r="M431" s="83">
        <f t="shared" si="118"/>
        <v>0</v>
      </c>
      <c r="N431" s="83">
        <f t="shared" si="118"/>
        <v>0</v>
      </c>
      <c r="O431" s="101">
        <f t="shared" si="115"/>
        <v>0</v>
      </c>
      <c r="P431" s="6"/>
    </row>
    <row r="432" spans="1:16" s="1" customFormat="1" ht="13.5" customHeight="1" x14ac:dyDescent="0.25">
      <c r="A432" s="91" t="s">
        <v>912</v>
      </c>
      <c r="B432" s="22" t="s">
        <v>911</v>
      </c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101">
        <f t="shared" si="115"/>
        <v>0</v>
      </c>
      <c r="P432" s="6"/>
    </row>
    <row r="433" spans="1:16" ht="13.5" customHeight="1" x14ac:dyDescent="0.25">
      <c r="A433" s="91" t="s">
        <v>792</v>
      </c>
      <c r="B433" s="22" t="s">
        <v>115</v>
      </c>
      <c r="C433" s="83">
        <f>+C434</f>
        <v>0</v>
      </c>
      <c r="D433" s="83">
        <f t="shared" ref="D433:N433" si="119">+D434</f>
        <v>0</v>
      </c>
      <c r="E433" s="83">
        <f t="shared" si="119"/>
        <v>0</v>
      </c>
      <c r="F433" s="83">
        <f t="shared" si="119"/>
        <v>0</v>
      </c>
      <c r="G433" s="83">
        <f t="shared" si="119"/>
        <v>0</v>
      </c>
      <c r="H433" s="83">
        <f t="shared" si="119"/>
        <v>0</v>
      </c>
      <c r="I433" s="83">
        <f t="shared" si="119"/>
        <v>0</v>
      </c>
      <c r="J433" s="83">
        <f t="shared" si="119"/>
        <v>0</v>
      </c>
      <c r="K433" s="83">
        <f t="shared" si="119"/>
        <v>0</v>
      </c>
      <c r="L433" s="83">
        <f t="shared" si="119"/>
        <v>0</v>
      </c>
      <c r="M433" s="83">
        <f t="shared" si="119"/>
        <v>0</v>
      </c>
      <c r="N433" s="83">
        <f t="shared" si="119"/>
        <v>0</v>
      </c>
      <c r="O433" s="101">
        <f t="shared" si="115"/>
        <v>0</v>
      </c>
    </row>
    <row r="434" spans="1:16" ht="13.5" customHeight="1" x14ac:dyDescent="0.25">
      <c r="A434" s="90" t="s">
        <v>793</v>
      </c>
      <c r="B434" s="22" t="s">
        <v>407</v>
      </c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101">
        <f t="shared" si="115"/>
        <v>0</v>
      </c>
    </row>
    <row r="435" spans="1:16" ht="13.5" customHeight="1" x14ac:dyDescent="0.25">
      <c r="A435" s="90" t="s">
        <v>977</v>
      </c>
      <c r="B435" s="22" t="s">
        <v>978</v>
      </c>
      <c r="C435" s="83">
        <f>+C436+C437</f>
        <v>0</v>
      </c>
      <c r="D435" s="83">
        <f t="shared" ref="D435:N435" si="120">+D436+D437</f>
        <v>0</v>
      </c>
      <c r="E435" s="83">
        <f t="shared" si="120"/>
        <v>0</v>
      </c>
      <c r="F435" s="83">
        <f t="shared" si="120"/>
        <v>0</v>
      </c>
      <c r="G435" s="83">
        <f t="shared" si="120"/>
        <v>0</v>
      </c>
      <c r="H435" s="83">
        <f t="shared" si="120"/>
        <v>0</v>
      </c>
      <c r="I435" s="83">
        <f t="shared" si="120"/>
        <v>0</v>
      </c>
      <c r="J435" s="83">
        <f t="shared" si="120"/>
        <v>0</v>
      </c>
      <c r="K435" s="83">
        <f t="shared" si="120"/>
        <v>0</v>
      </c>
      <c r="L435" s="83">
        <f t="shared" si="120"/>
        <v>0</v>
      </c>
      <c r="M435" s="83">
        <f t="shared" si="120"/>
        <v>0</v>
      </c>
      <c r="N435" s="83">
        <f t="shared" si="120"/>
        <v>0</v>
      </c>
      <c r="O435" s="101">
        <f t="shared" si="115"/>
        <v>0</v>
      </c>
    </row>
    <row r="436" spans="1:16" ht="13.5" customHeight="1" x14ac:dyDescent="0.25">
      <c r="A436" s="90" t="s">
        <v>979</v>
      </c>
      <c r="B436" s="22" t="s">
        <v>980</v>
      </c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101">
        <f t="shared" si="115"/>
        <v>0</v>
      </c>
    </row>
    <row r="437" spans="1:16" ht="13.5" customHeight="1" x14ac:dyDescent="0.25">
      <c r="A437" s="90" t="s">
        <v>981</v>
      </c>
      <c r="B437" s="22" t="s">
        <v>982</v>
      </c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101">
        <f t="shared" si="115"/>
        <v>0</v>
      </c>
    </row>
    <row r="438" spans="1:16" ht="13.5" customHeight="1" x14ac:dyDescent="0.25">
      <c r="A438" s="91" t="s">
        <v>794</v>
      </c>
      <c r="B438" s="73" t="s">
        <v>146</v>
      </c>
      <c r="C438" s="83">
        <f>+C439+C441+C456+C457+C460+C462+C463</f>
        <v>0</v>
      </c>
      <c r="D438" s="83">
        <f t="shared" ref="D438:N438" si="121">+D439+D441+D456+D457+D460+D462+D463</f>
        <v>0</v>
      </c>
      <c r="E438" s="83">
        <f t="shared" si="121"/>
        <v>0</v>
      </c>
      <c r="F438" s="83">
        <f t="shared" si="121"/>
        <v>0</v>
      </c>
      <c r="G438" s="83">
        <f t="shared" si="121"/>
        <v>0</v>
      </c>
      <c r="H438" s="83">
        <f t="shared" si="121"/>
        <v>0</v>
      </c>
      <c r="I438" s="83">
        <f t="shared" si="121"/>
        <v>0</v>
      </c>
      <c r="J438" s="83">
        <f t="shared" si="121"/>
        <v>0</v>
      </c>
      <c r="K438" s="83">
        <f t="shared" si="121"/>
        <v>0</v>
      </c>
      <c r="L438" s="83">
        <f t="shared" si="121"/>
        <v>0</v>
      </c>
      <c r="M438" s="83">
        <f t="shared" si="121"/>
        <v>0</v>
      </c>
      <c r="N438" s="83">
        <f t="shared" si="121"/>
        <v>0</v>
      </c>
      <c r="O438" s="101">
        <f t="shared" si="115"/>
        <v>0</v>
      </c>
    </row>
    <row r="439" spans="1:16" ht="13.5" customHeight="1" x14ac:dyDescent="0.25">
      <c r="A439" s="91" t="s">
        <v>795</v>
      </c>
      <c r="B439" s="73" t="s">
        <v>116</v>
      </c>
      <c r="C439" s="83">
        <f>+C440</f>
        <v>0</v>
      </c>
      <c r="D439" s="83">
        <f t="shared" ref="D439:N439" si="122">+D440</f>
        <v>0</v>
      </c>
      <c r="E439" s="83">
        <f t="shared" si="122"/>
        <v>0</v>
      </c>
      <c r="F439" s="83">
        <f t="shared" si="122"/>
        <v>0</v>
      </c>
      <c r="G439" s="83">
        <f t="shared" si="122"/>
        <v>0</v>
      </c>
      <c r="H439" s="83">
        <f t="shared" si="122"/>
        <v>0</v>
      </c>
      <c r="I439" s="83">
        <f t="shared" si="122"/>
        <v>0</v>
      </c>
      <c r="J439" s="83">
        <f t="shared" si="122"/>
        <v>0</v>
      </c>
      <c r="K439" s="83">
        <f t="shared" si="122"/>
        <v>0</v>
      </c>
      <c r="L439" s="83">
        <f t="shared" si="122"/>
        <v>0</v>
      </c>
      <c r="M439" s="83">
        <f t="shared" si="122"/>
        <v>0</v>
      </c>
      <c r="N439" s="83">
        <f t="shared" si="122"/>
        <v>0</v>
      </c>
      <c r="O439" s="101">
        <f t="shared" si="115"/>
        <v>0</v>
      </c>
    </row>
    <row r="440" spans="1:16" ht="13.5" customHeight="1" x14ac:dyDescent="0.25">
      <c r="A440" s="89" t="s">
        <v>796</v>
      </c>
      <c r="B440" s="73" t="s">
        <v>164</v>
      </c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101">
        <f t="shared" si="115"/>
        <v>0</v>
      </c>
    </row>
    <row r="441" spans="1:16" ht="13.5" customHeight="1" x14ac:dyDescent="0.25">
      <c r="A441" s="89" t="s">
        <v>797</v>
      </c>
      <c r="B441" s="73" t="s">
        <v>117</v>
      </c>
      <c r="C441" s="83">
        <f>+SUM(C442:C455)</f>
        <v>0</v>
      </c>
      <c r="D441" s="83">
        <f t="shared" ref="D441:N441" si="123">+SUM(D442:D455)</f>
        <v>0</v>
      </c>
      <c r="E441" s="83">
        <f t="shared" si="123"/>
        <v>0</v>
      </c>
      <c r="F441" s="83">
        <f t="shared" si="123"/>
        <v>0</v>
      </c>
      <c r="G441" s="83">
        <f t="shared" si="123"/>
        <v>0</v>
      </c>
      <c r="H441" s="83">
        <f t="shared" si="123"/>
        <v>0</v>
      </c>
      <c r="I441" s="83">
        <f t="shared" si="123"/>
        <v>0</v>
      </c>
      <c r="J441" s="83">
        <f t="shared" si="123"/>
        <v>0</v>
      </c>
      <c r="K441" s="83">
        <f t="shared" si="123"/>
        <v>0</v>
      </c>
      <c r="L441" s="83">
        <f t="shared" si="123"/>
        <v>0</v>
      </c>
      <c r="M441" s="83">
        <f t="shared" si="123"/>
        <v>0</v>
      </c>
      <c r="N441" s="83">
        <f t="shared" si="123"/>
        <v>0</v>
      </c>
      <c r="O441" s="101">
        <f t="shared" si="115"/>
        <v>0</v>
      </c>
    </row>
    <row r="442" spans="1:16" s="1" customFormat="1" ht="13.5" customHeight="1" x14ac:dyDescent="0.25">
      <c r="A442" s="89" t="s">
        <v>798</v>
      </c>
      <c r="B442" s="73" t="s">
        <v>408</v>
      </c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101">
        <f t="shared" si="115"/>
        <v>0</v>
      </c>
      <c r="P442" s="6"/>
    </row>
    <row r="443" spans="1:16" s="1" customFormat="1" ht="13.5" customHeight="1" x14ac:dyDescent="0.25">
      <c r="A443" s="89" t="s">
        <v>799</v>
      </c>
      <c r="B443" s="73" t="s">
        <v>409</v>
      </c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101">
        <f t="shared" si="115"/>
        <v>0</v>
      </c>
      <c r="P443" s="6"/>
    </row>
    <row r="444" spans="1:16" ht="13.5" customHeight="1" x14ac:dyDescent="0.25">
      <c r="A444" s="89" t="s">
        <v>800</v>
      </c>
      <c r="B444" s="73" t="s">
        <v>165</v>
      </c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101">
        <f t="shared" si="115"/>
        <v>0</v>
      </c>
    </row>
    <row r="445" spans="1:16" ht="13.5" customHeight="1" x14ac:dyDescent="0.25">
      <c r="A445" s="89" t="s">
        <v>857</v>
      </c>
      <c r="B445" s="73" t="s">
        <v>858</v>
      </c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101">
        <f t="shared" si="115"/>
        <v>0</v>
      </c>
    </row>
    <row r="446" spans="1:16" ht="13.5" customHeight="1" x14ac:dyDescent="0.25">
      <c r="A446" s="89" t="s">
        <v>859</v>
      </c>
      <c r="B446" s="73" t="s">
        <v>860</v>
      </c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101">
        <f t="shared" si="115"/>
        <v>0</v>
      </c>
    </row>
    <row r="447" spans="1:16" ht="13.5" customHeight="1" x14ac:dyDescent="0.25">
      <c r="A447" s="89" t="s">
        <v>861</v>
      </c>
      <c r="B447" s="73" t="s">
        <v>414</v>
      </c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101">
        <f t="shared" si="115"/>
        <v>0</v>
      </c>
    </row>
    <row r="448" spans="1:16" ht="13.5" customHeight="1" x14ac:dyDescent="0.25">
      <c r="A448" s="89" t="s">
        <v>862</v>
      </c>
      <c r="B448" s="73" t="s">
        <v>863</v>
      </c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101">
        <f t="shared" si="115"/>
        <v>0</v>
      </c>
    </row>
    <row r="449" spans="1:15" ht="13.5" customHeight="1" x14ac:dyDescent="0.25">
      <c r="A449" s="89" t="s">
        <v>983</v>
      </c>
      <c r="B449" s="73" t="s">
        <v>984</v>
      </c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101">
        <f t="shared" si="115"/>
        <v>0</v>
      </c>
    </row>
    <row r="450" spans="1:15" ht="13.5" customHeight="1" x14ac:dyDescent="0.25">
      <c r="A450" s="89" t="s">
        <v>801</v>
      </c>
      <c r="B450" s="73" t="s">
        <v>410</v>
      </c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101">
        <f t="shared" si="115"/>
        <v>0</v>
      </c>
    </row>
    <row r="451" spans="1:15" ht="13.5" customHeight="1" x14ac:dyDescent="0.25">
      <c r="A451" s="89" t="s">
        <v>802</v>
      </c>
      <c r="B451" s="73" t="s">
        <v>411</v>
      </c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101">
        <f t="shared" si="115"/>
        <v>0</v>
      </c>
    </row>
    <row r="452" spans="1:15" ht="13.5" customHeight="1" x14ac:dyDescent="0.25">
      <c r="A452" s="91" t="s">
        <v>803</v>
      </c>
      <c r="B452" s="73" t="s">
        <v>412</v>
      </c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101">
        <f t="shared" si="115"/>
        <v>0</v>
      </c>
    </row>
    <row r="453" spans="1:15" ht="13.5" customHeight="1" x14ac:dyDescent="0.25">
      <c r="A453" s="91" t="s">
        <v>804</v>
      </c>
      <c r="B453" s="73" t="s">
        <v>413</v>
      </c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101">
        <f t="shared" si="115"/>
        <v>0</v>
      </c>
    </row>
    <row r="454" spans="1:15" ht="13.5" customHeight="1" x14ac:dyDescent="0.25">
      <c r="A454" s="91" t="s">
        <v>805</v>
      </c>
      <c r="B454" s="73" t="s">
        <v>806</v>
      </c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101">
        <f t="shared" si="115"/>
        <v>0</v>
      </c>
    </row>
    <row r="455" spans="1:15" ht="13.5" customHeight="1" x14ac:dyDescent="0.25">
      <c r="A455" s="91" t="s">
        <v>864</v>
      </c>
      <c r="B455" s="73" t="s">
        <v>865</v>
      </c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101">
        <f t="shared" si="115"/>
        <v>0</v>
      </c>
    </row>
    <row r="456" spans="1:15" ht="13.5" customHeight="1" x14ac:dyDescent="0.25">
      <c r="A456" s="91" t="s">
        <v>807</v>
      </c>
      <c r="B456" s="73" t="s">
        <v>118</v>
      </c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101">
        <f t="shared" si="115"/>
        <v>0</v>
      </c>
    </row>
    <row r="457" spans="1:15" ht="13.5" customHeight="1" x14ac:dyDescent="0.25">
      <c r="A457" s="91" t="s">
        <v>808</v>
      </c>
      <c r="B457" s="73" t="s">
        <v>119</v>
      </c>
      <c r="C457" s="83">
        <f>+C458+C459</f>
        <v>0</v>
      </c>
      <c r="D457" s="83">
        <f t="shared" ref="D457:N457" si="124">+D458+D459</f>
        <v>0</v>
      </c>
      <c r="E457" s="83">
        <f t="shared" si="124"/>
        <v>0</v>
      </c>
      <c r="F457" s="83">
        <f t="shared" si="124"/>
        <v>0</v>
      </c>
      <c r="G457" s="83">
        <f t="shared" si="124"/>
        <v>0</v>
      </c>
      <c r="H457" s="83">
        <f t="shared" si="124"/>
        <v>0</v>
      </c>
      <c r="I457" s="83">
        <f t="shared" si="124"/>
        <v>0</v>
      </c>
      <c r="J457" s="83">
        <f t="shared" si="124"/>
        <v>0</v>
      </c>
      <c r="K457" s="83">
        <f t="shared" si="124"/>
        <v>0</v>
      </c>
      <c r="L457" s="83">
        <f t="shared" si="124"/>
        <v>0</v>
      </c>
      <c r="M457" s="83">
        <f t="shared" si="124"/>
        <v>0</v>
      </c>
      <c r="N457" s="83">
        <f t="shared" si="124"/>
        <v>0</v>
      </c>
      <c r="O457" s="101">
        <f t="shared" si="115"/>
        <v>0</v>
      </c>
    </row>
    <row r="458" spans="1:15" ht="13.5" customHeight="1" x14ac:dyDescent="0.25">
      <c r="A458" s="91" t="s">
        <v>913</v>
      </c>
      <c r="B458" s="73" t="s">
        <v>914</v>
      </c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101">
        <f t="shared" si="115"/>
        <v>0</v>
      </c>
    </row>
    <row r="459" spans="1:15" ht="13.5" customHeight="1" x14ac:dyDescent="0.25">
      <c r="A459" s="91" t="s">
        <v>985</v>
      </c>
      <c r="B459" s="73" t="s">
        <v>986</v>
      </c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101">
        <f t="shared" si="115"/>
        <v>0</v>
      </c>
    </row>
    <row r="460" spans="1:15" ht="13.5" customHeight="1" x14ac:dyDescent="0.25">
      <c r="A460" s="91" t="s">
        <v>809</v>
      </c>
      <c r="B460" s="73" t="s">
        <v>145</v>
      </c>
      <c r="C460" s="83">
        <f>+C461</f>
        <v>0</v>
      </c>
      <c r="D460" s="83">
        <f t="shared" ref="D460:N460" si="125">+D461</f>
        <v>0</v>
      </c>
      <c r="E460" s="83">
        <f t="shared" si="125"/>
        <v>0</v>
      </c>
      <c r="F460" s="83">
        <f t="shared" si="125"/>
        <v>0</v>
      </c>
      <c r="G460" s="83">
        <f t="shared" si="125"/>
        <v>0</v>
      </c>
      <c r="H460" s="83">
        <f t="shared" si="125"/>
        <v>0</v>
      </c>
      <c r="I460" s="83">
        <f t="shared" si="125"/>
        <v>0</v>
      </c>
      <c r="J460" s="83">
        <f t="shared" si="125"/>
        <v>0</v>
      </c>
      <c r="K460" s="83">
        <f t="shared" si="125"/>
        <v>0</v>
      </c>
      <c r="L460" s="83">
        <f t="shared" si="125"/>
        <v>0</v>
      </c>
      <c r="M460" s="83">
        <f t="shared" si="125"/>
        <v>0</v>
      </c>
      <c r="N460" s="83">
        <f t="shared" si="125"/>
        <v>0</v>
      </c>
      <c r="O460" s="101">
        <f t="shared" si="115"/>
        <v>0</v>
      </c>
    </row>
    <row r="461" spans="1:15" ht="13.5" customHeight="1" x14ac:dyDescent="0.25">
      <c r="A461" s="91" t="s">
        <v>987</v>
      </c>
      <c r="B461" s="73" t="s">
        <v>145</v>
      </c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101">
        <f t="shared" si="115"/>
        <v>0</v>
      </c>
    </row>
    <row r="462" spans="1:15" ht="13.5" customHeight="1" x14ac:dyDescent="0.25">
      <c r="A462" s="91" t="s">
        <v>810</v>
      </c>
      <c r="B462" s="73" t="s">
        <v>91</v>
      </c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101">
        <f t="shared" si="115"/>
        <v>0</v>
      </c>
    </row>
    <row r="463" spans="1:15" ht="13.5" customHeight="1" x14ac:dyDescent="0.25">
      <c r="A463" s="91" t="s">
        <v>811</v>
      </c>
      <c r="B463" s="73" t="s">
        <v>183</v>
      </c>
      <c r="C463" s="83">
        <f>+C464</f>
        <v>0</v>
      </c>
      <c r="D463" s="83">
        <f t="shared" ref="D463:N463" si="126">+D464</f>
        <v>0</v>
      </c>
      <c r="E463" s="83">
        <f t="shared" si="126"/>
        <v>0</v>
      </c>
      <c r="F463" s="83">
        <f t="shared" si="126"/>
        <v>0</v>
      </c>
      <c r="G463" s="83">
        <f t="shared" si="126"/>
        <v>0</v>
      </c>
      <c r="H463" s="83">
        <f t="shared" si="126"/>
        <v>0</v>
      </c>
      <c r="I463" s="83">
        <f t="shared" si="126"/>
        <v>0</v>
      </c>
      <c r="J463" s="83">
        <f t="shared" si="126"/>
        <v>0</v>
      </c>
      <c r="K463" s="83">
        <f t="shared" si="126"/>
        <v>0</v>
      </c>
      <c r="L463" s="83">
        <f t="shared" si="126"/>
        <v>0</v>
      </c>
      <c r="M463" s="83">
        <f t="shared" si="126"/>
        <v>0</v>
      </c>
      <c r="N463" s="83">
        <f t="shared" si="126"/>
        <v>0</v>
      </c>
      <c r="O463" s="101">
        <f t="shared" ref="O463:O492" si="127">+SUM(C463:N463)</f>
        <v>0</v>
      </c>
    </row>
    <row r="464" spans="1:15" ht="13.5" customHeight="1" x14ac:dyDescent="0.25">
      <c r="A464" s="91" t="s">
        <v>812</v>
      </c>
      <c r="B464" s="73" t="s">
        <v>183</v>
      </c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101">
        <f t="shared" si="127"/>
        <v>0</v>
      </c>
    </row>
    <row r="465" spans="1:15" ht="13.5" customHeight="1" x14ac:dyDescent="0.25">
      <c r="A465" s="91" t="s">
        <v>813</v>
      </c>
      <c r="B465" s="73" t="s">
        <v>233</v>
      </c>
      <c r="C465" s="83">
        <f>+SUM(C466:C470)</f>
        <v>0</v>
      </c>
      <c r="D465" s="83">
        <f t="shared" ref="D465:N465" si="128">+SUM(D466:D470)</f>
        <v>0</v>
      </c>
      <c r="E465" s="83">
        <f t="shared" si="128"/>
        <v>0</v>
      </c>
      <c r="F465" s="83">
        <f t="shared" si="128"/>
        <v>0</v>
      </c>
      <c r="G465" s="83">
        <f t="shared" si="128"/>
        <v>0</v>
      </c>
      <c r="H465" s="83">
        <f t="shared" si="128"/>
        <v>0</v>
      </c>
      <c r="I465" s="83">
        <f t="shared" si="128"/>
        <v>0</v>
      </c>
      <c r="J465" s="83">
        <f t="shared" si="128"/>
        <v>0</v>
      </c>
      <c r="K465" s="83">
        <f t="shared" si="128"/>
        <v>0</v>
      </c>
      <c r="L465" s="83">
        <f t="shared" si="128"/>
        <v>0</v>
      </c>
      <c r="M465" s="83">
        <f t="shared" si="128"/>
        <v>0</v>
      </c>
      <c r="N465" s="83">
        <f t="shared" si="128"/>
        <v>0</v>
      </c>
      <c r="O465" s="101">
        <f t="shared" si="127"/>
        <v>0</v>
      </c>
    </row>
    <row r="466" spans="1:15" ht="13.5" customHeight="1" x14ac:dyDescent="0.25">
      <c r="A466" s="91" t="s">
        <v>814</v>
      </c>
      <c r="B466" s="73" t="s">
        <v>234</v>
      </c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101">
        <f t="shared" si="127"/>
        <v>0</v>
      </c>
    </row>
    <row r="467" spans="1:15" ht="13.5" customHeight="1" x14ac:dyDescent="0.25">
      <c r="A467" s="91" t="s">
        <v>815</v>
      </c>
      <c r="B467" s="73" t="s">
        <v>235</v>
      </c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101">
        <f t="shared" si="127"/>
        <v>0</v>
      </c>
    </row>
    <row r="468" spans="1:15" ht="13.5" customHeight="1" x14ac:dyDescent="0.25">
      <c r="A468" s="91" t="s">
        <v>816</v>
      </c>
      <c r="B468" s="73" t="s">
        <v>236</v>
      </c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101">
        <f t="shared" si="127"/>
        <v>0</v>
      </c>
    </row>
    <row r="469" spans="1:15" ht="13.5" customHeight="1" x14ac:dyDescent="0.25">
      <c r="A469" s="91" t="s">
        <v>817</v>
      </c>
      <c r="B469" s="73" t="s">
        <v>140</v>
      </c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101">
        <f t="shared" si="127"/>
        <v>0</v>
      </c>
    </row>
    <row r="470" spans="1:15" ht="13.5" customHeight="1" x14ac:dyDescent="0.25">
      <c r="A470" s="91" t="s">
        <v>866</v>
      </c>
      <c r="B470" s="73" t="s">
        <v>867</v>
      </c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101">
        <f t="shared" si="127"/>
        <v>0</v>
      </c>
    </row>
    <row r="471" spans="1:15" ht="13.5" customHeight="1" x14ac:dyDescent="0.25">
      <c r="A471" s="91" t="s">
        <v>818</v>
      </c>
      <c r="B471" s="73" t="s">
        <v>415</v>
      </c>
      <c r="C471" s="83">
        <f>+C472+C473</f>
        <v>0</v>
      </c>
      <c r="D471" s="83">
        <f t="shared" ref="D471:N471" si="129">+D472+D473</f>
        <v>0</v>
      </c>
      <c r="E471" s="83">
        <f t="shared" si="129"/>
        <v>0</v>
      </c>
      <c r="F471" s="83">
        <f t="shared" si="129"/>
        <v>0</v>
      </c>
      <c r="G471" s="83">
        <f t="shared" si="129"/>
        <v>0</v>
      </c>
      <c r="H471" s="83">
        <f t="shared" si="129"/>
        <v>0</v>
      </c>
      <c r="I471" s="83">
        <f t="shared" si="129"/>
        <v>0</v>
      </c>
      <c r="J471" s="83">
        <f t="shared" si="129"/>
        <v>0</v>
      </c>
      <c r="K471" s="83">
        <f t="shared" si="129"/>
        <v>0</v>
      </c>
      <c r="L471" s="83">
        <f t="shared" si="129"/>
        <v>0</v>
      </c>
      <c r="M471" s="83">
        <f t="shared" si="129"/>
        <v>0</v>
      </c>
      <c r="N471" s="83">
        <f t="shared" si="129"/>
        <v>0</v>
      </c>
      <c r="O471" s="101">
        <f t="shared" si="127"/>
        <v>0</v>
      </c>
    </row>
    <row r="472" spans="1:15" ht="13.5" customHeight="1" x14ac:dyDescent="0.25">
      <c r="A472" s="91" t="s">
        <v>819</v>
      </c>
      <c r="B472" s="73" t="s">
        <v>416</v>
      </c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101">
        <f t="shared" si="127"/>
        <v>0</v>
      </c>
    </row>
    <row r="473" spans="1:15" ht="13.5" customHeight="1" x14ac:dyDescent="0.25">
      <c r="A473" s="91" t="s">
        <v>915</v>
      </c>
      <c r="B473" s="73" t="s">
        <v>916</v>
      </c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101">
        <f t="shared" si="127"/>
        <v>0</v>
      </c>
    </row>
    <row r="474" spans="1:15" ht="13.5" customHeight="1" x14ac:dyDescent="0.25">
      <c r="A474" s="91" t="s">
        <v>820</v>
      </c>
      <c r="B474" s="73" t="s">
        <v>417</v>
      </c>
      <c r="C474" s="83">
        <f>+SUM(C475:C477)</f>
        <v>0</v>
      </c>
      <c r="D474" s="83">
        <f t="shared" ref="D474:N474" si="130">+SUM(D475:D477)</f>
        <v>0</v>
      </c>
      <c r="E474" s="83">
        <f t="shared" si="130"/>
        <v>0</v>
      </c>
      <c r="F474" s="83">
        <f t="shared" si="130"/>
        <v>0</v>
      </c>
      <c r="G474" s="83">
        <f t="shared" si="130"/>
        <v>0</v>
      </c>
      <c r="H474" s="83">
        <f t="shared" si="130"/>
        <v>0</v>
      </c>
      <c r="I474" s="83">
        <f t="shared" si="130"/>
        <v>0</v>
      </c>
      <c r="J474" s="83">
        <f t="shared" si="130"/>
        <v>0</v>
      </c>
      <c r="K474" s="83">
        <f t="shared" si="130"/>
        <v>0</v>
      </c>
      <c r="L474" s="83">
        <f t="shared" si="130"/>
        <v>0</v>
      </c>
      <c r="M474" s="83">
        <f t="shared" si="130"/>
        <v>0</v>
      </c>
      <c r="N474" s="83">
        <f t="shared" si="130"/>
        <v>0</v>
      </c>
      <c r="O474" s="101">
        <f t="shared" si="127"/>
        <v>0</v>
      </c>
    </row>
    <row r="475" spans="1:15" ht="13.5" customHeight="1" x14ac:dyDescent="0.25">
      <c r="A475" s="91" t="s">
        <v>821</v>
      </c>
      <c r="B475" s="73" t="s">
        <v>418</v>
      </c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101">
        <f t="shared" si="127"/>
        <v>0</v>
      </c>
    </row>
    <row r="476" spans="1:15" ht="13.5" customHeight="1" x14ac:dyDescent="0.25">
      <c r="A476" s="91" t="s">
        <v>917</v>
      </c>
      <c r="B476" s="73" t="s">
        <v>918</v>
      </c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101">
        <f t="shared" si="127"/>
        <v>0</v>
      </c>
    </row>
    <row r="477" spans="1:15" ht="13.5" customHeight="1" x14ac:dyDescent="0.25">
      <c r="A477" s="91" t="s">
        <v>919</v>
      </c>
      <c r="B477" s="73" t="s">
        <v>920</v>
      </c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101">
        <f t="shared" si="127"/>
        <v>0</v>
      </c>
    </row>
    <row r="478" spans="1:15" ht="13.5" customHeight="1" x14ac:dyDescent="0.25">
      <c r="A478" s="91" t="s">
        <v>822</v>
      </c>
      <c r="B478" s="73" t="s">
        <v>419</v>
      </c>
      <c r="C478" s="83">
        <f t="shared" ref="C478:N478" si="131">+SUM(C479:C480)</f>
        <v>0</v>
      </c>
      <c r="D478" s="83">
        <f t="shared" si="131"/>
        <v>0</v>
      </c>
      <c r="E478" s="83">
        <f t="shared" si="131"/>
        <v>0</v>
      </c>
      <c r="F478" s="83">
        <f t="shared" si="131"/>
        <v>0</v>
      </c>
      <c r="G478" s="83">
        <f t="shared" si="131"/>
        <v>0</v>
      </c>
      <c r="H478" s="83">
        <f t="shared" si="131"/>
        <v>0</v>
      </c>
      <c r="I478" s="83">
        <f t="shared" si="131"/>
        <v>0</v>
      </c>
      <c r="J478" s="83">
        <f t="shared" si="131"/>
        <v>0</v>
      </c>
      <c r="K478" s="83">
        <f t="shared" si="131"/>
        <v>0</v>
      </c>
      <c r="L478" s="83">
        <f t="shared" si="131"/>
        <v>0</v>
      </c>
      <c r="M478" s="83">
        <f t="shared" si="131"/>
        <v>0</v>
      </c>
      <c r="N478" s="83">
        <f t="shared" si="131"/>
        <v>0</v>
      </c>
      <c r="O478" s="101">
        <f t="shared" si="127"/>
        <v>0</v>
      </c>
    </row>
    <row r="479" spans="1:15" ht="13.5" customHeight="1" x14ac:dyDescent="0.25">
      <c r="A479" s="91" t="s">
        <v>823</v>
      </c>
      <c r="B479" s="73" t="s">
        <v>420</v>
      </c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101">
        <f t="shared" si="127"/>
        <v>0</v>
      </c>
    </row>
    <row r="480" spans="1:15" ht="13.5" customHeight="1" x14ac:dyDescent="0.25">
      <c r="A480" s="91" t="s">
        <v>824</v>
      </c>
      <c r="B480" s="73" t="s">
        <v>421</v>
      </c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101">
        <f t="shared" si="127"/>
        <v>0</v>
      </c>
    </row>
    <row r="481" spans="1:15" ht="13.5" customHeight="1" x14ac:dyDescent="0.25">
      <c r="A481" s="91" t="s">
        <v>825</v>
      </c>
      <c r="B481" s="73" t="s">
        <v>422</v>
      </c>
      <c r="C481" s="83">
        <f>+C482</f>
        <v>0</v>
      </c>
      <c r="D481" s="83">
        <f t="shared" ref="D481:N481" si="132">+D482</f>
        <v>0</v>
      </c>
      <c r="E481" s="83">
        <f t="shared" si="132"/>
        <v>0</v>
      </c>
      <c r="F481" s="83">
        <f t="shared" si="132"/>
        <v>0</v>
      </c>
      <c r="G481" s="83">
        <f t="shared" si="132"/>
        <v>0</v>
      </c>
      <c r="H481" s="83">
        <f t="shared" si="132"/>
        <v>0</v>
      </c>
      <c r="I481" s="83">
        <f t="shared" si="132"/>
        <v>0</v>
      </c>
      <c r="J481" s="83">
        <f t="shared" si="132"/>
        <v>0</v>
      </c>
      <c r="K481" s="83">
        <f t="shared" si="132"/>
        <v>0</v>
      </c>
      <c r="L481" s="83">
        <f t="shared" si="132"/>
        <v>0</v>
      </c>
      <c r="M481" s="83">
        <f t="shared" si="132"/>
        <v>0</v>
      </c>
      <c r="N481" s="83">
        <f t="shared" si="132"/>
        <v>0</v>
      </c>
      <c r="O481" s="101">
        <f t="shared" si="127"/>
        <v>0</v>
      </c>
    </row>
    <row r="482" spans="1:15" ht="13.5" customHeight="1" x14ac:dyDescent="0.25">
      <c r="A482" s="91" t="s">
        <v>826</v>
      </c>
      <c r="B482" s="73" t="s">
        <v>423</v>
      </c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101">
        <f t="shared" si="127"/>
        <v>0</v>
      </c>
    </row>
    <row r="483" spans="1:15" ht="13.5" customHeight="1" x14ac:dyDescent="0.25">
      <c r="A483" s="91" t="s">
        <v>868</v>
      </c>
      <c r="B483" s="73" t="s">
        <v>869</v>
      </c>
      <c r="C483" s="83">
        <f>+C484</f>
        <v>0</v>
      </c>
      <c r="D483" s="83">
        <f t="shared" ref="D483:N483" si="133">+D484</f>
        <v>0</v>
      </c>
      <c r="E483" s="83">
        <f t="shared" si="133"/>
        <v>0</v>
      </c>
      <c r="F483" s="83">
        <f t="shared" si="133"/>
        <v>0</v>
      </c>
      <c r="G483" s="83">
        <f t="shared" si="133"/>
        <v>0</v>
      </c>
      <c r="H483" s="83">
        <f t="shared" si="133"/>
        <v>0</v>
      </c>
      <c r="I483" s="83">
        <f t="shared" si="133"/>
        <v>0</v>
      </c>
      <c r="J483" s="83">
        <f t="shared" si="133"/>
        <v>0</v>
      </c>
      <c r="K483" s="83">
        <f t="shared" si="133"/>
        <v>0</v>
      </c>
      <c r="L483" s="83">
        <f t="shared" si="133"/>
        <v>0</v>
      </c>
      <c r="M483" s="83">
        <f t="shared" si="133"/>
        <v>0</v>
      </c>
      <c r="N483" s="83">
        <f t="shared" si="133"/>
        <v>0</v>
      </c>
      <c r="O483" s="101">
        <f t="shared" si="127"/>
        <v>0</v>
      </c>
    </row>
    <row r="484" spans="1:15" ht="13.5" customHeight="1" x14ac:dyDescent="0.25">
      <c r="A484" s="91" t="s">
        <v>870</v>
      </c>
      <c r="B484" s="73" t="s">
        <v>871</v>
      </c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101">
        <f t="shared" si="127"/>
        <v>0</v>
      </c>
    </row>
    <row r="485" spans="1:15" ht="13.5" customHeight="1" x14ac:dyDescent="0.25">
      <c r="A485" s="91" t="s">
        <v>872</v>
      </c>
      <c r="B485" s="73" t="s">
        <v>873</v>
      </c>
      <c r="C485" s="83">
        <f>+C486</f>
        <v>0</v>
      </c>
      <c r="D485" s="83">
        <f t="shared" ref="D485:N485" si="134">+D486</f>
        <v>0</v>
      </c>
      <c r="E485" s="83">
        <f t="shared" si="134"/>
        <v>0</v>
      </c>
      <c r="F485" s="83">
        <f t="shared" si="134"/>
        <v>0</v>
      </c>
      <c r="G485" s="83">
        <f t="shared" si="134"/>
        <v>0</v>
      </c>
      <c r="H485" s="83">
        <f t="shared" si="134"/>
        <v>0</v>
      </c>
      <c r="I485" s="83">
        <f t="shared" si="134"/>
        <v>0</v>
      </c>
      <c r="J485" s="83">
        <f t="shared" si="134"/>
        <v>0</v>
      </c>
      <c r="K485" s="83">
        <f t="shared" si="134"/>
        <v>0</v>
      </c>
      <c r="L485" s="83">
        <f t="shared" si="134"/>
        <v>0</v>
      </c>
      <c r="M485" s="83">
        <f t="shared" si="134"/>
        <v>0</v>
      </c>
      <c r="N485" s="83">
        <f t="shared" si="134"/>
        <v>0</v>
      </c>
      <c r="O485" s="101">
        <f t="shared" si="127"/>
        <v>0</v>
      </c>
    </row>
    <row r="486" spans="1:15" ht="13.5" customHeight="1" x14ac:dyDescent="0.25">
      <c r="A486" s="91" t="s">
        <v>874</v>
      </c>
      <c r="B486" s="73" t="s">
        <v>875</v>
      </c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101">
        <f t="shared" si="127"/>
        <v>0</v>
      </c>
    </row>
    <row r="487" spans="1:15" ht="13.5" customHeight="1" x14ac:dyDescent="0.25">
      <c r="A487" s="91" t="s">
        <v>876</v>
      </c>
      <c r="B487" s="73" t="s">
        <v>877</v>
      </c>
      <c r="C487" s="83">
        <f>+C488</f>
        <v>0</v>
      </c>
      <c r="D487" s="83">
        <f t="shared" ref="D487:N487" si="135">+D488</f>
        <v>0</v>
      </c>
      <c r="E487" s="83">
        <f t="shared" si="135"/>
        <v>0</v>
      </c>
      <c r="F487" s="83">
        <f t="shared" si="135"/>
        <v>0</v>
      </c>
      <c r="G487" s="83">
        <f t="shared" si="135"/>
        <v>0</v>
      </c>
      <c r="H487" s="83">
        <f t="shared" si="135"/>
        <v>0</v>
      </c>
      <c r="I487" s="83">
        <f t="shared" si="135"/>
        <v>0</v>
      </c>
      <c r="J487" s="83">
        <f t="shared" si="135"/>
        <v>0</v>
      </c>
      <c r="K487" s="83">
        <f t="shared" si="135"/>
        <v>0</v>
      </c>
      <c r="L487" s="83">
        <f t="shared" si="135"/>
        <v>0</v>
      </c>
      <c r="M487" s="83">
        <f t="shared" si="135"/>
        <v>0</v>
      </c>
      <c r="N487" s="83">
        <f t="shared" si="135"/>
        <v>0</v>
      </c>
      <c r="O487" s="101">
        <f t="shared" si="127"/>
        <v>0</v>
      </c>
    </row>
    <row r="488" spans="1:15" ht="13.5" customHeight="1" x14ac:dyDescent="0.25">
      <c r="A488" s="91" t="s">
        <v>878</v>
      </c>
      <c r="B488" s="73" t="s">
        <v>879</v>
      </c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101">
        <f t="shared" si="127"/>
        <v>0</v>
      </c>
    </row>
    <row r="489" spans="1:15" ht="13.5" customHeight="1" x14ac:dyDescent="0.25">
      <c r="A489" s="91" t="s">
        <v>880</v>
      </c>
      <c r="B489" s="73" t="s">
        <v>881</v>
      </c>
      <c r="C489" s="83">
        <f>+C490</f>
        <v>0</v>
      </c>
      <c r="D489" s="83">
        <f t="shared" ref="D489:N489" si="136">+D490</f>
        <v>0</v>
      </c>
      <c r="E489" s="83">
        <f t="shared" si="136"/>
        <v>0</v>
      </c>
      <c r="F489" s="83">
        <f t="shared" si="136"/>
        <v>0</v>
      </c>
      <c r="G489" s="83">
        <f t="shared" si="136"/>
        <v>0</v>
      </c>
      <c r="H489" s="83">
        <f t="shared" si="136"/>
        <v>0</v>
      </c>
      <c r="I489" s="83">
        <f t="shared" si="136"/>
        <v>0</v>
      </c>
      <c r="J489" s="83">
        <f t="shared" si="136"/>
        <v>0</v>
      </c>
      <c r="K489" s="83">
        <f t="shared" si="136"/>
        <v>0</v>
      </c>
      <c r="L489" s="83">
        <f t="shared" si="136"/>
        <v>0</v>
      </c>
      <c r="M489" s="83">
        <f t="shared" si="136"/>
        <v>0</v>
      </c>
      <c r="N489" s="83">
        <f t="shared" si="136"/>
        <v>0</v>
      </c>
      <c r="O489" s="101">
        <f t="shared" si="127"/>
        <v>0</v>
      </c>
    </row>
    <row r="490" spans="1:15" ht="13.5" customHeight="1" x14ac:dyDescent="0.25">
      <c r="A490" s="91" t="s">
        <v>882</v>
      </c>
      <c r="B490" s="73" t="s">
        <v>883</v>
      </c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101">
        <f t="shared" si="127"/>
        <v>0</v>
      </c>
    </row>
    <row r="491" spans="1:15" ht="13.5" customHeight="1" x14ac:dyDescent="0.25">
      <c r="A491" s="91" t="s">
        <v>921</v>
      </c>
      <c r="B491" s="73" t="s">
        <v>922</v>
      </c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101">
        <f t="shared" si="127"/>
        <v>0</v>
      </c>
    </row>
    <row r="492" spans="1:15" ht="13.5" customHeight="1" x14ac:dyDescent="0.25">
      <c r="A492" s="91" t="s">
        <v>923</v>
      </c>
      <c r="B492" s="73" t="s">
        <v>924</v>
      </c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101">
        <f t="shared" si="127"/>
        <v>0</v>
      </c>
    </row>
  </sheetData>
  <mergeCells count="6">
    <mergeCell ref="A1:B1"/>
    <mergeCell ref="C1:L4"/>
    <mergeCell ref="A2:B2"/>
    <mergeCell ref="A4:B4"/>
    <mergeCell ref="M1:O4"/>
    <mergeCell ref="A3:B3"/>
  </mergeCells>
  <phoneticPr fontId="3" type="noConversion"/>
  <printOptions horizontalCentered="1"/>
  <pageMargins left="0.23622047244094491" right="0.23622047244094491" top="1.2598425196850394" bottom="0.23622047244094491" header="0" footer="0"/>
  <pageSetup scale="30" orientation="portrait" horizontalDpi="300" verticalDpi="300" r:id="rId1"/>
  <headerFooter alignWithMargins="0"/>
  <rowBreaks count="3" manualBreakCount="3">
    <brk id="60" max="15" man="1"/>
    <brk id="170" max="15" man="1"/>
    <brk id="391" max="1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Q492"/>
  <sheetViews>
    <sheetView view="pageBreakPreview" zoomScale="80" zoomScaleNormal="100" zoomScaleSheetLayoutView="80" workbookViewId="0">
      <pane xSplit="2" ySplit="9" topLeftCell="C208" activePane="bottomRight" state="frozen"/>
      <selection activeCell="D71" sqref="D71:N71"/>
      <selection pane="topRight" activeCell="D71" sqref="D71:N71"/>
      <selection pane="bottomLeft" activeCell="D71" sqref="D71:N71"/>
      <selection pane="bottomRight" activeCell="N219" sqref="N219"/>
    </sheetView>
  </sheetViews>
  <sheetFormatPr baseColWidth="10" defaultColWidth="11.44140625" defaultRowHeight="13.2" x14ac:dyDescent="0.25"/>
  <cols>
    <col min="1" max="1" width="19.33203125" style="2" customWidth="1"/>
    <col min="2" max="2" width="62.6640625" style="2" bestFit="1" customWidth="1"/>
    <col min="3" max="14" width="16.6640625" style="7" customWidth="1"/>
    <col min="15" max="15" width="16.5546875" style="105" customWidth="1"/>
    <col min="16" max="16" width="1.6640625" style="63" customWidth="1"/>
    <col min="17" max="16384" width="11.44140625" style="2"/>
  </cols>
  <sheetData>
    <row r="1" spans="1:17" s="23" customFormat="1" ht="23.4" x14ac:dyDescent="0.45">
      <c r="A1" s="144" t="s">
        <v>148</v>
      </c>
      <c r="B1" s="145"/>
      <c r="C1" s="146" t="s">
        <v>149</v>
      </c>
      <c r="D1" s="147"/>
      <c r="E1" s="147"/>
      <c r="F1" s="147"/>
      <c r="G1" s="147"/>
      <c r="H1" s="147"/>
      <c r="I1" s="147"/>
      <c r="J1" s="147"/>
      <c r="K1" s="147"/>
      <c r="L1" s="148"/>
      <c r="M1" s="157"/>
      <c r="N1" s="158"/>
      <c r="O1" s="159"/>
      <c r="P1" s="57"/>
      <c r="Q1" s="24"/>
    </row>
    <row r="2" spans="1:17" s="23" customFormat="1" ht="23.4" x14ac:dyDescent="0.45">
      <c r="A2" s="155" t="s">
        <v>988</v>
      </c>
      <c r="B2" s="156"/>
      <c r="C2" s="149"/>
      <c r="D2" s="150"/>
      <c r="E2" s="150"/>
      <c r="F2" s="150"/>
      <c r="G2" s="150"/>
      <c r="H2" s="150"/>
      <c r="I2" s="150"/>
      <c r="J2" s="150"/>
      <c r="K2" s="150"/>
      <c r="L2" s="151"/>
      <c r="M2" s="160"/>
      <c r="N2" s="161"/>
      <c r="O2" s="162"/>
      <c r="P2" s="57"/>
      <c r="Q2" s="24"/>
    </row>
    <row r="3" spans="1:17" s="23" customFormat="1" ht="23.4" x14ac:dyDescent="0.45">
      <c r="A3" s="155" t="s">
        <v>989</v>
      </c>
      <c r="B3" s="156"/>
      <c r="C3" s="149"/>
      <c r="D3" s="150"/>
      <c r="E3" s="150"/>
      <c r="F3" s="150"/>
      <c r="G3" s="150"/>
      <c r="H3" s="150"/>
      <c r="I3" s="150"/>
      <c r="J3" s="150"/>
      <c r="K3" s="150"/>
      <c r="L3" s="151"/>
      <c r="M3" s="160"/>
      <c r="N3" s="161"/>
      <c r="O3" s="162"/>
      <c r="P3" s="57"/>
      <c r="Q3" s="24"/>
    </row>
    <row r="4" spans="1:17" s="25" customFormat="1" ht="23.4" x14ac:dyDescent="0.45">
      <c r="A4" s="155" t="s">
        <v>195</v>
      </c>
      <c r="B4" s="156"/>
      <c r="C4" s="152"/>
      <c r="D4" s="153"/>
      <c r="E4" s="153"/>
      <c r="F4" s="153"/>
      <c r="G4" s="153"/>
      <c r="H4" s="153"/>
      <c r="I4" s="153"/>
      <c r="J4" s="153"/>
      <c r="K4" s="153"/>
      <c r="L4" s="154"/>
      <c r="M4" s="163"/>
      <c r="N4" s="164"/>
      <c r="O4" s="165"/>
      <c r="P4" s="57"/>
      <c r="Q4" s="31"/>
    </row>
    <row r="5" spans="1:17" s="27" customFormat="1" ht="18" x14ac:dyDescent="0.35">
      <c r="A5" s="36"/>
      <c r="B5" s="26" t="s">
        <v>121</v>
      </c>
      <c r="O5" s="37"/>
      <c r="P5" s="58"/>
      <c r="Q5" s="28"/>
    </row>
    <row r="6" spans="1:17" s="30" customFormat="1" ht="14.4" thickBot="1" x14ac:dyDescent="0.35">
      <c r="A6" s="3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9"/>
      <c r="P6" s="59"/>
      <c r="Q6" s="32"/>
    </row>
    <row r="7" spans="1:17" s="4" customFormat="1" ht="6" customHeight="1" x14ac:dyDescent="0.25">
      <c r="A7" s="40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96"/>
      <c r="P7" s="60"/>
    </row>
    <row r="8" spans="1:17" s="35" customFormat="1" ht="26.4" x14ac:dyDescent="0.25">
      <c r="A8" s="42" t="s">
        <v>200</v>
      </c>
      <c r="B8" s="15" t="s">
        <v>0</v>
      </c>
      <c r="C8" s="16" t="s">
        <v>24</v>
      </c>
      <c r="D8" s="16" t="s">
        <v>25</v>
      </c>
      <c r="E8" s="16" t="s">
        <v>26</v>
      </c>
      <c r="F8" s="16" t="s">
        <v>27</v>
      </c>
      <c r="G8" s="16" t="s">
        <v>28</v>
      </c>
      <c r="H8" s="16" t="s">
        <v>29</v>
      </c>
      <c r="I8" s="16" t="s">
        <v>30</v>
      </c>
      <c r="J8" s="16" t="s">
        <v>31</v>
      </c>
      <c r="K8" s="16" t="s">
        <v>32</v>
      </c>
      <c r="L8" s="16" t="s">
        <v>33</v>
      </c>
      <c r="M8" s="16" t="s">
        <v>34</v>
      </c>
      <c r="N8" s="16" t="s">
        <v>35</v>
      </c>
      <c r="O8" s="106" t="s">
        <v>141</v>
      </c>
      <c r="P8" s="61"/>
    </row>
    <row r="9" spans="1:17" s="5" customFormat="1" ht="6" customHeight="1" x14ac:dyDescent="0.25">
      <c r="A9" s="42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98"/>
      <c r="P9" s="52"/>
    </row>
    <row r="10" spans="1:17" s="3" customFormat="1" ht="6" customHeight="1" x14ac:dyDescent="0.25">
      <c r="A10" s="43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07"/>
      <c r="P10" s="52"/>
    </row>
    <row r="11" spans="1:17" s="5" customFormat="1" ht="13.5" customHeight="1" x14ac:dyDescent="0.25">
      <c r="A11" s="44" t="s">
        <v>237</v>
      </c>
      <c r="B11" s="19" t="s">
        <v>1</v>
      </c>
      <c r="C11" s="77">
        <f t="shared" ref="C11:N11" si="0">+C12+C15</f>
        <v>0</v>
      </c>
      <c r="D11" s="77">
        <f t="shared" si="0"/>
        <v>0</v>
      </c>
      <c r="E11" s="77">
        <f t="shared" si="0"/>
        <v>0</v>
      </c>
      <c r="F11" s="77">
        <f t="shared" si="0"/>
        <v>0</v>
      </c>
      <c r="G11" s="77">
        <f t="shared" si="0"/>
        <v>0</v>
      </c>
      <c r="H11" s="77">
        <f t="shared" si="0"/>
        <v>0</v>
      </c>
      <c r="I11" s="77">
        <f t="shared" si="0"/>
        <v>0</v>
      </c>
      <c r="J11" s="77">
        <f t="shared" si="0"/>
        <v>0</v>
      </c>
      <c r="K11" s="77">
        <f t="shared" si="0"/>
        <v>0</v>
      </c>
      <c r="L11" s="77">
        <f t="shared" si="0"/>
        <v>0</v>
      </c>
      <c r="M11" s="77">
        <f t="shared" si="0"/>
        <v>0</v>
      </c>
      <c r="N11" s="77">
        <f t="shared" si="0"/>
        <v>0</v>
      </c>
      <c r="O11" s="100">
        <f>+SUM(C11:N11)</f>
        <v>0</v>
      </c>
      <c r="P11" s="62"/>
    </row>
    <row r="12" spans="1:17" s="9" customFormat="1" ht="13.5" customHeight="1" x14ac:dyDescent="0.25">
      <c r="A12" s="81" t="s">
        <v>424</v>
      </c>
      <c r="B12" s="73" t="s">
        <v>238</v>
      </c>
      <c r="C12" s="83">
        <f>+C13</f>
        <v>0</v>
      </c>
      <c r="D12" s="83">
        <f t="shared" ref="D12:N12" si="1">+D13</f>
        <v>0</v>
      </c>
      <c r="E12" s="83">
        <f t="shared" si="1"/>
        <v>0</v>
      </c>
      <c r="F12" s="83">
        <f t="shared" si="1"/>
        <v>0</v>
      </c>
      <c r="G12" s="83">
        <f t="shared" si="1"/>
        <v>0</v>
      </c>
      <c r="H12" s="83">
        <f t="shared" si="1"/>
        <v>0</v>
      </c>
      <c r="I12" s="83">
        <f t="shared" si="1"/>
        <v>0</v>
      </c>
      <c r="J12" s="83">
        <f t="shared" si="1"/>
        <v>0</v>
      </c>
      <c r="K12" s="83">
        <f t="shared" si="1"/>
        <v>0</v>
      </c>
      <c r="L12" s="83">
        <f t="shared" si="1"/>
        <v>0</v>
      </c>
      <c r="M12" s="83">
        <f t="shared" si="1"/>
        <v>0</v>
      </c>
      <c r="N12" s="83">
        <f t="shared" si="1"/>
        <v>0</v>
      </c>
      <c r="O12" s="101">
        <f t="shared" ref="O12:O65" si="2">+SUM(C12:N12)</f>
        <v>0</v>
      </c>
      <c r="P12" s="53"/>
    </row>
    <row r="13" spans="1:17" s="9" customFormat="1" ht="13.5" customHeight="1" x14ac:dyDescent="0.25">
      <c r="A13" s="81" t="s">
        <v>425</v>
      </c>
      <c r="B13" s="73" t="s">
        <v>238</v>
      </c>
      <c r="C13" s="83">
        <f t="shared" ref="C13:N13" si="3">+SUM(C14:C14)</f>
        <v>0</v>
      </c>
      <c r="D13" s="83">
        <f t="shared" si="3"/>
        <v>0</v>
      </c>
      <c r="E13" s="83">
        <f t="shared" si="3"/>
        <v>0</v>
      </c>
      <c r="F13" s="83">
        <f t="shared" si="3"/>
        <v>0</v>
      </c>
      <c r="G13" s="83">
        <f t="shared" si="3"/>
        <v>0</v>
      </c>
      <c r="H13" s="83">
        <f t="shared" si="3"/>
        <v>0</v>
      </c>
      <c r="I13" s="83">
        <f t="shared" si="3"/>
        <v>0</v>
      </c>
      <c r="J13" s="83">
        <f t="shared" si="3"/>
        <v>0</v>
      </c>
      <c r="K13" s="83">
        <f t="shared" si="3"/>
        <v>0</v>
      </c>
      <c r="L13" s="83">
        <f t="shared" si="3"/>
        <v>0</v>
      </c>
      <c r="M13" s="83">
        <f t="shared" si="3"/>
        <v>0</v>
      </c>
      <c r="N13" s="83">
        <f t="shared" si="3"/>
        <v>0</v>
      </c>
      <c r="O13" s="101">
        <f t="shared" si="2"/>
        <v>0</v>
      </c>
      <c r="P13" s="53"/>
    </row>
    <row r="14" spans="1:17" s="9" customFormat="1" ht="13.5" customHeight="1" x14ac:dyDescent="0.25">
      <c r="A14" s="81" t="s">
        <v>884</v>
      </c>
      <c r="B14" s="73" t="s">
        <v>885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101">
        <f t="shared" si="2"/>
        <v>0</v>
      </c>
      <c r="P14" s="53"/>
    </row>
    <row r="15" spans="1:17" s="9" customFormat="1" ht="13.5" customHeight="1" x14ac:dyDescent="0.25">
      <c r="A15" s="81" t="s">
        <v>426</v>
      </c>
      <c r="B15" s="73" t="s">
        <v>2</v>
      </c>
      <c r="C15" s="83">
        <f t="shared" ref="C15:N15" si="4">+C16+C36+C60</f>
        <v>0</v>
      </c>
      <c r="D15" s="83">
        <f t="shared" si="4"/>
        <v>0</v>
      </c>
      <c r="E15" s="83">
        <f t="shared" si="4"/>
        <v>0</v>
      </c>
      <c r="F15" s="83">
        <f t="shared" si="4"/>
        <v>0</v>
      </c>
      <c r="G15" s="83">
        <f t="shared" si="4"/>
        <v>0</v>
      </c>
      <c r="H15" s="83">
        <f t="shared" si="4"/>
        <v>0</v>
      </c>
      <c r="I15" s="83">
        <f t="shared" si="4"/>
        <v>0</v>
      </c>
      <c r="J15" s="83">
        <f t="shared" si="4"/>
        <v>0</v>
      </c>
      <c r="K15" s="83">
        <f t="shared" si="4"/>
        <v>0</v>
      </c>
      <c r="L15" s="83">
        <f t="shared" si="4"/>
        <v>0</v>
      </c>
      <c r="M15" s="83">
        <f t="shared" si="4"/>
        <v>0</v>
      </c>
      <c r="N15" s="83">
        <f t="shared" si="4"/>
        <v>0</v>
      </c>
      <c r="O15" s="101">
        <f t="shared" si="2"/>
        <v>0</v>
      </c>
      <c r="P15" s="53"/>
    </row>
    <row r="16" spans="1:17" s="10" customFormat="1" ht="13.5" customHeight="1" x14ac:dyDescent="0.25">
      <c r="A16" s="81" t="s">
        <v>427</v>
      </c>
      <c r="B16" s="73" t="s">
        <v>3</v>
      </c>
      <c r="C16" s="83">
        <f t="shared" ref="C16:N16" si="5">+C17+C23+C27+C30</f>
        <v>0</v>
      </c>
      <c r="D16" s="83">
        <f t="shared" si="5"/>
        <v>0</v>
      </c>
      <c r="E16" s="83">
        <f t="shared" si="5"/>
        <v>0</v>
      </c>
      <c r="F16" s="83">
        <f t="shared" si="5"/>
        <v>0</v>
      </c>
      <c r="G16" s="83">
        <f t="shared" si="5"/>
        <v>0</v>
      </c>
      <c r="H16" s="83">
        <f t="shared" si="5"/>
        <v>0</v>
      </c>
      <c r="I16" s="83">
        <f t="shared" si="5"/>
        <v>0</v>
      </c>
      <c r="J16" s="83">
        <f t="shared" si="5"/>
        <v>0</v>
      </c>
      <c r="K16" s="83">
        <f t="shared" si="5"/>
        <v>0</v>
      </c>
      <c r="L16" s="83">
        <f t="shared" si="5"/>
        <v>0</v>
      </c>
      <c r="M16" s="83">
        <f t="shared" si="5"/>
        <v>0</v>
      </c>
      <c r="N16" s="83">
        <f t="shared" si="5"/>
        <v>0</v>
      </c>
      <c r="O16" s="101">
        <f t="shared" si="2"/>
        <v>0</v>
      </c>
      <c r="P16" s="53"/>
    </row>
    <row r="17" spans="1:16" s="11" customFormat="1" ht="13.5" customHeight="1" x14ac:dyDescent="0.25">
      <c r="A17" s="92" t="s">
        <v>428</v>
      </c>
      <c r="B17" s="75" t="s">
        <v>201</v>
      </c>
      <c r="C17" s="83">
        <f>+SUM(C18:C22)</f>
        <v>0</v>
      </c>
      <c r="D17" s="83">
        <f t="shared" ref="D17:N17" si="6">+SUM(D18:D22)</f>
        <v>0</v>
      </c>
      <c r="E17" s="83">
        <f t="shared" si="6"/>
        <v>0</v>
      </c>
      <c r="F17" s="83">
        <f t="shared" si="6"/>
        <v>0</v>
      </c>
      <c r="G17" s="83">
        <f t="shared" si="6"/>
        <v>0</v>
      </c>
      <c r="H17" s="83">
        <f t="shared" si="6"/>
        <v>0</v>
      </c>
      <c r="I17" s="83">
        <f t="shared" si="6"/>
        <v>0</v>
      </c>
      <c r="J17" s="83">
        <f t="shared" si="6"/>
        <v>0</v>
      </c>
      <c r="K17" s="83">
        <f t="shared" si="6"/>
        <v>0</v>
      </c>
      <c r="L17" s="83">
        <f t="shared" si="6"/>
        <v>0</v>
      </c>
      <c r="M17" s="83">
        <f t="shared" si="6"/>
        <v>0</v>
      </c>
      <c r="N17" s="83">
        <f t="shared" si="6"/>
        <v>0</v>
      </c>
      <c r="O17" s="101">
        <f t="shared" si="2"/>
        <v>0</v>
      </c>
      <c r="P17" s="53"/>
    </row>
    <row r="18" spans="1:16" s="11" customFormat="1" ht="13.5" customHeight="1" x14ac:dyDescent="0.25">
      <c r="A18" s="92" t="s">
        <v>429</v>
      </c>
      <c r="B18" s="75" t="s">
        <v>239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101">
        <f t="shared" si="2"/>
        <v>0</v>
      </c>
      <c r="P18" s="53"/>
    </row>
    <row r="19" spans="1:16" s="1" customFormat="1" ht="13.5" customHeight="1" x14ac:dyDescent="0.25">
      <c r="A19" s="81" t="s">
        <v>430</v>
      </c>
      <c r="B19" s="75" t="s">
        <v>240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101">
        <f t="shared" si="2"/>
        <v>0</v>
      </c>
      <c r="P19" s="6"/>
    </row>
    <row r="20" spans="1:16" s="1" customFormat="1" ht="13.5" customHeight="1" x14ac:dyDescent="0.25">
      <c r="A20" s="81" t="s">
        <v>431</v>
      </c>
      <c r="B20" s="75" t="s">
        <v>241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101">
        <f t="shared" si="2"/>
        <v>0</v>
      </c>
      <c r="P20" s="6"/>
    </row>
    <row r="21" spans="1:16" s="1" customFormat="1" ht="13.5" customHeight="1" x14ac:dyDescent="0.25">
      <c r="A21" s="81" t="s">
        <v>432</v>
      </c>
      <c r="B21" s="75" t="s">
        <v>242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101">
        <f t="shared" si="2"/>
        <v>0</v>
      </c>
      <c r="P21" s="6"/>
    </row>
    <row r="22" spans="1:16" s="1" customFormat="1" ht="13.5" customHeight="1" x14ac:dyDescent="0.25">
      <c r="A22" s="81" t="s">
        <v>925</v>
      </c>
      <c r="B22" s="75" t="s">
        <v>926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101">
        <f t="shared" si="2"/>
        <v>0</v>
      </c>
      <c r="P22" s="6"/>
    </row>
    <row r="23" spans="1:16" s="11" customFormat="1" ht="13.5" customHeight="1" x14ac:dyDescent="0.25">
      <c r="A23" s="92" t="s">
        <v>433</v>
      </c>
      <c r="B23" s="75" t="s">
        <v>4</v>
      </c>
      <c r="C23" s="83">
        <f>+SUM(C24:C26)</f>
        <v>0</v>
      </c>
      <c r="D23" s="83">
        <f t="shared" ref="D23:N23" si="7">+SUM(D24:D26)</f>
        <v>0</v>
      </c>
      <c r="E23" s="83">
        <f t="shared" si="7"/>
        <v>0</v>
      </c>
      <c r="F23" s="83">
        <f t="shared" si="7"/>
        <v>0</v>
      </c>
      <c r="G23" s="83">
        <f t="shared" si="7"/>
        <v>0</v>
      </c>
      <c r="H23" s="83">
        <f t="shared" si="7"/>
        <v>0</v>
      </c>
      <c r="I23" s="83">
        <f t="shared" si="7"/>
        <v>0</v>
      </c>
      <c r="J23" s="83">
        <f t="shared" si="7"/>
        <v>0</v>
      </c>
      <c r="K23" s="83">
        <f t="shared" si="7"/>
        <v>0</v>
      </c>
      <c r="L23" s="83">
        <f t="shared" si="7"/>
        <v>0</v>
      </c>
      <c r="M23" s="83">
        <f t="shared" si="7"/>
        <v>0</v>
      </c>
      <c r="N23" s="83">
        <f t="shared" si="7"/>
        <v>0</v>
      </c>
      <c r="O23" s="101">
        <f t="shared" si="2"/>
        <v>0</v>
      </c>
      <c r="P23" s="53"/>
    </row>
    <row r="24" spans="1:16" s="1" customFormat="1" ht="13.5" customHeight="1" x14ac:dyDescent="0.25">
      <c r="A24" s="81" t="s">
        <v>434</v>
      </c>
      <c r="B24" s="75" t="s">
        <v>243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101">
        <f t="shared" si="2"/>
        <v>0</v>
      </c>
      <c r="P24" s="6"/>
    </row>
    <row r="25" spans="1:16" s="11" customFormat="1" ht="13.5" customHeight="1" x14ac:dyDescent="0.25">
      <c r="A25" s="81" t="s">
        <v>435</v>
      </c>
      <c r="B25" s="73" t="s">
        <v>244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101">
        <f t="shared" si="2"/>
        <v>0</v>
      </c>
      <c r="P25" s="53"/>
    </row>
    <row r="26" spans="1:16" s="1" customFormat="1" ht="13.5" customHeight="1" x14ac:dyDescent="0.25">
      <c r="A26" s="81" t="s">
        <v>436</v>
      </c>
      <c r="B26" s="75" t="s">
        <v>245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101">
        <f t="shared" si="2"/>
        <v>0</v>
      </c>
      <c r="P26" s="6"/>
    </row>
    <row r="27" spans="1:16" s="1" customFormat="1" ht="13.5" customHeight="1" x14ac:dyDescent="0.25">
      <c r="A27" s="81" t="s">
        <v>437</v>
      </c>
      <c r="B27" s="75" t="s">
        <v>5</v>
      </c>
      <c r="C27" s="83">
        <f>+C28+C29</f>
        <v>0</v>
      </c>
      <c r="D27" s="83">
        <f t="shared" ref="D27:N27" si="8">+D28+D29</f>
        <v>0</v>
      </c>
      <c r="E27" s="83">
        <f t="shared" si="8"/>
        <v>0</v>
      </c>
      <c r="F27" s="83">
        <f t="shared" si="8"/>
        <v>0</v>
      </c>
      <c r="G27" s="83">
        <f t="shared" si="8"/>
        <v>0</v>
      </c>
      <c r="H27" s="83">
        <f t="shared" si="8"/>
        <v>0</v>
      </c>
      <c r="I27" s="83">
        <f t="shared" si="8"/>
        <v>0</v>
      </c>
      <c r="J27" s="83">
        <f t="shared" si="8"/>
        <v>0</v>
      </c>
      <c r="K27" s="83">
        <f t="shared" si="8"/>
        <v>0</v>
      </c>
      <c r="L27" s="83">
        <f t="shared" si="8"/>
        <v>0</v>
      </c>
      <c r="M27" s="83">
        <f t="shared" si="8"/>
        <v>0</v>
      </c>
      <c r="N27" s="83">
        <f t="shared" si="8"/>
        <v>0</v>
      </c>
      <c r="O27" s="101">
        <f t="shared" si="2"/>
        <v>0</v>
      </c>
      <c r="P27" s="6"/>
    </row>
    <row r="28" spans="1:16" s="1" customFormat="1" ht="13.5" customHeight="1" x14ac:dyDescent="0.25">
      <c r="A28" s="81" t="s">
        <v>438</v>
      </c>
      <c r="B28" s="75" t="s">
        <v>246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101">
        <f t="shared" si="2"/>
        <v>0</v>
      </c>
      <c r="P28" s="6"/>
    </row>
    <row r="29" spans="1:16" s="10" customFormat="1" ht="13.5" customHeight="1" x14ac:dyDescent="0.25">
      <c r="A29" s="81" t="s">
        <v>439</v>
      </c>
      <c r="B29" s="73" t="s">
        <v>247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101">
        <f t="shared" si="2"/>
        <v>0</v>
      </c>
      <c r="P29" s="53"/>
    </row>
    <row r="30" spans="1:16" s="1" customFormat="1" ht="13.5" customHeight="1" x14ac:dyDescent="0.25">
      <c r="A30" s="81" t="s">
        <v>440</v>
      </c>
      <c r="B30" s="74" t="s">
        <v>6</v>
      </c>
      <c r="C30" s="83">
        <f>+SUM(C31:C35)</f>
        <v>0</v>
      </c>
      <c r="D30" s="83">
        <f t="shared" ref="D30:N30" si="9">+SUM(D31:D35)</f>
        <v>0</v>
      </c>
      <c r="E30" s="83">
        <f t="shared" si="9"/>
        <v>0</v>
      </c>
      <c r="F30" s="83">
        <f t="shared" si="9"/>
        <v>0</v>
      </c>
      <c r="G30" s="83">
        <f t="shared" si="9"/>
        <v>0</v>
      </c>
      <c r="H30" s="83">
        <f t="shared" si="9"/>
        <v>0</v>
      </c>
      <c r="I30" s="83">
        <f t="shared" si="9"/>
        <v>0</v>
      </c>
      <c r="J30" s="83">
        <f t="shared" si="9"/>
        <v>0</v>
      </c>
      <c r="K30" s="83">
        <f t="shared" si="9"/>
        <v>0</v>
      </c>
      <c r="L30" s="83">
        <f t="shared" si="9"/>
        <v>0</v>
      </c>
      <c r="M30" s="83">
        <f t="shared" si="9"/>
        <v>0</v>
      </c>
      <c r="N30" s="83">
        <f t="shared" si="9"/>
        <v>0</v>
      </c>
      <c r="O30" s="101">
        <f t="shared" si="2"/>
        <v>0</v>
      </c>
      <c r="P30" s="6"/>
    </row>
    <row r="31" spans="1:16" s="1" customFormat="1" ht="13.5" customHeight="1" x14ac:dyDescent="0.25">
      <c r="A31" s="81" t="s">
        <v>441</v>
      </c>
      <c r="B31" s="73" t="s">
        <v>248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101">
        <f t="shared" si="2"/>
        <v>0</v>
      </c>
      <c r="P31" s="6"/>
    </row>
    <row r="32" spans="1:16" s="10" customFormat="1" ht="13.5" customHeight="1" x14ac:dyDescent="0.25">
      <c r="A32" s="81" t="s">
        <v>442</v>
      </c>
      <c r="B32" s="73" t="s">
        <v>249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101">
        <f t="shared" si="2"/>
        <v>0</v>
      </c>
      <c r="P32" s="53"/>
    </row>
    <row r="33" spans="1:16" s="1" customFormat="1" ht="13.5" customHeight="1" x14ac:dyDescent="0.25">
      <c r="A33" s="81" t="s">
        <v>443</v>
      </c>
      <c r="B33" s="73" t="s">
        <v>202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101">
        <f t="shared" si="2"/>
        <v>0</v>
      </c>
      <c r="P33" s="6"/>
    </row>
    <row r="34" spans="1:16" s="1" customFormat="1" ht="13.5" customHeight="1" x14ac:dyDescent="0.25">
      <c r="A34" s="81" t="s">
        <v>444</v>
      </c>
      <c r="B34" s="73" t="s">
        <v>250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101">
        <f t="shared" si="2"/>
        <v>0</v>
      </c>
      <c r="P34" s="6"/>
    </row>
    <row r="35" spans="1:16" s="1" customFormat="1" ht="13.5" customHeight="1" x14ac:dyDescent="0.25">
      <c r="A35" s="92" t="s">
        <v>445</v>
      </c>
      <c r="B35" s="73" t="s">
        <v>6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101">
        <f t="shared" si="2"/>
        <v>0</v>
      </c>
      <c r="P35" s="6"/>
    </row>
    <row r="36" spans="1:16" s="11" customFormat="1" ht="13.5" customHeight="1" x14ac:dyDescent="0.25">
      <c r="A36" s="81" t="s">
        <v>446</v>
      </c>
      <c r="B36" s="73" t="s">
        <v>7</v>
      </c>
      <c r="C36" s="83">
        <f>+C37+C41+C50+C54+C57</f>
        <v>0</v>
      </c>
      <c r="D36" s="83">
        <f t="shared" ref="D36:N36" si="10">+D37+D41+D50+D54+D57</f>
        <v>0</v>
      </c>
      <c r="E36" s="83">
        <f t="shared" si="10"/>
        <v>0</v>
      </c>
      <c r="F36" s="83">
        <f t="shared" si="10"/>
        <v>0</v>
      </c>
      <c r="G36" s="83">
        <f t="shared" si="10"/>
        <v>0</v>
      </c>
      <c r="H36" s="83">
        <f t="shared" si="10"/>
        <v>0</v>
      </c>
      <c r="I36" s="83">
        <f t="shared" si="10"/>
        <v>0</v>
      </c>
      <c r="J36" s="83">
        <f t="shared" si="10"/>
        <v>0</v>
      </c>
      <c r="K36" s="83">
        <f t="shared" si="10"/>
        <v>0</v>
      </c>
      <c r="L36" s="83">
        <f t="shared" si="10"/>
        <v>0</v>
      </c>
      <c r="M36" s="83">
        <f t="shared" si="10"/>
        <v>0</v>
      </c>
      <c r="N36" s="83">
        <f t="shared" si="10"/>
        <v>0</v>
      </c>
      <c r="O36" s="101">
        <f t="shared" si="2"/>
        <v>0</v>
      </c>
      <c r="P36" s="53"/>
    </row>
    <row r="37" spans="1:16" s="1" customFormat="1" ht="13.5" customHeight="1" x14ac:dyDescent="0.25">
      <c r="A37" s="81" t="s">
        <v>447</v>
      </c>
      <c r="B37" s="73" t="s">
        <v>8</v>
      </c>
      <c r="C37" s="83">
        <f>+C38+C39+C40</f>
        <v>0</v>
      </c>
      <c r="D37" s="83">
        <f t="shared" ref="D37:N37" si="11">+D38+D39+D40</f>
        <v>0</v>
      </c>
      <c r="E37" s="83">
        <f t="shared" si="11"/>
        <v>0</v>
      </c>
      <c r="F37" s="83">
        <f t="shared" si="11"/>
        <v>0</v>
      </c>
      <c r="G37" s="83">
        <f t="shared" si="11"/>
        <v>0</v>
      </c>
      <c r="H37" s="83">
        <f t="shared" si="11"/>
        <v>0</v>
      </c>
      <c r="I37" s="83">
        <f t="shared" si="11"/>
        <v>0</v>
      </c>
      <c r="J37" s="83">
        <f t="shared" si="11"/>
        <v>0</v>
      </c>
      <c r="K37" s="83">
        <f t="shared" si="11"/>
        <v>0</v>
      </c>
      <c r="L37" s="83">
        <f t="shared" si="11"/>
        <v>0</v>
      </c>
      <c r="M37" s="83">
        <f t="shared" si="11"/>
        <v>0</v>
      </c>
      <c r="N37" s="83">
        <f t="shared" si="11"/>
        <v>0</v>
      </c>
      <c r="O37" s="101">
        <f t="shared" si="2"/>
        <v>0</v>
      </c>
      <c r="P37" s="6"/>
    </row>
    <row r="38" spans="1:16" s="1" customFormat="1" ht="13.5" customHeight="1" x14ac:dyDescent="0.25">
      <c r="A38" s="81" t="s">
        <v>448</v>
      </c>
      <c r="B38" s="73" t="s">
        <v>9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101">
        <f t="shared" si="2"/>
        <v>0</v>
      </c>
      <c r="P38" s="6"/>
    </row>
    <row r="39" spans="1:16" s="1" customFormat="1" ht="13.5" customHeight="1" x14ac:dyDescent="0.25">
      <c r="A39" s="81" t="s">
        <v>449</v>
      </c>
      <c r="B39" s="73" t="s">
        <v>10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101">
        <f t="shared" si="2"/>
        <v>0</v>
      </c>
      <c r="P39" s="6"/>
    </row>
    <row r="40" spans="1:16" s="1" customFormat="1" ht="13.5" customHeight="1" x14ac:dyDescent="0.25">
      <c r="A40" s="81" t="s">
        <v>927</v>
      </c>
      <c r="B40" s="73" t="s">
        <v>928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101">
        <f t="shared" si="2"/>
        <v>0</v>
      </c>
      <c r="P40" s="6"/>
    </row>
    <row r="41" spans="1:16" s="1" customFormat="1" ht="13.5" customHeight="1" x14ac:dyDescent="0.25">
      <c r="A41" s="81" t="s">
        <v>450</v>
      </c>
      <c r="B41" s="73" t="s">
        <v>251</v>
      </c>
      <c r="C41" s="83">
        <f>+SUM(C42:C49)</f>
        <v>0</v>
      </c>
      <c r="D41" s="83">
        <f t="shared" ref="D41:N41" si="12">+SUM(D42:D49)</f>
        <v>0</v>
      </c>
      <c r="E41" s="83">
        <f t="shared" si="12"/>
        <v>0</v>
      </c>
      <c r="F41" s="83">
        <f t="shared" si="12"/>
        <v>0</v>
      </c>
      <c r="G41" s="83">
        <f t="shared" si="12"/>
        <v>0</v>
      </c>
      <c r="H41" s="83">
        <f t="shared" si="12"/>
        <v>0</v>
      </c>
      <c r="I41" s="83">
        <f t="shared" si="12"/>
        <v>0</v>
      </c>
      <c r="J41" s="83">
        <f t="shared" si="12"/>
        <v>0</v>
      </c>
      <c r="K41" s="83">
        <f t="shared" si="12"/>
        <v>0</v>
      </c>
      <c r="L41" s="83">
        <f t="shared" si="12"/>
        <v>0</v>
      </c>
      <c r="M41" s="83">
        <f t="shared" si="12"/>
        <v>0</v>
      </c>
      <c r="N41" s="83">
        <f t="shared" si="12"/>
        <v>0</v>
      </c>
      <c r="O41" s="101">
        <f t="shared" si="2"/>
        <v>0</v>
      </c>
      <c r="P41" s="6"/>
    </row>
    <row r="42" spans="1:16" s="3" customFormat="1" ht="13.5" customHeight="1" x14ac:dyDescent="0.25">
      <c r="A42" s="81" t="s">
        <v>451</v>
      </c>
      <c r="B42" s="73" t="s">
        <v>252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101">
        <f t="shared" si="2"/>
        <v>0</v>
      </c>
      <c r="P42" s="53"/>
    </row>
    <row r="43" spans="1:16" s="3" customFormat="1" ht="13.5" customHeight="1" x14ac:dyDescent="0.25">
      <c r="A43" s="92" t="s">
        <v>452</v>
      </c>
      <c r="B43" s="73" t="s">
        <v>253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101">
        <f t="shared" si="2"/>
        <v>0</v>
      </c>
      <c r="P43" s="53"/>
    </row>
    <row r="44" spans="1:16" s="9" customFormat="1" ht="13.5" customHeight="1" x14ac:dyDescent="0.25">
      <c r="A44" s="81" t="s">
        <v>453</v>
      </c>
      <c r="B44" s="73" t="s">
        <v>254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101">
        <f t="shared" si="2"/>
        <v>0</v>
      </c>
      <c r="P44" s="53"/>
    </row>
    <row r="45" spans="1:16" s="10" customFormat="1" ht="13.5" customHeight="1" x14ac:dyDescent="0.25">
      <c r="A45" s="81" t="s">
        <v>454</v>
      </c>
      <c r="B45" s="73" t="s">
        <v>255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101">
        <f t="shared" si="2"/>
        <v>0</v>
      </c>
      <c r="P45" s="53"/>
    </row>
    <row r="46" spans="1:16" s="1" customFormat="1" ht="13.5" customHeight="1" x14ac:dyDescent="0.25">
      <c r="A46" s="81" t="s">
        <v>455</v>
      </c>
      <c r="B46" s="73" t="s">
        <v>456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101">
        <f t="shared" si="2"/>
        <v>0</v>
      </c>
      <c r="P46" s="6"/>
    </row>
    <row r="47" spans="1:16" s="1" customFormat="1" ht="13.5" customHeight="1" x14ac:dyDescent="0.25">
      <c r="A47" s="81" t="s">
        <v>457</v>
      </c>
      <c r="B47" s="73" t="s">
        <v>204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101">
        <f t="shared" si="2"/>
        <v>0</v>
      </c>
      <c r="P47" s="6"/>
    </row>
    <row r="48" spans="1:16" s="1" customFormat="1" ht="13.5" customHeight="1" x14ac:dyDescent="0.25">
      <c r="A48" s="81" t="s">
        <v>886</v>
      </c>
      <c r="B48" s="73" t="s">
        <v>887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101">
        <f t="shared" si="2"/>
        <v>0</v>
      </c>
      <c r="P48" s="6"/>
    </row>
    <row r="49" spans="1:16" s="1" customFormat="1" ht="13.5" customHeight="1" x14ac:dyDescent="0.25">
      <c r="A49" s="81" t="s">
        <v>888</v>
      </c>
      <c r="B49" s="73" t="s">
        <v>889</v>
      </c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101">
        <f t="shared" si="2"/>
        <v>0</v>
      </c>
      <c r="P49" s="6"/>
    </row>
    <row r="50" spans="1:16" s="10" customFormat="1" ht="13.5" customHeight="1" x14ac:dyDescent="0.25">
      <c r="A50" s="81" t="s">
        <v>458</v>
      </c>
      <c r="B50" s="73" t="s">
        <v>203</v>
      </c>
      <c r="C50" s="83">
        <f>+SUM(C51:C53)</f>
        <v>0</v>
      </c>
      <c r="D50" s="83">
        <f t="shared" ref="D50:N50" si="13">+SUM(D51:D53)</f>
        <v>0</v>
      </c>
      <c r="E50" s="83">
        <f t="shared" si="13"/>
        <v>0</v>
      </c>
      <c r="F50" s="83">
        <f t="shared" si="13"/>
        <v>0</v>
      </c>
      <c r="G50" s="83">
        <f t="shared" si="13"/>
        <v>0</v>
      </c>
      <c r="H50" s="83">
        <f t="shared" si="13"/>
        <v>0</v>
      </c>
      <c r="I50" s="83">
        <f t="shared" si="13"/>
        <v>0</v>
      </c>
      <c r="J50" s="83">
        <f t="shared" si="13"/>
        <v>0</v>
      </c>
      <c r="K50" s="83">
        <f t="shared" si="13"/>
        <v>0</v>
      </c>
      <c r="L50" s="83">
        <f t="shared" si="13"/>
        <v>0</v>
      </c>
      <c r="M50" s="83">
        <f t="shared" si="13"/>
        <v>0</v>
      </c>
      <c r="N50" s="83">
        <f t="shared" si="13"/>
        <v>0</v>
      </c>
      <c r="O50" s="101">
        <f t="shared" si="2"/>
        <v>0</v>
      </c>
      <c r="P50" s="53"/>
    </row>
    <row r="51" spans="1:16" s="10" customFormat="1" ht="13.5" customHeight="1" x14ac:dyDescent="0.25">
      <c r="A51" s="81" t="s">
        <v>459</v>
      </c>
      <c r="B51" s="73" t="s">
        <v>205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101">
        <f t="shared" si="2"/>
        <v>0</v>
      </c>
      <c r="P51" s="53"/>
    </row>
    <row r="52" spans="1:16" s="10" customFormat="1" ht="13.5" customHeight="1" x14ac:dyDescent="0.25">
      <c r="A52" s="81" t="s">
        <v>460</v>
      </c>
      <c r="B52" s="73" t="s">
        <v>203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101">
        <f t="shared" si="2"/>
        <v>0</v>
      </c>
      <c r="P52" s="53"/>
    </row>
    <row r="53" spans="1:16" s="10" customFormat="1" ht="13.5" customHeight="1" x14ac:dyDescent="0.25">
      <c r="A53" s="81" t="s">
        <v>461</v>
      </c>
      <c r="B53" s="73" t="s">
        <v>256</v>
      </c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101">
        <f t="shared" si="2"/>
        <v>0</v>
      </c>
      <c r="P53" s="53"/>
    </row>
    <row r="54" spans="1:16" s="1" customFormat="1" ht="13.5" customHeight="1" x14ac:dyDescent="0.25">
      <c r="A54" s="92" t="s">
        <v>462</v>
      </c>
      <c r="B54" s="73" t="s">
        <v>206</v>
      </c>
      <c r="C54" s="83">
        <f>+C55+C56</f>
        <v>0</v>
      </c>
      <c r="D54" s="83">
        <f t="shared" ref="D54:N54" si="14">+D55+D56</f>
        <v>0</v>
      </c>
      <c r="E54" s="83">
        <f t="shared" si="14"/>
        <v>0</v>
      </c>
      <c r="F54" s="83">
        <f t="shared" si="14"/>
        <v>0</v>
      </c>
      <c r="G54" s="83">
        <f t="shared" si="14"/>
        <v>0</v>
      </c>
      <c r="H54" s="83">
        <f t="shared" si="14"/>
        <v>0</v>
      </c>
      <c r="I54" s="83">
        <f t="shared" si="14"/>
        <v>0</v>
      </c>
      <c r="J54" s="83">
        <f t="shared" si="14"/>
        <v>0</v>
      </c>
      <c r="K54" s="83">
        <f t="shared" si="14"/>
        <v>0</v>
      </c>
      <c r="L54" s="83">
        <f t="shared" si="14"/>
        <v>0</v>
      </c>
      <c r="M54" s="83">
        <f t="shared" si="14"/>
        <v>0</v>
      </c>
      <c r="N54" s="83">
        <f t="shared" si="14"/>
        <v>0</v>
      </c>
      <c r="O54" s="101">
        <f t="shared" si="2"/>
        <v>0</v>
      </c>
      <c r="P54" s="6"/>
    </row>
    <row r="55" spans="1:16" s="1" customFormat="1" ht="13.5" customHeight="1" x14ac:dyDescent="0.25">
      <c r="A55" s="92" t="s">
        <v>463</v>
      </c>
      <c r="B55" s="73" t="s">
        <v>257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101">
        <f t="shared" si="2"/>
        <v>0</v>
      </c>
      <c r="P55" s="6"/>
    </row>
    <row r="56" spans="1:16" s="1" customFormat="1" ht="13.5" customHeight="1" x14ac:dyDescent="0.25">
      <c r="A56" s="92" t="s">
        <v>464</v>
      </c>
      <c r="B56" s="73" t="s">
        <v>258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101">
        <f t="shared" si="2"/>
        <v>0</v>
      </c>
      <c r="P56" s="6"/>
    </row>
    <row r="57" spans="1:16" s="10" customFormat="1" ht="13.5" customHeight="1" x14ac:dyDescent="0.25">
      <c r="A57" s="92" t="s">
        <v>828</v>
      </c>
      <c r="B57" s="73" t="s">
        <v>829</v>
      </c>
      <c r="C57" s="83">
        <f>+C58+C59</f>
        <v>0</v>
      </c>
      <c r="D57" s="83">
        <f t="shared" ref="D57:N57" si="15">+D58+D59</f>
        <v>0</v>
      </c>
      <c r="E57" s="83">
        <f t="shared" si="15"/>
        <v>0</v>
      </c>
      <c r="F57" s="83">
        <f t="shared" si="15"/>
        <v>0</v>
      </c>
      <c r="G57" s="83">
        <f t="shared" si="15"/>
        <v>0</v>
      </c>
      <c r="H57" s="83">
        <f t="shared" si="15"/>
        <v>0</v>
      </c>
      <c r="I57" s="83">
        <f t="shared" si="15"/>
        <v>0</v>
      </c>
      <c r="J57" s="83">
        <f t="shared" si="15"/>
        <v>0</v>
      </c>
      <c r="K57" s="83">
        <f t="shared" si="15"/>
        <v>0</v>
      </c>
      <c r="L57" s="83">
        <f t="shared" si="15"/>
        <v>0</v>
      </c>
      <c r="M57" s="83">
        <f t="shared" si="15"/>
        <v>0</v>
      </c>
      <c r="N57" s="83">
        <f t="shared" si="15"/>
        <v>0</v>
      </c>
      <c r="O57" s="101">
        <f t="shared" si="2"/>
        <v>0</v>
      </c>
      <c r="P57" s="53"/>
    </row>
    <row r="58" spans="1:16" s="10" customFormat="1" ht="13.5" customHeight="1" x14ac:dyDescent="0.25">
      <c r="A58" s="92" t="s">
        <v>830</v>
      </c>
      <c r="B58" s="73" t="s">
        <v>831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101">
        <f t="shared" si="2"/>
        <v>0</v>
      </c>
      <c r="P58" s="53"/>
    </row>
    <row r="59" spans="1:16" s="1" customFormat="1" ht="13.5" customHeight="1" x14ac:dyDescent="0.25">
      <c r="A59" s="92" t="s">
        <v>832</v>
      </c>
      <c r="B59" s="73" t="s">
        <v>833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101">
        <f t="shared" si="2"/>
        <v>0</v>
      </c>
      <c r="P59" s="6"/>
    </row>
    <row r="60" spans="1:16" s="1" customFormat="1" ht="13.5" customHeight="1" x14ac:dyDescent="0.25">
      <c r="A60" s="81" t="s">
        <v>465</v>
      </c>
      <c r="B60" s="73" t="s">
        <v>11</v>
      </c>
      <c r="C60" s="83">
        <f>+C61</f>
        <v>0</v>
      </c>
      <c r="D60" s="83">
        <f t="shared" ref="D60:N60" si="16">+D61</f>
        <v>0</v>
      </c>
      <c r="E60" s="83">
        <f t="shared" si="16"/>
        <v>0</v>
      </c>
      <c r="F60" s="83">
        <f t="shared" si="16"/>
        <v>0</v>
      </c>
      <c r="G60" s="83">
        <f t="shared" si="16"/>
        <v>0</v>
      </c>
      <c r="H60" s="83">
        <f t="shared" si="16"/>
        <v>0</v>
      </c>
      <c r="I60" s="83">
        <f t="shared" si="16"/>
        <v>0</v>
      </c>
      <c r="J60" s="83">
        <f t="shared" si="16"/>
        <v>0</v>
      </c>
      <c r="K60" s="83">
        <f t="shared" si="16"/>
        <v>0</v>
      </c>
      <c r="L60" s="83">
        <f t="shared" si="16"/>
        <v>0</v>
      </c>
      <c r="M60" s="83">
        <f t="shared" si="16"/>
        <v>0</v>
      </c>
      <c r="N60" s="83">
        <f t="shared" si="16"/>
        <v>0</v>
      </c>
      <c r="O60" s="101">
        <f t="shared" si="2"/>
        <v>0</v>
      </c>
      <c r="P60" s="6"/>
    </row>
    <row r="61" spans="1:16" s="9" customFormat="1" ht="13.5" customHeight="1" x14ac:dyDescent="0.25">
      <c r="A61" s="92" t="s">
        <v>466</v>
      </c>
      <c r="B61" s="73" t="s">
        <v>259</v>
      </c>
      <c r="C61" s="83">
        <f>+C62+C63+C64+C65</f>
        <v>0</v>
      </c>
      <c r="D61" s="83">
        <f t="shared" ref="D61:N61" si="17">+D62+D63+D64+D65</f>
        <v>0</v>
      </c>
      <c r="E61" s="83">
        <f t="shared" si="17"/>
        <v>0</v>
      </c>
      <c r="F61" s="83">
        <f t="shared" si="17"/>
        <v>0</v>
      </c>
      <c r="G61" s="83">
        <f t="shared" si="17"/>
        <v>0</v>
      </c>
      <c r="H61" s="83">
        <f t="shared" si="17"/>
        <v>0</v>
      </c>
      <c r="I61" s="83">
        <f t="shared" si="17"/>
        <v>0</v>
      </c>
      <c r="J61" s="83">
        <f t="shared" si="17"/>
        <v>0</v>
      </c>
      <c r="K61" s="83">
        <f t="shared" si="17"/>
        <v>0</v>
      </c>
      <c r="L61" s="83">
        <f t="shared" si="17"/>
        <v>0</v>
      </c>
      <c r="M61" s="83">
        <f t="shared" si="17"/>
        <v>0</v>
      </c>
      <c r="N61" s="83">
        <f t="shared" si="17"/>
        <v>0</v>
      </c>
      <c r="O61" s="101">
        <f t="shared" si="2"/>
        <v>0</v>
      </c>
      <c r="P61" s="53"/>
    </row>
    <row r="62" spans="1:16" s="9" customFormat="1" ht="13.5" customHeight="1" x14ac:dyDescent="0.25">
      <c r="A62" s="92" t="s">
        <v>467</v>
      </c>
      <c r="B62" s="73" t="s">
        <v>260</v>
      </c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101">
        <f t="shared" si="2"/>
        <v>0</v>
      </c>
      <c r="P62" s="53"/>
    </row>
    <row r="63" spans="1:16" s="10" customFormat="1" ht="13.5" customHeight="1" x14ac:dyDescent="0.25">
      <c r="A63" s="92" t="s">
        <v>468</v>
      </c>
      <c r="B63" s="73" t="s">
        <v>261</v>
      </c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101">
        <f t="shared" si="2"/>
        <v>0</v>
      </c>
      <c r="P63" s="53"/>
    </row>
    <row r="64" spans="1:16" s="10" customFormat="1" ht="13.5" customHeight="1" x14ac:dyDescent="0.25">
      <c r="A64" s="92" t="s">
        <v>929</v>
      </c>
      <c r="B64" s="73" t="s">
        <v>930</v>
      </c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101">
        <f t="shared" si="2"/>
        <v>0</v>
      </c>
      <c r="P64" s="53"/>
    </row>
    <row r="65" spans="1:16" s="10" customFormat="1" ht="13.5" customHeight="1" x14ac:dyDescent="0.25">
      <c r="A65" s="92" t="s">
        <v>931</v>
      </c>
      <c r="B65" s="73" t="s">
        <v>230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101">
        <f t="shared" si="2"/>
        <v>0</v>
      </c>
      <c r="P65" s="53"/>
    </row>
    <row r="66" spans="1:16" ht="4.2" customHeight="1" x14ac:dyDescent="0.25">
      <c r="A66" s="46"/>
      <c r="B66" s="21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102"/>
    </row>
    <row r="67" spans="1:16" s="5" customFormat="1" ht="3" customHeight="1" x14ac:dyDescent="0.25">
      <c r="A67" s="45"/>
      <c r="B67" s="20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103"/>
      <c r="P67" s="62"/>
    </row>
    <row r="68" spans="1:16" s="9" customFormat="1" x14ac:dyDescent="0.25">
      <c r="A68" s="44"/>
      <c r="B68" s="19" t="s">
        <v>12</v>
      </c>
      <c r="C68" s="77">
        <f t="shared" ref="C68:N68" si="18">+C11-C70</f>
        <v>-204605953.94</v>
      </c>
      <c r="D68" s="77">
        <f t="shared" si="18"/>
        <v>-204605953.94</v>
      </c>
      <c r="E68" s="77">
        <f t="shared" si="18"/>
        <v>-204605953.94</v>
      </c>
      <c r="F68" s="77">
        <f t="shared" si="18"/>
        <v>-204605953.94</v>
      </c>
      <c r="G68" s="77">
        <f t="shared" si="18"/>
        <v>-204605953.94</v>
      </c>
      <c r="H68" s="77">
        <f t="shared" si="18"/>
        <v>-204605953.94</v>
      </c>
      <c r="I68" s="77">
        <f t="shared" si="18"/>
        <v>-211401224.94</v>
      </c>
      <c r="J68" s="77">
        <f t="shared" si="18"/>
        <v>-211401224.94</v>
      </c>
      <c r="K68" s="77">
        <f t="shared" si="18"/>
        <v>-236401224.94</v>
      </c>
      <c r="L68" s="77">
        <f t="shared" si="18"/>
        <v>-216300257.94</v>
      </c>
      <c r="M68" s="77">
        <f t="shared" si="18"/>
        <v>-216300257.94</v>
      </c>
      <c r="N68" s="77">
        <f t="shared" si="18"/>
        <v>-216300158.94</v>
      </c>
      <c r="O68" s="104">
        <f>+SUM(C68:N68)</f>
        <v>-2535740073.2800002</v>
      </c>
      <c r="P68" s="53"/>
    </row>
    <row r="69" spans="1:16" s="10" customFormat="1" ht="4.5" customHeight="1" x14ac:dyDescent="0.25">
      <c r="A69" s="45"/>
      <c r="B69" s="20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103"/>
      <c r="P69" s="53"/>
    </row>
    <row r="70" spans="1:16" s="11" customFormat="1" ht="13.5" customHeight="1" x14ac:dyDescent="0.25">
      <c r="A70" s="80" t="s">
        <v>469</v>
      </c>
      <c r="B70" s="19" t="s">
        <v>125</v>
      </c>
      <c r="C70" s="77">
        <f>+C71+C291+C320</f>
        <v>204605953.94</v>
      </c>
      <c r="D70" s="77">
        <f t="shared" ref="D70:N70" si="19">+D71+D291+D320</f>
        <v>204605953.94</v>
      </c>
      <c r="E70" s="77">
        <f t="shared" si="19"/>
        <v>204605953.94</v>
      </c>
      <c r="F70" s="77">
        <f t="shared" si="19"/>
        <v>204605953.94</v>
      </c>
      <c r="G70" s="77">
        <f t="shared" si="19"/>
        <v>204605953.94</v>
      </c>
      <c r="H70" s="77">
        <f t="shared" si="19"/>
        <v>204605953.94</v>
      </c>
      <c r="I70" s="77">
        <f t="shared" si="19"/>
        <v>211401224.94</v>
      </c>
      <c r="J70" s="77">
        <f t="shared" si="19"/>
        <v>211401224.94</v>
      </c>
      <c r="K70" s="77">
        <f t="shared" si="19"/>
        <v>236401224.94</v>
      </c>
      <c r="L70" s="77">
        <f t="shared" si="19"/>
        <v>216300257.94</v>
      </c>
      <c r="M70" s="77">
        <f t="shared" si="19"/>
        <v>216300257.94</v>
      </c>
      <c r="N70" s="77">
        <f t="shared" si="19"/>
        <v>216300158.94</v>
      </c>
      <c r="O70" s="100">
        <f t="shared" ref="O70:O134" si="20">+SUM(C70:N70)</f>
        <v>2535740073.2800002</v>
      </c>
      <c r="P70" s="53"/>
    </row>
    <row r="71" spans="1:16" s="3" customFormat="1" ht="13.5" customHeight="1" x14ac:dyDescent="0.25">
      <c r="A71" s="91" t="s">
        <v>470</v>
      </c>
      <c r="B71" s="73" t="s">
        <v>13</v>
      </c>
      <c r="C71" s="83">
        <f>+C72+C209+C278</f>
        <v>189909453.94</v>
      </c>
      <c r="D71" s="83">
        <f t="shared" ref="D71:N71" si="21">+D72+D209+D278</f>
        <v>189909453.94</v>
      </c>
      <c r="E71" s="83">
        <f t="shared" si="21"/>
        <v>189909453.94</v>
      </c>
      <c r="F71" s="83">
        <f t="shared" si="21"/>
        <v>189909453.94</v>
      </c>
      <c r="G71" s="83">
        <f t="shared" si="21"/>
        <v>189909453.94</v>
      </c>
      <c r="H71" s="83">
        <f t="shared" si="21"/>
        <v>189909453.94</v>
      </c>
      <c r="I71" s="83">
        <f t="shared" si="21"/>
        <v>196704724.94</v>
      </c>
      <c r="J71" s="83">
        <f t="shared" si="21"/>
        <v>196704724.94</v>
      </c>
      <c r="K71" s="83">
        <f t="shared" si="21"/>
        <v>221704724.94</v>
      </c>
      <c r="L71" s="83">
        <f t="shared" si="21"/>
        <v>196704724.94</v>
      </c>
      <c r="M71" s="83">
        <f t="shared" si="21"/>
        <v>196704724.94</v>
      </c>
      <c r="N71" s="83">
        <f t="shared" si="21"/>
        <v>196704724.94</v>
      </c>
      <c r="O71" s="101">
        <f t="shared" si="20"/>
        <v>2344685073.2800002</v>
      </c>
      <c r="P71" s="53"/>
    </row>
    <row r="72" spans="1:16" s="3" customFormat="1" ht="13.5" customHeight="1" x14ac:dyDescent="0.25">
      <c r="A72" s="91" t="s">
        <v>471</v>
      </c>
      <c r="B72" s="73" t="s">
        <v>14</v>
      </c>
      <c r="C72" s="83">
        <f>+C73+C110</f>
        <v>0</v>
      </c>
      <c r="D72" s="83">
        <f t="shared" ref="D72:N72" si="22">+D73+D110</f>
        <v>0</v>
      </c>
      <c r="E72" s="83">
        <f t="shared" si="22"/>
        <v>0</v>
      </c>
      <c r="F72" s="83">
        <f t="shared" si="22"/>
        <v>0</v>
      </c>
      <c r="G72" s="83">
        <f t="shared" si="22"/>
        <v>0</v>
      </c>
      <c r="H72" s="83">
        <f t="shared" si="22"/>
        <v>0</v>
      </c>
      <c r="I72" s="83">
        <f t="shared" si="22"/>
        <v>0</v>
      </c>
      <c r="J72" s="83">
        <f t="shared" si="22"/>
        <v>0</v>
      </c>
      <c r="K72" s="83">
        <f t="shared" si="22"/>
        <v>0</v>
      </c>
      <c r="L72" s="83">
        <f t="shared" si="22"/>
        <v>0</v>
      </c>
      <c r="M72" s="83">
        <f t="shared" si="22"/>
        <v>0</v>
      </c>
      <c r="N72" s="83">
        <f t="shared" si="22"/>
        <v>0</v>
      </c>
      <c r="O72" s="101">
        <f t="shared" si="20"/>
        <v>0</v>
      </c>
      <c r="P72" s="53"/>
    </row>
    <row r="73" spans="1:16" s="1" customFormat="1" ht="13.5" customHeight="1" x14ac:dyDescent="0.25">
      <c r="A73" s="91" t="s">
        <v>472</v>
      </c>
      <c r="B73" s="73" t="s">
        <v>15</v>
      </c>
      <c r="C73" s="83">
        <f>+C74+C98</f>
        <v>0</v>
      </c>
      <c r="D73" s="83">
        <f t="shared" ref="D73:N73" si="23">+D74+D98</f>
        <v>0</v>
      </c>
      <c r="E73" s="83">
        <f t="shared" si="23"/>
        <v>0</v>
      </c>
      <c r="F73" s="83">
        <f t="shared" si="23"/>
        <v>0</v>
      </c>
      <c r="G73" s="83">
        <f t="shared" si="23"/>
        <v>0</v>
      </c>
      <c r="H73" s="83">
        <f t="shared" si="23"/>
        <v>0</v>
      </c>
      <c r="I73" s="83">
        <f t="shared" si="23"/>
        <v>0</v>
      </c>
      <c r="J73" s="83">
        <f t="shared" si="23"/>
        <v>0</v>
      </c>
      <c r="K73" s="83">
        <f t="shared" si="23"/>
        <v>0</v>
      </c>
      <c r="L73" s="83">
        <f t="shared" si="23"/>
        <v>0</v>
      </c>
      <c r="M73" s="83">
        <f t="shared" si="23"/>
        <v>0</v>
      </c>
      <c r="N73" s="83">
        <f t="shared" si="23"/>
        <v>0</v>
      </c>
      <c r="O73" s="101">
        <f t="shared" si="20"/>
        <v>0</v>
      </c>
      <c r="P73" s="6"/>
    </row>
    <row r="74" spans="1:16" s="1" customFormat="1" ht="13.5" customHeight="1" x14ac:dyDescent="0.25">
      <c r="A74" s="91" t="s">
        <v>473</v>
      </c>
      <c r="B74" s="73" t="s">
        <v>262</v>
      </c>
      <c r="C74" s="83">
        <f>+C75+C80+C83+C95</f>
        <v>0</v>
      </c>
      <c r="D74" s="83">
        <f t="shared" ref="D74:N74" si="24">+D75+D80+D83+D95</f>
        <v>0</v>
      </c>
      <c r="E74" s="83">
        <f t="shared" si="24"/>
        <v>0</v>
      </c>
      <c r="F74" s="83">
        <f t="shared" si="24"/>
        <v>0</v>
      </c>
      <c r="G74" s="83">
        <f t="shared" si="24"/>
        <v>0</v>
      </c>
      <c r="H74" s="83">
        <f t="shared" si="24"/>
        <v>0</v>
      </c>
      <c r="I74" s="83">
        <f t="shared" si="24"/>
        <v>0</v>
      </c>
      <c r="J74" s="83">
        <f t="shared" si="24"/>
        <v>0</v>
      </c>
      <c r="K74" s="83">
        <f t="shared" si="24"/>
        <v>0</v>
      </c>
      <c r="L74" s="83">
        <f t="shared" si="24"/>
        <v>0</v>
      </c>
      <c r="M74" s="83">
        <f t="shared" si="24"/>
        <v>0</v>
      </c>
      <c r="N74" s="83">
        <f t="shared" si="24"/>
        <v>0</v>
      </c>
      <c r="O74" s="101">
        <f t="shared" si="20"/>
        <v>0</v>
      </c>
      <c r="P74" s="6"/>
    </row>
    <row r="75" spans="1:16" s="1" customFormat="1" ht="13.5" customHeight="1" x14ac:dyDescent="0.25">
      <c r="A75" s="91" t="s">
        <v>474</v>
      </c>
      <c r="B75" s="73" t="s">
        <v>126</v>
      </c>
      <c r="C75" s="83">
        <f>+SUM(C76:C79)</f>
        <v>0</v>
      </c>
      <c r="D75" s="83">
        <f t="shared" ref="D75:N75" si="25">+SUM(D76:D79)</f>
        <v>0</v>
      </c>
      <c r="E75" s="83">
        <f t="shared" si="25"/>
        <v>0</v>
      </c>
      <c r="F75" s="83">
        <f t="shared" si="25"/>
        <v>0</v>
      </c>
      <c r="G75" s="83">
        <f t="shared" si="25"/>
        <v>0</v>
      </c>
      <c r="H75" s="83">
        <f t="shared" si="25"/>
        <v>0</v>
      </c>
      <c r="I75" s="83">
        <f t="shared" si="25"/>
        <v>0</v>
      </c>
      <c r="J75" s="83">
        <f t="shared" si="25"/>
        <v>0</v>
      </c>
      <c r="K75" s="83">
        <f t="shared" si="25"/>
        <v>0</v>
      </c>
      <c r="L75" s="83">
        <f t="shared" si="25"/>
        <v>0</v>
      </c>
      <c r="M75" s="83">
        <f t="shared" si="25"/>
        <v>0</v>
      </c>
      <c r="N75" s="83">
        <f t="shared" si="25"/>
        <v>0</v>
      </c>
      <c r="O75" s="101">
        <f t="shared" si="20"/>
        <v>0</v>
      </c>
      <c r="P75" s="6"/>
    </row>
    <row r="76" spans="1:16" s="1" customFormat="1" ht="13.5" customHeight="1" x14ac:dyDescent="0.25">
      <c r="A76" s="91" t="s">
        <v>475</v>
      </c>
      <c r="B76" s="73" t="s">
        <v>36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101">
        <f t="shared" si="20"/>
        <v>0</v>
      </c>
      <c r="P76" s="6"/>
    </row>
    <row r="77" spans="1:16" s="3" customFormat="1" ht="13.5" customHeight="1" x14ac:dyDescent="0.25">
      <c r="A77" s="91" t="s">
        <v>476</v>
      </c>
      <c r="B77" s="73" t="s">
        <v>37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101">
        <f t="shared" si="20"/>
        <v>0</v>
      </c>
      <c r="P77" s="53"/>
    </row>
    <row r="78" spans="1:16" s="1" customFormat="1" ht="13.5" customHeight="1" x14ac:dyDescent="0.25">
      <c r="A78" s="91" t="s">
        <v>477</v>
      </c>
      <c r="B78" s="73" t="s">
        <v>38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101">
        <f t="shared" si="20"/>
        <v>0</v>
      </c>
      <c r="P78" s="6"/>
    </row>
    <row r="79" spans="1:16" s="1" customFormat="1" ht="13.5" customHeight="1" x14ac:dyDescent="0.25">
      <c r="A79" s="91" t="s">
        <v>478</v>
      </c>
      <c r="B79" s="73" t="s">
        <v>132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101">
        <f t="shared" si="20"/>
        <v>0</v>
      </c>
      <c r="P79" s="6"/>
    </row>
    <row r="80" spans="1:16" s="3" customFormat="1" ht="13.5" customHeight="1" x14ac:dyDescent="0.25">
      <c r="A80" s="91" t="s">
        <v>479</v>
      </c>
      <c r="B80" s="73" t="s">
        <v>128</v>
      </c>
      <c r="C80" s="83">
        <f>+C81+C82</f>
        <v>0</v>
      </c>
      <c r="D80" s="83">
        <f t="shared" ref="D80:N80" si="26">+D81+D82</f>
        <v>0</v>
      </c>
      <c r="E80" s="83">
        <f t="shared" si="26"/>
        <v>0</v>
      </c>
      <c r="F80" s="83">
        <f t="shared" si="26"/>
        <v>0</v>
      </c>
      <c r="G80" s="83">
        <f t="shared" si="26"/>
        <v>0</v>
      </c>
      <c r="H80" s="83">
        <f t="shared" si="26"/>
        <v>0</v>
      </c>
      <c r="I80" s="83">
        <f t="shared" si="26"/>
        <v>0</v>
      </c>
      <c r="J80" s="83">
        <f t="shared" si="26"/>
        <v>0</v>
      </c>
      <c r="K80" s="83">
        <f t="shared" si="26"/>
        <v>0</v>
      </c>
      <c r="L80" s="83">
        <f t="shared" si="26"/>
        <v>0</v>
      </c>
      <c r="M80" s="83">
        <f t="shared" si="26"/>
        <v>0</v>
      </c>
      <c r="N80" s="83">
        <f t="shared" si="26"/>
        <v>0</v>
      </c>
      <c r="O80" s="101">
        <f t="shared" si="20"/>
        <v>0</v>
      </c>
      <c r="P80" s="53"/>
    </row>
    <row r="81" spans="1:16" s="1" customFormat="1" ht="13.5" customHeight="1" x14ac:dyDescent="0.25">
      <c r="A81" s="91" t="s">
        <v>480</v>
      </c>
      <c r="B81" s="73" t="s">
        <v>129</v>
      </c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101">
        <f t="shared" si="20"/>
        <v>0</v>
      </c>
      <c r="P81" s="6"/>
    </row>
    <row r="82" spans="1:16" s="1" customFormat="1" ht="13.5" customHeight="1" x14ac:dyDescent="0.25">
      <c r="A82" s="91" t="s">
        <v>481</v>
      </c>
      <c r="B82" s="73" t="s">
        <v>130</v>
      </c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101">
        <f t="shared" si="20"/>
        <v>0</v>
      </c>
      <c r="P82" s="6"/>
    </row>
    <row r="83" spans="1:16" s="1" customFormat="1" ht="13.5" customHeight="1" x14ac:dyDescent="0.25">
      <c r="A83" s="91" t="s">
        <v>482</v>
      </c>
      <c r="B83" s="73" t="s">
        <v>263</v>
      </c>
      <c r="C83" s="83">
        <f>+SUM(C84:C94)</f>
        <v>0</v>
      </c>
      <c r="D83" s="83">
        <f t="shared" ref="D83:N83" si="27">+SUM(D84:D94)</f>
        <v>0</v>
      </c>
      <c r="E83" s="83">
        <f t="shared" si="27"/>
        <v>0</v>
      </c>
      <c r="F83" s="83">
        <f t="shared" si="27"/>
        <v>0</v>
      </c>
      <c r="G83" s="83">
        <f t="shared" si="27"/>
        <v>0</v>
      </c>
      <c r="H83" s="83">
        <f t="shared" si="27"/>
        <v>0</v>
      </c>
      <c r="I83" s="83">
        <f t="shared" si="27"/>
        <v>0</v>
      </c>
      <c r="J83" s="83">
        <f t="shared" si="27"/>
        <v>0</v>
      </c>
      <c r="K83" s="83">
        <f t="shared" si="27"/>
        <v>0</v>
      </c>
      <c r="L83" s="83">
        <f t="shared" si="27"/>
        <v>0</v>
      </c>
      <c r="M83" s="83">
        <f t="shared" si="27"/>
        <v>0</v>
      </c>
      <c r="N83" s="83">
        <f t="shared" si="27"/>
        <v>0</v>
      </c>
      <c r="O83" s="101">
        <f t="shared" si="20"/>
        <v>0</v>
      </c>
      <c r="P83" s="6"/>
    </row>
    <row r="84" spans="1:16" s="1" customFormat="1" ht="13.5" customHeight="1" x14ac:dyDescent="0.25">
      <c r="A84" s="91" t="s">
        <v>483</v>
      </c>
      <c r="B84" s="73" t="s">
        <v>133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101">
        <f t="shared" si="20"/>
        <v>0</v>
      </c>
      <c r="P84" s="6"/>
    </row>
    <row r="85" spans="1:16" s="1" customFormat="1" ht="13.5" customHeight="1" x14ac:dyDescent="0.25">
      <c r="A85" s="91" t="s">
        <v>484</v>
      </c>
      <c r="B85" s="73" t="s">
        <v>134</v>
      </c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101">
        <f t="shared" si="20"/>
        <v>0</v>
      </c>
      <c r="P85" s="6"/>
    </row>
    <row r="86" spans="1:16" s="1" customFormat="1" ht="13.5" customHeight="1" x14ac:dyDescent="0.25">
      <c r="A86" s="91" t="s">
        <v>485</v>
      </c>
      <c r="B86" s="73" t="s">
        <v>135</v>
      </c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101">
        <f t="shared" si="20"/>
        <v>0</v>
      </c>
      <c r="P86" s="6"/>
    </row>
    <row r="87" spans="1:16" s="1" customFormat="1" ht="13.5" customHeight="1" x14ac:dyDescent="0.25">
      <c r="A87" s="91" t="s">
        <v>486</v>
      </c>
      <c r="B87" s="73" t="s">
        <v>136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101">
        <f t="shared" si="20"/>
        <v>0</v>
      </c>
      <c r="P87" s="6"/>
    </row>
    <row r="88" spans="1:16" s="1" customFormat="1" ht="13.5" customHeight="1" x14ac:dyDescent="0.25">
      <c r="A88" s="91" t="s">
        <v>487</v>
      </c>
      <c r="B88" s="73" t="s">
        <v>138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101">
        <f t="shared" si="20"/>
        <v>0</v>
      </c>
      <c r="P88" s="6"/>
    </row>
    <row r="89" spans="1:16" s="1" customFormat="1" ht="13.5" customHeight="1" x14ac:dyDescent="0.25">
      <c r="A89" s="91" t="s">
        <v>488</v>
      </c>
      <c r="B89" s="73" t="s">
        <v>39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101">
        <f t="shared" si="20"/>
        <v>0</v>
      </c>
      <c r="P89" s="6"/>
    </row>
    <row r="90" spans="1:16" s="1" customFormat="1" ht="13.5" customHeight="1" x14ac:dyDescent="0.25">
      <c r="A90" s="91" t="s">
        <v>489</v>
      </c>
      <c r="B90" s="73" t="s">
        <v>40</v>
      </c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101">
        <f t="shared" si="20"/>
        <v>0</v>
      </c>
      <c r="P90" s="6"/>
    </row>
    <row r="91" spans="1:16" s="1" customFormat="1" ht="13.5" customHeight="1" x14ac:dyDescent="0.25">
      <c r="A91" s="91" t="s">
        <v>490</v>
      </c>
      <c r="B91" s="73" t="s">
        <v>41</v>
      </c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101">
        <f t="shared" si="20"/>
        <v>0</v>
      </c>
      <c r="P91" s="6"/>
    </row>
    <row r="92" spans="1:16" s="3" customFormat="1" ht="13.5" customHeight="1" x14ac:dyDescent="0.25">
      <c r="A92" s="91" t="s">
        <v>491</v>
      </c>
      <c r="B92" s="73" t="s">
        <v>42</v>
      </c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101">
        <f t="shared" si="20"/>
        <v>0</v>
      </c>
      <c r="P92" s="53"/>
    </row>
    <row r="93" spans="1:16" s="3" customFormat="1" ht="13.5" customHeight="1" x14ac:dyDescent="0.25">
      <c r="A93" s="91" t="s">
        <v>890</v>
      </c>
      <c r="B93" s="73" t="s">
        <v>891</v>
      </c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101">
        <f t="shared" si="20"/>
        <v>0</v>
      </c>
      <c r="P93" s="53"/>
    </row>
    <row r="94" spans="1:16" s="1" customFormat="1" ht="13.5" customHeight="1" x14ac:dyDescent="0.25">
      <c r="A94" s="91" t="s">
        <v>492</v>
      </c>
      <c r="B94" s="73" t="s">
        <v>137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101">
        <f t="shared" si="20"/>
        <v>0</v>
      </c>
      <c r="P94" s="6"/>
    </row>
    <row r="95" spans="1:16" s="1" customFormat="1" ht="13.5" customHeight="1" x14ac:dyDescent="0.25">
      <c r="A95" s="91" t="s">
        <v>493</v>
      </c>
      <c r="B95" s="73" t="s">
        <v>264</v>
      </c>
      <c r="C95" s="83">
        <f>+C96+C97</f>
        <v>0</v>
      </c>
      <c r="D95" s="83">
        <f t="shared" ref="D95:N95" si="28">+D96+D97</f>
        <v>0</v>
      </c>
      <c r="E95" s="83">
        <f t="shared" si="28"/>
        <v>0</v>
      </c>
      <c r="F95" s="83">
        <f t="shared" si="28"/>
        <v>0</v>
      </c>
      <c r="G95" s="83">
        <f t="shared" si="28"/>
        <v>0</v>
      </c>
      <c r="H95" s="83">
        <f t="shared" si="28"/>
        <v>0</v>
      </c>
      <c r="I95" s="83">
        <f t="shared" si="28"/>
        <v>0</v>
      </c>
      <c r="J95" s="83">
        <f t="shared" si="28"/>
        <v>0</v>
      </c>
      <c r="K95" s="83">
        <f t="shared" si="28"/>
        <v>0</v>
      </c>
      <c r="L95" s="83">
        <f t="shared" si="28"/>
        <v>0</v>
      </c>
      <c r="M95" s="83">
        <f t="shared" si="28"/>
        <v>0</v>
      </c>
      <c r="N95" s="83">
        <f t="shared" si="28"/>
        <v>0</v>
      </c>
      <c r="O95" s="101">
        <f t="shared" si="20"/>
        <v>0</v>
      </c>
      <c r="P95" s="6"/>
    </row>
    <row r="96" spans="1:16" s="3" customFormat="1" ht="13.5" customHeight="1" x14ac:dyDescent="0.25">
      <c r="A96" s="91" t="s">
        <v>494</v>
      </c>
      <c r="B96" s="73" t="s">
        <v>43</v>
      </c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101">
        <f t="shared" si="20"/>
        <v>0</v>
      </c>
      <c r="P96" s="53"/>
    </row>
    <row r="97" spans="1:16" s="3" customFormat="1" ht="13.5" customHeight="1" x14ac:dyDescent="0.25">
      <c r="A97" s="91" t="s">
        <v>495</v>
      </c>
      <c r="B97" s="73" t="s">
        <v>147</v>
      </c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101">
        <f t="shared" si="20"/>
        <v>0</v>
      </c>
      <c r="P97" s="53"/>
    </row>
    <row r="98" spans="1:16" s="1" customFormat="1" ht="13.5" customHeight="1" x14ac:dyDescent="0.25">
      <c r="A98" s="91" t="s">
        <v>496</v>
      </c>
      <c r="B98" s="73" t="s">
        <v>127</v>
      </c>
      <c r="C98" s="83">
        <f>+C99+C104</f>
        <v>0</v>
      </c>
      <c r="D98" s="83">
        <f t="shared" ref="D98:N98" si="29">+D99+D104</f>
        <v>0</v>
      </c>
      <c r="E98" s="83">
        <f t="shared" si="29"/>
        <v>0</v>
      </c>
      <c r="F98" s="83">
        <f t="shared" si="29"/>
        <v>0</v>
      </c>
      <c r="G98" s="83">
        <f t="shared" si="29"/>
        <v>0</v>
      </c>
      <c r="H98" s="83">
        <f t="shared" si="29"/>
        <v>0</v>
      </c>
      <c r="I98" s="83">
        <f t="shared" si="29"/>
        <v>0</v>
      </c>
      <c r="J98" s="83">
        <f t="shared" si="29"/>
        <v>0</v>
      </c>
      <c r="K98" s="83">
        <f t="shared" si="29"/>
        <v>0</v>
      </c>
      <c r="L98" s="83">
        <f t="shared" si="29"/>
        <v>0</v>
      </c>
      <c r="M98" s="83">
        <f t="shared" si="29"/>
        <v>0</v>
      </c>
      <c r="N98" s="83">
        <f t="shared" si="29"/>
        <v>0</v>
      </c>
      <c r="O98" s="101">
        <f t="shared" si="20"/>
        <v>0</v>
      </c>
      <c r="P98" s="6"/>
    </row>
    <row r="99" spans="1:16" s="1" customFormat="1" ht="13.5" customHeight="1" x14ac:dyDescent="0.25">
      <c r="A99" s="91" t="s">
        <v>497</v>
      </c>
      <c r="B99" s="73" t="s">
        <v>44</v>
      </c>
      <c r="C99" s="83">
        <f>+SUM(C100:C103)</f>
        <v>0</v>
      </c>
      <c r="D99" s="83">
        <f t="shared" ref="D99:N99" si="30">+SUM(D100:D103)</f>
        <v>0</v>
      </c>
      <c r="E99" s="83">
        <f t="shared" si="30"/>
        <v>0</v>
      </c>
      <c r="F99" s="83">
        <f t="shared" si="30"/>
        <v>0</v>
      </c>
      <c r="G99" s="83">
        <f t="shared" si="30"/>
        <v>0</v>
      </c>
      <c r="H99" s="83">
        <f t="shared" si="30"/>
        <v>0</v>
      </c>
      <c r="I99" s="83">
        <f t="shared" si="30"/>
        <v>0</v>
      </c>
      <c r="J99" s="83">
        <f t="shared" si="30"/>
        <v>0</v>
      </c>
      <c r="K99" s="83">
        <f t="shared" si="30"/>
        <v>0</v>
      </c>
      <c r="L99" s="83">
        <f t="shared" si="30"/>
        <v>0</v>
      </c>
      <c r="M99" s="83">
        <f t="shared" si="30"/>
        <v>0</v>
      </c>
      <c r="N99" s="83">
        <f t="shared" si="30"/>
        <v>0</v>
      </c>
      <c r="O99" s="101">
        <f t="shared" si="20"/>
        <v>0</v>
      </c>
      <c r="P99" s="6"/>
    </row>
    <row r="100" spans="1:16" s="1" customFormat="1" ht="13.5" customHeight="1" x14ac:dyDescent="0.25">
      <c r="A100" s="91" t="s">
        <v>498</v>
      </c>
      <c r="B100" s="73" t="s">
        <v>131</v>
      </c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101">
        <f t="shared" si="20"/>
        <v>0</v>
      </c>
      <c r="P100" s="6"/>
    </row>
    <row r="101" spans="1:16" s="1" customFormat="1" ht="13.5" customHeight="1" x14ac:dyDescent="0.25">
      <c r="A101" s="91" t="s">
        <v>499</v>
      </c>
      <c r="B101" s="73" t="s">
        <v>45</v>
      </c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101">
        <f t="shared" si="20"/>
        <v>0</v>
      </c>
      <c r="P101" s="6"/>
    </row>
    <row r="102" spans="1:16" s="3" customFormat="1" ht="13.5" customHeight="1" x14ac:dyDescent="0.25">
      <c r="A102" s="91" t="s">
        <v>500</v>
      </c>
      <c r="B102" s="73" t="s">
        <v>46</v>
      </c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101">
        <f t="shared" si="20"/>
        <v>0</v>
      </c>
      <c r="P102" s="53"/>
    </row>
    <row r="103" spans="1:16" s="1" customFormat="1" ht="13.5" customHeight="1" x14ac:dyDescent="0.25">
      <c r="A103" s="91" t="s">
        <v>501</v>
      </c>
      <c r="B103" s="73" t="s">
        <v>265</v>
      </c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101">
        <f t="shared" si="20"/>
        <v>0</v>
      </c>
      <c r="P103" s="6"/>
    </row>
    <row r="104" spans="1:16" s="1" customFormat="1" ht="13.5" customHeight="1" x14ac:dyDescent="0.25">
      <c r="A104" s="91" t="s">
        <v>502</v>
      </c>
      <c r="B104" s="73" t="s">
        <v>122</v>
      </c>
      <c r="C104" s="83">
        <f>+SUM(C105:C109)</f>
        <v>0</v>
      </c>
      <c r="D104" s="83">
        <f t="shared" ref="D104:N104" si="31">+SUM(D105:D109)</f>
        <v>0</v>
      </c>
      <c r="E104" s="83">
        <f t="shared" si="31"/>
        <v>0</v>
      </c>
      <c r="F104" s="83">
        <f t="shared" si="31"/>
        <v>0</v>
      </c>
      <c r="G104" s="83">
        <f t="shared" si="31"/>
        <v>0</v>
      </c>
      <c r="H104" s="83">
        <f t="shared" si="31"/>
        <v>0</v>
      </c>
      <c r="I104" s="83">
        <f t="shared" si="31"/>
        <v>0</v>
      </c>
      <c r="J104" s="83">
        <f t="shared" si="31"/>
        <v>0</v>
      </c>
      <c r="K104" s="83">
        <f t="shared" si="31"/>
        <v>0</v>
      </c>
      <c r="L104" s="83">
        <f t="shared" si="31"/>
        <v>0</v>
      </c>
      <c r="M104" s="83">
        <f t="shared" si="31"/>
        <v>0</v>
      </c>
      <c r="N104" s="83">
        <f t="shared" si="31"/>
        <v>0</v>
      </c>
      <c r="O104" s="101">
        <f t="shared" si="20"/>
        <v>0</v>
      </c>
      <c r="P104" s="6"/>
    </row>
    <row r="105" spans="1:16" s="1" customFormat="1" ht="13.5" customHeight="1" x14ac:dyDescent="0.25">
      <c r="A105" s="91" t="s">
        <v>503</v>
      </c>
      <c r="B105" s="73" t="s">
        <v>47</v>
      </c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101">
        <f t="shared" si="20"/>
        <v>0</v>
      </c>
      <c r="P105" s="6"/>
    </row>
    <row r="106" spans="1:16" s="1" customFormat="1" ht="13.5" customHeight="1" x14ac:dyDescent="0.25">
      <c r="A106" s="91" t="s">
        <v>504</v>
      </c>
      <c r="B106" s="73" t="s">
        <v>45</v>
      </c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101">
        <f t="shared" si="20"/>
        <v>0</v>
      </c>
      <c r="P106" s="6"/>
    </row>
    <row r="107" spans="1:16" s="1" customFormat="1" ht="13.5" customHeight="1" x14ac:dyDescent="0.25">
      <c r="A107" s="91" t="s">
        <v>505</v>
      </c>
      <c r="B107" s="73" t="s">
        <v>48</v>
      </c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101">
        <f t="shared" si="20"/>
        <v>0</v>
      </c>
      <c r="P107" s="6"/>
    </row>
    <row r="108" spans="1:16" s="11" customFormat="1" ht="13.5" customHeight="1" x14ac:dyDescent="0.25">
      <c r="A108" s="91" t="s">
        <v>506</v>
      </c>
      <c r="B108" s="73" t="s">
        <v>46</v>
      </c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101">
        <f t="shared" si="20"/>
        <v>0</v>
      </c>
      <c r="P108" s="53"/>
    </row>
    <row r="109" spans="1:16" s="3" customFormat="1" ht="13.5" customHeight="1" x14ac:dyDescent="0.25">
      <c r="A109" s="91" t="s">
        <v>507</v>
      </c>
      <c r="B109" s="73" t="s">
        <v>49</v>
      </c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101">
        <f t="shared" si="20"/>
        <v>0</v>
      </c>
      <c r="P109" s="53"/>
    </row>
    <row r="110" spans="1:16" s="1" customFormat="1" ht="13.5" customHeight="1" x14ac:dyDescent="0.25">
      <c r="A110" s="91" t="s">
        <v>508</v>
      </c>
      <c r="B110" s="73" t="s">
        <v>16</v>
      </c>
      <c r="C110" s="83">
        <f>+C111+C120</f>
        <v>0</v>
      </c>
      <c r="D110" s="83">
        <f>+D111+D120</f>
        <v>0</v>
      </c>
      <c r="E110" s="83">
        <f t="shared" ref="E110:N110" si="32">+E111+E120</f>
        <v>0</v>
      </c>
      <c r="F110" s="83">
        <f t="shared" si="32"/>
        <v>0</v>
      </c>
      <c r="G110" s="83">
        <f t="shared" si="32"/>
        <v>0</v>
      </c>
      <c r="H110" s="83">
        <f t="shared" si="32"/>
        <v>0</v>
      </c>
      <c r="I110" s="83">
        <f t="shared" si="32"/>
        <v>0</v>
      </c>
      <c r="J110" s="83">
        <f t="shared" si="32"/>
        <v>0</v>
      </c>
      <c r="K110" s="83">
        <f t="shared" si="32"/>
        <v>0</v>
      </c>
      <c r="L110" s="83">
        <f t="shared" si="32"/>
        <v>0</v>
      </c>
      <c r="M110" s="83">
        <f t="shared" si="32"/>
        <v>0</v>
      </c>
      <c r="N110" s="83">
        <f t="shared" si="32"/>
        <v>0</v>
      </c>
      <c r="O110" s="101">
        <f t="shared" si="20"/>
        <v>0</v>
      </c>
      <c r="P110" s="6"/>
    </row>
    <row r="111" spans="1:16" s="1" customFormat="1" ht="13.5" customHeight="1" x14ac:dyDescent="0.25">
      <c r="A111" s="91" t="s">
        <v>509</v>
      </c>
      <c r="B111" s="73" t="s">
        <v>50</v>
      </c>
      <c r="C111" s="83">
        <f>+C112</f>
        <v>0</v>
      </c>
      <c r="D111" s="83">
        <f>+D112</f>
        <v>0</v>
      </c>
      <c r="E111" s="83">
        <f t="shared" ref="E111:N111" si="33">+E112</f>
        <v>0</v>
      </c>
      <c r="F111" s="83">
        <f t="shared" si="33"/>
        <v>0</v>
      </c>
      <c r="G111" s="83">
        <f t="shared" si="33"/>
        <v>0</v>
      </c>
      <c r="H111" s="83">
        <f t="shared" si="33"/>
        <v>0</v>
      </c>
      <c r="I111" s="83">
        <f t="shared" si="33"/>
        <v>0</v>
      </c>
      <c r="J111" s="83">
        <f t="shared" si="33"/>
        <v>0</v>
      </c>
      <c r="K111" s="83">
        <f t="shared" si="33"/>
        <v>0</v>
      </c>
      <c r="L111" s="83">
        <f t="shared" si="33"/>
        <v>0</v>
      </c>
      <c r="M111" s="83">
        <f t="shared" si="33"/>
        <v>0</v>
      </c>
      <c r="N111" s="83">
        <f t="shared" si="33"/>
        <v>0</v>
      </c>
      <c r="O111" s="101">
        <f t="shared" si="20"/>
        <v>0</v>
      </c>
      <c r="P111" s="6"/>
    </row>
    <row r="112" spans="1:16" s="1" customFormat="1" ht="13.5" customHeight="1" x14ac:dyDescent="0.25">
      <c r="A112" s="91" t="s">
        <v>510</v>
      </c>
      <c r="B112" s="73" t="s">
        <v>51</v>
      </c>
      <c r="C112" s="83">
        <f>+SUM(C113:C119)</f>
        <v>0</v>
      </c>
      <c r="D112" s="83">
        <f>+SUM(D113:D119)</f>
        <v>0</v>
      </c>
      <c r="E112" s="83">
        <f t="shared" ref="E112:N112" si="34">+SUM(E113:E119)</f>
        <v>0</v>
      </c>
      <c r="F112" s="83">
        <f t="shared" si="34"/>
        <v>0</v>
      </c>
      <c r="G112" s="83">
        <f t="shared" si="34"/>
        <v>0</v>
      </c>
      <c r="H112" s="83">
        <f t="shared" si="34"/>
        <v>0</v>
      </c>
      <c r="I112" s="83">
        <f t="shared" si="34"/>
        <v>0</v>
      </c>
      <c r="J112" s="83">
        <f t="shared" si="34"/>
        <v>0</v>
      </c>
      <c r="K112" s="83">
        <f t="shared" si="34"/>
        <v>0</v>
      </c>
      <c r="L112" s="83">
        <f t="shared" si="34"/>
        <v>0</v>
      </c>
      <c r="M112" s="83">
        <f t="shared" si="34"/>
        <v>0</v>
      </c>
      <c r="N112" s="83">
        <f t="shared" si="34"/>
        <v>0</v>
      </c>
      <c r="O112" s="101">
        <f t="shared" si="20"/>
        <v>0</v>
      </c>
      <c r="P112" s="6"/>
    </row>
    <row r="113" spans="1:16" s="1" customFormat="1" ht="13.5" customHeight="1" x14ac:dyDescent="0.25">
      <c r="A113" s="91" t="s">
        <v>511</v>
      </c>
      <c r="B113" s="73" t="s">
        <v>139</v>
      </c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101">
        <f t="shared" si="20"/>
        <v>0</v>
      </c>
      <c r="P113" s="6"/>
    </row>
    <row r="114" spans="1:16" s="1" customFormat="1" ht="13.5" customHeight="1" x14ac:dyDescent="0.25">
      <c r="A114" s="91" t="s">
        <v>512</v>
      </c>
      <c r="B114" s="73" t="s">
        <v>52</v>
      </c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101">
        <f t="shared" si="20"/>
        <v>0</v>
      </c>
      <c r="P114" s="6"/>
    </row>
    <row r="115" spans="1:16" s="1" customFormat="1" ht="13.5" customHeight="1" x14ac:dyDescent="0.25">
      <c r="A115" s="91" t="s">
        <v>513</v>
      </c>
      <c r="B115" s="73" t="s">
        <v>266</v>
      </c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101">
        <f t="shared" si="20"/>
        <v>0</v>
      </c>
      <c r="P115" s="6"/>
    </row>
    <row r="116" spans="1:16" s="1" customFormat="1" ht="13.5" customHeight="1" x14ac:dyDescent="0.25">
      <c r="A116" s="91" t="s">
        <v>514</v>
      </c>
      <c r="B116" s="73" t="s">
        <v>99</v>
      </c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101">
        <f t="shared" si="20"/>
        <v>0</v>
      </c>
      <c r="P116" s="6"/>
    </row>
    <row r="117" spans="1:16" s="1" customFormat="1" ht="13.5" customHeight="1" x14ac:dyDescent="0.25">
      <c r="A117" s="91" t="s">
        <v>515</v>
      </c>
      <c r="B117" s="73" t="s">
        <v>53</v>
      </c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101">
        <f t="shared" si="20"/>
        <v>0</v>
      </c>
      <c r="P117" s="6"/>
    </row>
    <row r="118" spans="1:16" s="3" customFormat="1" ht="13.5" customHeight="1" x14ac:dyDescent="0.25">
      <c r="A118" s="91" t="s">
        <v>516</v>
      </c>
      <c r="B118" s="73" t="s">
        <v>54</v>
      </c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101">
        <f t="shared" si="20"/>
        <v>0</v>
      </c>
      <c r="P118" s="53"/>
    </row>
    <row r="119" spans="1:16" s="3" customFormat="1" ht="13.5" customHeight="1" x14ac:dyDescent="0.25">
      <c r="A119" s="91" t="s">
        <v>517</v>
      </c>
      <c r="B119" s="73" t="s">
        <v>55</v>
      </c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101">
        <f t="shared" si="20"/>
        <v>0</v>
      </c>
      <c r="P119" s="53"/>
    </row>
    <row r="120" spans="1:16" s="1" customFormat="1" ht="13.5" customHeight="1" x14ac:dyDescent="0.25">
      <c r="A120" s="91" t="s">
        <v>518</v>
      </c>
      <c r="B120" s="73" t="s">
        <v>267</v>
      </c>
      <c r="C120" s="83">
        <f>+C121+C129+C132+C138+C150+C154+C165+C171+C175+C182+C187+C192+C195+C197+C207+C205</f>
        <v>0</v>
      </c>
      <c r="D120" s="83">
        <f t="shared" ref="D120:N120" si="35">+D121+D129+D132+D138+D150+D154+D165+D171+D175+D182+D187+D192+D195+D197+D207+D205</f>
        <v>0</v>
      </c>
      <c r="E120" s="83">
        <f t="shared" si="35"/>
        <v>0</v>
      </c>
      <c r="F120" s="83">
        <f t="shared" si="35"/>
        <v>0</v>
      </c>
      <c r="G120" s="83">
        <f t="shared" si="35"/>
        <v>0</v>
      </c>
      <c r="H120" s="83">
        <f t="shared" si="35"/>
        <v>0</v>
      </c>
      <c r="I120" s="83">
        <f t="shared" si="35"/>
        <v>0</v>
      </c>
      <c r="J120" s="83">
        <f t="shared" si="35"/>
        <v>0</v>
      </c>
      <c r="K120" s="83">
        <f t="shared" si="35"/>
        <v>0</v>
      </c>
      <c r="L120" s="83">
        <f t="shared" si="35"/>
        <v>0</v>
      </c>
      <c r="M120" s="83">
        <f t="shared" si="35"/>
        <v>0</v>
      </c>
      <c r="N120" s="83">
        <f t="shared" si="35"/>
        <v>0</v>
      </c>
      <c r="O120" s="101">
        <f t="shared" si="20"/>
        <v>0</v>
      </c>
      <c r="P120" s="6"/>
    </row>
    <row r="121" spans="1:16" s="1" customFormat="1" ht="13.5" customHeight="1" x14ac:dyDescent="0.25">
      <c r="A121" s="91" t="s">
        <v>519</v>
      </c>
      <c r="B121" s="73" t="s">
        <v>56</v>
      </c>
      <c r="C121" s="83">
        <f>+SUM(C122:C128)</f>
        <v>0</v>
      </c>
      <c r="D121" s="83">
        <f>+SUM(D122:D128)</f>
        <v>0</v>
      </c>
      <c r="E121" s="83">
        <f t="shared" ref="E121:N121" si="36">+SUM(E122:E128)</f>
        <v>0</v>
      </c>
      <c r="F121" s="83">
        <f t="shared" si="36"/>
        <v>0</v>
      </c>
      <c r="G121" s="83">
        <f t="shared" si="36"/>
        <v>0</v>
      </c>
      <c r="H121" s="83">
        <f t="shared" si="36"/>
        <v>0</v>
      </c>
      <c r="I121" s="83">
        <f t="shared" si="36"/>
        <v>0</v>
      </c>
      <c r="J121" s="83">
        <f t="shared" si="36"/>
        <v>0</v>
      </c>
      <c r="K121" s="83">
        <f t="shared" si="36"/>
        <v>0</v>
      </c>
      <c r="L121" s="83">
        <f t="shared" si="36"/>
        <v>0</v>
      </c>
      <c r="M121" s="83">
        <f t="shared" si="36"/>
        <v>0</v>
      </c>
      <c r="N121" s="83">
        <f t="shared" si="36"/>
        <v>0</v>
      </c>
      <c r="O121" s="101">
        <f t="shared" si="20"/>
        <v>0</v>
      </c>
      <c r="P121" s="6"/>
    </row>
    <row r="122" spans="1:16" s="1" customFormat="1" ht="13.5" customHeight="1" x14ac:dyDescent="0.25">
      <c r="A122" s="91" t="s">
        <v>520</v>
      </c>
      <c r="B122" s="73" t="s">
        <v>268</v>
      </c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101">
        <f t="shared" si="20"/>
        <v>0</v>
      </c>
      <c r="P122" s="6"/>
    </row>
    <row r="123" spans="1:16" s="1" customFormat="1" ht="13.5" customHeight="1" x14ac:dyDescent="0.25">
      <c r="A123" s="91" t="s">
        <v>521</v>
      </c>
      <c r="B123" s="73" t="s">
        <v>57</v>
      </c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101">
        <f t="shared" si="20"/>
        <v>0</v>
      </c>
      <c r="P123" s="6"/>
    </row>
    <row r="124" spans="1:16" s="1" customFormat="1" ht="13.5" customHeight="1" x14ac:dyDescent="0.25">
      <c r="A124" s="91" t="s">
        <v>522</v>
      </c>
      <c r="B124" s="73" t="s">
        <v>58</v>
      </c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101">
        <f t="shared" si="20"/>
        <v>0</v>
      </c>
      <c r="P124" s="6"/>
    </row>
    <row r="125" spans="1:16" s="1" customFormat="1" ht="13.5" customHeight="1" x14ac:dyDescent="0.25">
      <c r="A125" s="91" t="s">
        <v>523</v>
      </c>
      <c r="B125" s="73" t="s">
        <v>524</v>
      </c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101">
        <f t="shared" si="20"/>
        <v>0</v>
      </c>
      <c r="P125" s="6"/>
    </row>
    <row r="126" spans="1:16" s="1" customFormat="1" ht="13.5" customHeight="1" x14ac:dyDescent="0.25">
      <c r="A126" s="91" t="s">
        <v>525</v>
      </c>
      <c r="B126" s="73" t="s">
        <v>269</v>
      </c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101">
        <f t="shared" si="20"/>
        <v>0</v>
      </c>
      <c r="P126" s="6"/>
    </row>
    <row r="127" spans="1:16" s="3" customFormat="1" ht="13.5" customHeight="1" x14ac:dyDescent="0.25">
      <c r="A127" s="91" t="s">
        <v>526</v>
      </c>
      <c r="B127" s="73" t="s">
        <v>59</v>
      </c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101">
        <f t="shared" si="20"/>
        <v>0</v>
      </c>
      <c r="P127" s="53"/>
    </row>
    <row r="128" spans="1:16" s="1" customFormat="1" ht="13.5" customHeight="1" x14ac:dyDescent="0.25">
      <c r="A128" s="91" t="s">
        <v>527</v>
      </c>
      <c r="B128" s="73" t="s">
        <v>92</v>
      </c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101">
        <f t="shared" si="20"/>
        <v>0</v>
      </c>
      <c r="P128" s="6"/>
    </row>
    <row r="129" spans="1:16" s="1" customFormat="1" ht="13.5" customHeight="1" x14ac:dyDescent="0.25">
      <c r="A129" s="91" t="s">
        <v>528</v>
      </c>
      <c r="B129" s="73" t="s">
        <v>60</v>
      </c>
      <c r="C129" s="83">
        <f>+C130+C131</f>
        <v>0</v>
      </c>
      <c r="D129" s="83">
        <f t="shared" ref="D129:N129" si="37">+D130+D131</f>
        <v>0</v>
      </c>
      <c r="E129" s="83">
        <f t="shared" si="37"/>
        <v>0</v>
      </c>
      <c r="F129" s="83">
        <f t="shared" si="37"/>
        <v>0</v>
      </c>
      <c r="G129" s="83">
        <f t="shared" si="37"/>
        <v>0</v>
      </c>
      <c r="H129" s="83">
        <f t="shared" si="37"/>
        <v>0</v>
      </c>
      <c r="I129" s="83">
        <f t="shared" si="37"/>
        <v>0</v>
      </c>
      <c r="J129" s="83">
        <f t="shared" si="37"/>
        <v>0</v>
      </c>
      <c r="K129" s="83">
        <f t="shared" si="37"/>
        <v>0</v>
      </c>
      <c r="L129" s="83">
        <f t="shared" si="37"/>
        <v>0</v>
      </c>
      <c r="M129" s="83">
        <f t="shared" si="37"/>
        <v>0</v>
      </c>
      <c r="N129" s="83">
        <f t="shared" si="37"/>
        <v>0</v>
      </c>
      <c r="O129" s="101">
        <f t="shared" si="20"/>
        <v>0</v>
      </c>
      <c r="P129" s="6"/>
    </row>
    <row r="130" spans="1:16" s="3" customFormat="1" ht="13.5" customHeight="1" x14ac:dyDescent="0.25">
      <c r="A130" s="91" t="s">
        <v>529</v>
      </c>
      <c r="B130" s="73" t="s">
        <v>61</v>
      </c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101">
        <f t="shared" si="20"/>
        <v>0</v>
      </c>
      <c r="P130" s="53"/>
    </row>
    <row r="131" spans="1:16" s="1" customFormat="1" ht="13.5" customHeight="1" x14ac:dyDescent="0.25">
      <c r="A131" s="91" t="s">
        <v>530</v>
      </c>
      <c r="B131" s="73" t="s">
        <v>62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101">
        <f t="shared" si="20"/>
        <v>0</v>
      </c>
      <c r="P131" s="6"/>
    </row>
    <row r="132" spans="1:16" s="1" customFormat="1" ht="13.5" customHeight="1" x14ac:dyDescent="0.25">
      <c r="A132" s="91" t="s">
        <v>531</v>
      </c>
      <c r="B132" s="73" t="s">
        <v>63</v>
      </c>
      <c r="C132" s="83">
        <f>+SUM(C133:C137)</f>
        <v>0</v>
      </c>
      <c r="D132" s="83">
        <f t="shared" ref="D132:N132" si="38">+SUM(D133:D137)</f>
        <v>0</v>
      </c>
      <c r="E132" s="83">
        <f t="shared" si="38"/>
        <v>0</v>
      </c>
      <c r="F132" s="83">
        <f t="shared" si="38"/>
        <v>0</v>
      </c>
      <c r="G132" s="83">
        <f t="shared" si="38"/>
        <v>0</v>
      </c>
      <c r="H132" s="83">
        <f t="shared" si="38"/>
        <v>0</v>
      </c>
      <c r="I132" s="83">
        <f t="shared" si="38"/>
        <v>0</v>
      </c>
      <c r="J132" s="83">
        <f t="shared" si="38"/>
        <v>0</v>
      </c>
      <c r="K132" s="83">
        <f t="shared" si="38"/>
        <v>0</v>
      </c>
      <c r="L132" s="83">
        <f t="shared" si="38"/>
        <v>0</v>
      </c>
      <c r="M132" s="83">
        <f t="shared" si="38"/>
        <v>0</v>
      </c>
      <c r="N132" s="83">
        <f t="shared" si="38"/>
        <v>0</v>
      </c>
      <c r="O132" s="101">
        <f t="shared" si="20"/>
        <v>0</v>
      </c>
      <c r="P132" s="6"/>
    </row>
    <row r="133" spans="1:16" s="1" customFormat="1" ht="13.5" customHeight="1" x14ac:dyDescent="0.25">
      <c r="A133" s="91" t="s">
        <v>532</v>
      </c>
      <c r="B133" s="73" t="s">
        <v>64</v>
      </c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101">
        <f t="shared" si="20"/>
        <v>0</v>
      </c>
      <c r="P133" s="6"/>
    </row>
    <row r="134" spans="1:16" s="1" customFormat="1" ht="13.5" customHeight="1" x14ac:dyDescent="0.25">
      <c r="A134" s="91" t="s">
        <v>533</v>
      </c>
      <c r="B134" s="73" t="s">
        <v>65</v>
      </c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101">
        <f t="shared" si="20"/>
        <v>0</v>
      </c>
      <c r="P134" s="6"/>
    </row>
    <row r="135" spans="1:16" s="1" customFormat="1" ht="13.5" customHeight="1" x14ac:dyDescent="0.25">
      <c r="A135" s="91" t="s">
        <v>534</v>
      </c>
      <c r="B135" s="73" t="s">
        <v>270</v>
      </c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101">
        <f t="shared" ref="O135:O200" si="39">+SUM(C135:N135)</f>
        <v>0</v>
      </c>
      <c r="P135" s="6"/>
    </row>
    <row r="136" spans="1:16" s="1" customFormat="1" ht="13.5" customHeight="1" x14ac:dyDescent="0.25">
      <c r="A136" s="91" t="s">
        <v>535</v>
      </c>
      <c r="B136" s="73" t="s">
        <v>66</v>
      </c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101">
        <f t="shared" si="39"/>
        <v>0</v>
      </c>
      <c r="P136" s="6"/>
    </row>
    <row r="137" spans="1:16" s="1" customFormat="1" ht="13.5" customHeight="1" x14ac:dyDescent="0.25">
      <c r="A137" s="91" t="s">
        <v>536</v>
      </c>
      <c r="B137" s="73" t="s">
        <v>93</v>
      </c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101">
        <f t="shared" si="39"/>
        <v>0</v>
      </c>
      <c r="P137" s="6"/>
    </row>
    <row r="138" spans="1:16" s="1" customFormat="1" ht="13.5" customHeight="1" x14ac:dyDescent="0.25">
      <c r="A138" s="91" t="s">
        <v>537</v>
      </c>
      <c r="B138" s="73" t="s">
        <v>67</v>
      </c>
      <c r="C138" s="83">
        <f>+SUM(C139:C149)</f>
        <v>0</v>
      </c>
      <c r="D138" s="83">
        <f t="shared" ref="D138:N138" si="40">+SUM(D139:D149)</f>
        <v>0</v>
      </c>
      <c r="E138" s="83">
        <f t="shared" si="40"/>
        <v>0</v>
      </c>
      <c r="F138" s="83">
        <f t="shared" si="40"/>
        <v>0</v>
      </c>
      <c r="G138" s="83">
        <f t="shared" si="40"/>
        <v>0</v>
      </c>
      <c r="H138" s="83">
        <f t="shared" si="40"/>
        <v>0</v>
      </c>
      <c r="I138" s="83">
        <f t="shared" si="40"/>
        <v>0</v>
      </c>
      <c r="J138" s="83">
        <f t="shared" si="40"/>
        <v>0</v>
      </c>
      <c r="K138" s="83">
        <f t="shared" si="40"/>
        <v>0</v>
      </c>
      <c r="L138" s="83">
        <f t="shared" si="40"/>
        <v>0</v>
      </c>
      <c r="M138" s="83">
        <f t="shared" si="40"/>
        <v>0</v>
      </c>
      <c r="N138" s="83">
        <f t="shared" si="40"/>
        <v>0</v>
      </c>
      <c r="O138" s="101">
        <f t="shared" si="39"/>
        <v>0</v>
      </c>
      <c r="P138" s="6"/>
    </row>
    <row r="139" spans="1:16" s="1" customFormat="1" ht="13.5" customHeight="1" x14ac:dyDescent="0.25">
      <c r="A139" s="91" t="s">
        <v>538</v>
      </c>
      <c r="B139" s="73" t="s">
        <v>68</v>
      </c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101">
        <f t="shared" si="39"/>
        <v>0</v>
      </c>
      <c r="P139" s="6"/>
    </row>
    <row r="140" spans="1:16" s="3" customFormat="1" ht="13.5" customHeight="1" x14ac:dyDescent="0.25">
      <c r="A140" s="91" t="s">
        <v>539</v>
      </c>
      <c r="B140" s="73" t="s">
        <v>120</v>
      </c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101">
        <f t="shared" si="39"/>
        <v>0</v>
      </c>
      <c r="P140" s="53"/>
    </row>
    <row r="141" spans="1:16" s="1" customFormat="1" ht="13.5" customHeight="1" x14ac:dyDescent="0.25">
      <c r="A141" s="91" t="s">
        <v>540</v>
      </c>
      <c r="B141" s="73" t="s">
        <v>271</v>
      </c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101">
        <f t="shared" si="39"/>
        <v>0</v>
      </c>
      <c r="P141" s="6"/>
    </row>
    <row r="142" spans="1:16" s="1" customFormat="1" ht="13.5" customHeight="1" x14ac:dyDescent="0.25">
      <c r="A142" s="91" t="s">
        <v>541</v>
      </c>
      <c r="B142" s="73" t="s">
        <v>272</v>
      </c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101">
        <f t="shared" si="39"/>
        <v>0</v>
      </c>
      <c r="P142" s="6"/>
    </row>
    <row r="143" spans="1:16" s="1" customFormat="1" ht="13.5" customHeight="1" x14ac:dyDescent="0.25">
      <c r="A143" s="91" t="s">
        <v>542</v>
      </c>
      <c r="B143" s="73" t="s">
        <v>273</v>
      </c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101">
        <f t="shared" si="39"/>
        <v>0</v>
      </c>
      <c r="P143" s="6"/>
    </row>
    <row r="144" spans="1:16" s="1" customFormat="1" ht="13.5" customHeight="1" x14ac:dyDescent="0.25">
      <c r="A144" s="91" t="s">
        <v>543</v>
      </c>
      <c r="B144" s="73" t="s">
        <v>69</v>
      </c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101">
        <f t="shared" si="39"/>
        <v>0</v>
      </c>
      <c r="P144" s="6"/>
    </row>
    <row r="145" spans="1:16" s="1" customFormat="1" ht="13.5" customHeight="1" x14ac:dyDescent="0.25">
      <c r="A145" s="91" t="s">
        <v>544</v>
      </c>
      <c r="B145" s="73" t="s">
        <v>167</v>
      </c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101">
        <f t="shared" si="39"/>
        <v>0</v>
      </c>
      <c r="P145" s="6"/>
    </row>
    <row r="146" spans="1:16" s="1" customFormat="1" ht="13.5" customHeight="1" x14ac:dyDescent="0.25">
      <c r="A146" s="91" t="s">
        <v>545</v>
      </c>
      <c r="B146" s="73" t="s">
        <v>274</v>
      </c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101">
        <f t="shared" si="39"/>
        <v>0</v>
      </c>
      <c r="P146" s="6"/>
    </row>
    <row r="147" spans="1:16" s="1" customFormat="1" ht="13.5" customHeight="1" x14ac:dyDescent="0.25">
      <c r="A147" s="91" t="s">
        <v>546</v>
      </c>
      <c r="B147" s="73" t="s">
        <v>70</v>
      </c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101">
        <f t="shared" si="39"/>
        <v>0</v>
      </c>
      <c r="P147" s="6"/>
    </row>
    <row r="148" spans="1:16" s="1" customFormat="1" ht="13.5" customHeight="1" x14ac:dyDescent="0.25">
      <c r="A148" s="91" t="s">
        <v>547</v>
      </c>
      <c r="B148" s="73" t="s">
        <v>275</v>
      </c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101">
        <f t="shared" si="39"/>
        <v>0</v>
      </c>
      <c r="P148" s="6"/>
    </row>
    <row r="149" spans="1:16" s="1" customFormat="1" ht="13.5" customHeight="1" x14ac:dyDescent="0.25">
      <c r="A149" s="91" t="s">
        <v>548</v>
      </c>
      <c r="B149" s="73" t="s">
        <v>94</v>
      </c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101">
        <f t="shared" si="39"/>
        <v>0</v>
      </c>
      <c r="P149" s="6"/>
    </row>
    <row r="150" spans="1:16" s="1" customFormat="1" ht="13.5" customHeight="1" x14ac:dyDescent="0.25">
      <c r="A150" s="91" t="s">
        <v>549</v>
      </c>
      <c r="B150" s="73" t="s">
        <v>71</v>
      </c>
      <c r="C150" s="83">
        <f>+SUM(C151:C153)</f>
        <v>0</v>
      </c>
      <c r="D150" s="83">
        <f t="shared" ref="D150:N150" si="41">+SUM(D151:D153)</f>
        <v>0</v>
      </c>
      <c r="E150" s="83">
        <f t="shared" si="41"/>
        <v>0</v>
      </c>
      <c r="F150" s="83">
        <f t="shared" si="41"/>
        <v>0</v>
      </c>
      <c r="G150" s="83">
        <f t="shared" si="41"/>
        <v>0</v>
      </c>
      <c r="H150" s="83">
        <f t="shared" si="41"/>
        <v>0</v>
      </c>
      <c r="I150" s="83">
        <f t="shared" si="41"/>
        <v>0</v>
      </c>
      <c r="J150" s="83">
        <f t="shared" si="41"/>
        <v>0</v>
      </c>
      <c r="K150" s="83">
        <f t="shared" si="41"/>
        <v>0</v>
      </c>
      <c r="L150" s="83">
        <f t="shared" si="41"/>
        <v>0</v>
      </c>
      <c r="M150" s="83">
        <f t="shared" si="41"/>
        <v>0</v>
      </c>
      <c r="N150" s="83">
        <f t="shared" si="41"/>
        <v>0</v>
      </c>
      <c r="O150" s="101">
        <f t="shared" si="39"/>
        <v>0</v>
      </c>
      <c r="P150" s="6"/>
    </row>
    <row r="151" spans="1:16" s="3" customFormat="1" ht="13.5" customHeight="1" x14ac:dyDescent="0.25">
      <c r="A151" s="91" t="s">
        <v>550</v>
      </c>
      <c r="B151" s="73" t="s">
        <v>168</v>
      </c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101">
        <f t="shared" si="39"/>
        <v>0</v>
      </c>
      <c r="P151" s="53"/>
    </row>
    <row r="152" spans="1:16" s="1" customFormat="1" ht="13.5" customHeight="1" x14ac:dyDescent="0.25">
      <c r="A152" s="91" t="s">
        <v>551</v>
      </c>
      <c r="B152" s="73" t="s">
        <v>72</v>
      </c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101">
        <f t="shared" si="39"/>
        <v>0</v>
      </c>
      <c r="P152" s="6"/>
    </row>
    <row r="153" spans="1:16" s="1" customFormat="1" ht="13.5" customHeight="1" x14ac:dyDescent="0.25">
      <c r="A153" s="91" t="s">
        <v>552</v>
      </c>
      <c r="B153" s="73" t="s">
        <v>95</v>
      </c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101">
        <f t="shared" si="39"/>
        <v>0</v>
      </c>
      <c r="P153" s="6"/>
    </row>
    <row r="154" spans="1:16" s="1" customFormat="1" ht="13.5" customHeight="1" x14ac:dyDescent="0.25">
      <c r="A154" s="91" t="s">
        <v>553</v>
      </c>
      <c r="B154" s="73" t="s">
        <v>73</v>
      </c>
      <c r="C154" s="83">
        <f>+SUM(C155:C164)</f>
        <v>0</v>
      </c>
      <c r="D154" s="83">
        <f t="shared" ref="D154:N154" si="42">+SUM(D155:D164)</f>
        <v>0</v>
      </c>
      <c r="E154" s="83">
        <f t="shared" si="42"/>
        <v>0</v>
      </c>
      <c r="F154" s="83">
        <f t="shared" si="42"/>
        <v>0</v>
      </c>
      <c r="G154" s="83">
        <f t="shared" si="42"/>
        <v>0</v>
      </c>
      <c r="H154" s="83">
        <f t="shared" si="42"/>
        <v>0</v>
      </c>
      <c r="I154" s="83">
        <f t="shared" si="42"/>
        <v>0</v>
      </c>
      <c r="J154" s="83">
        <f t="shared" si="42"/>
        <v>0</v>
      </c>
      <c r="K154" s="83">
        <f t="shared" si="42"/>
        <v>0</v>
      </c>
      <c r="L154" s="83">
        <f t="shared" si="42"/>
        <v>0</v>
      </c>
      <c r="M154" s="83">
        <f t="shared" si="42"/>
        <v>0</v>
      </c>
      <c r="N154" s="83">
        <f t="shared" si="42"/>
        <v>0</v>
      </c>
      <c r="O154" s="101">
        <f t="shared" si="39"/>
        <v>0</v>
      </c>
      <c r="P154" s="6"/>
    </row>
    <row r="155" spans="1:16" s="1" customFormat="1" ht="13.5" customHeight="1" x14ac:dyDescent="0.25">
      <c r="A155" s="91" t="s">
        <v>554</v>
      </c>
      <c r="B155" s="73" t="s">
        <v>276</v>
      </c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101">
        <f t="shared" si="39"/>
        <v>0</v>
      </c>
      <c r="P155" s="6"/>
    </row>
    <row r="156" spans="1:16" s="1" customFormat="1" ht="13.5" customHeight="1" x14ac:dyDescent="0.25">
      <c r="A156" s="91" t="s">
        <v>555</v>
      </c>
      <c r="B156" s="73" t="s">
        <v>277</v>
      </c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101">
        <f t="shared" si="39"/>
        <v>0</v>
      </c>
      <c r="P156" s="6"/>
    </row>
    <row r="157" spans="1:16" s="1" customFormat="1" ht="13.5" customHeight="1" x14ac:dyDescent="0.25">
      <c r="A157" s="91" t="s">
        <v>556</v>
      </c>
      <c r="B157" s="73" t="s">
        <v>232</v>
      </c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101">
        <f t="shared" si="39"/>
        <v>0</v>
      </c>
      <c r="P157" s="6"/>
    </row>
    <row r="158" spans="1:16" s="3" customFormat="1" ht="13.5" customHeight="1" x14ac:dyDescent="0.25">
      <c r="A158" s="91" t="s">
        <v>557</v>
      </c>
      <c r="B158" s="73" t="s">
        <v>100</v>
      </c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101">
        <f t="shared" si="39"/>
        <v>0</v>
      </c>
      <c r="P158" s="53"/>
    </row>
    <row r="159" spans="1:16" s="1" customFormat="1" ht="13.5" customHeight="1" x14ac:dyDescent="0.25">
      <c r="A159" s="91" t="s">
        <v>558</v>
      </c>
      <c r="B159" s="73" t="s">
        <v>74</v>
      </c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101">
        <f t="shared" si="39"/>
        <v>0</v>
      </c>
      <c r="P159" s="6"/>
    </row>
    <row r="160" spans="1:16" s="1" customFormat="1" ht="13.5" customHeight="1" x14ac:dyDescent="0.25">
      <c r="A160" s="91" t="s">
        <v>559</v>
      </c>
      <c r="B160" s="73" t="s">
        <v>278</v>
      </c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101">
        <f t="shared" si="39"/>
        <v>0</v>
      </c>
      <c r="P160" s="6"/>
    </row>
    <row r="161" spans="1:16" s="1" customFormat="1" ht="13.5" customHeight="1" x14ac:dyDescent="0.25">
      <c r="A161" s="91" t="s">
        <v>560</v>
      </c>
      <c r="B161" s="73" t="s">
        <v>73</v>
      </c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101">
        <f t="shared" si="39"/>
        <v>0</v>
      </c>
      <c r="P161" s="6"/>
    </row>
    <row r="162" spans="1:16" s="1" customFormat="1" ht="13.5" customHeight="1" x14ac:dyDescent="0.25">
      <c r="A162" s="91" t="s">
        <v>561</v>
      </c>
      <c r="B162" s="73" t="s">
        <v>185</v>
      </c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101">
        <f t="shared" si="39"/>
        <v>0</v>
      </c>
      <c r="P162" s="6"/>
    </row>
    <row r="163" spans="1:16" s="1" customFormat="1" ht="13.5" customHeight="1" x14ac:dyDescent="0.25">
      <c r="A163" s="91" t="s">
        <v>562</v>
      </c>
      <c r="B163" s="73" t="s">
        <v>96</v>
      </c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101">
        <f t="shared" si="39"/>
        <v>0</v>
      </c>
      <c r="P163" s="6"/>
    </row>
    <row r="164" spans="1:16" s="1" customFormat="1" ht="13.5" customHeight="1" x14ac:dyDescent="0.25">
      <c r="A164" s="91" t="s">
        <v>563</v>
      </c>
      <c r="B164" s="73" t="s">
        <v>184</v>
      </c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101">
        <f t="shared" si="39"/>
        <v>0</v>
      </c>
      <c r="P164" s="6"/>
    </row>
    <row r="165" spans="1:16" s="1" customFormat="1" ht="13.5" customHeight="1" x14ac:dyDescent="0.25">
      <c r="A165" s="91" t="s">
        <v>564</v>
      </c>
      <c r="B165" s="73" t="s">
        <v>123</v>
      </c>
      <c r="C165" s="83">
        <f>+SUM(C166:C170)</f>
        <v>0</v>
      </c>
      <c r="D165" s="83">
        <f t="shared" ref="D165:N165" si="43">+SUM(D166:D170)</f>
        <v>0</v>
      </c>
      <c r="E165" s="83">
        <f t="shared" si="43"/>
        <v>0</v>
      </c>
      <c r="F165" s="83">
        <f t="shared" si="43"/>
        <v>0</v>
      </c>
      <c r="G165" s="83">
        <f t="shared" si="43"/>
        <v>0</v>
      </c>
      <c r="H165" s="83">
        <f t="shared" si="43"/>
        <v>0</v>
      </c>
      <c r="I165" s="83">
        <f t="shared" si="43"/>
        <v>0</v>
      </c>
      <c r="J165" s="83">
        <f t="shared" si="43"/>
        <v>0</v>
      </c>
      <c r="K165" s="83">
        <f t="shared" si="43"/>
        <v>0</v>
      </c>
      <c r="L165" s="83">
        <f t="shared" si="43"/>
        <v>0</v>
      </c>
      <c r="M165" s="83">
        <f t="shared" si="43"/>
        <v>0</v>
      </c>
      <c r="N165" s="83">
        <f t="shared" si="43"/>
        <v>0</v>
      </c>
      <c r="O165" s="101">
        <f t="shared" si="39"/>
        <v>0</v>
      </c>
      <c r="P165" s="6"/>
    </row>
    <row r="166" spans="1:16" s="1" customFormat="1" ht="13.5" customHeight="1" x14ac:dyDescent="0.25">
      <c r="A166" s="91" t="s">
        <v>565</v>
      </c>
      <c r="B166" s="73" t="s">
        <v>75</v>
      </c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101">
        <f t="shared" si="39"/>
        <v>0</v>
      </c>
      <c r="P166" s="6"/>
    </row>
    <row r="167" spans="1:16" s="3" customFormat="1" ht="13.5" customHeight="1" x14ac:dyDescent="0.25">
      <c r="A167" s="91" t="s">
        <v>566</v>
      </c>
      <c r="B167" s="73" t="s">
        <v>279</v>
      </c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101">
        <f t="shared" si="39"/>
        <v>0</v>
      </c>
      <c r="P167" s="53"/>
    </row>
    <row r="168" spans="1:16" s="1" customFormat="1" ht="13.5" customHeight="1" x14ac:dyDescent="0.25">
      <c r="A168" s="91" t="s">
        <v>567</v>
      </c>
      <c r="B168" s="73" t="s">
        <v>143</v>
      </c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101">
        <f t="shared" si="39"/>
        <v>0</v>
      </c>
      <c r="P168" s="6"/>
    </row>
    <row r="169" spans="1:16" s="1" customFormat="1" ht="13.5" customHeight="1" x14ac:dyDescent="0.25">
      <c r="A169" s="91" t="s">
        <v>568</v>
      </c>
      <c r="B169" s="73" t="s">
        <v>280</v>
      </c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101">
        <f t="shared" si="39"/>
        <v>0</v>
      </c>
      <c r="P169" s="6"/>
    </row>
    <row r="170" spans="1:16" s="1" customFormat="1" ht="13.5" customHeight="1" x14ac:dyDescent="0.25">
      <c r="A170" s="91" t="s">
        <v>569</v>
      </c>
      <c r="B170" s="73" t="s">
        <v>124</v>
      </c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101">
        <f t="shared" si="39"/>
        <v>0</v>
      </c>
      <c r="P170" s="6"/>
    </row>
    <row r="171" spans="1:16" s="1" customFormat="1" ht="13.5" customHeight="1" x14ac:dyDescent="0.25">
      <c r="A171" s="91" t="s">
        <v>570</v>
      </c>
      <c r="B171" s="73" t="s">
        <v>76</v>
      </c>
      <c r="C171" s="83">
        <f>+C172+C173+C174</f>
        <v>0</v>
      </c>
      <c r="D171" s="83">
        <f t="shared" ref="D171:N171" si="44">+D172+D173+D174</f>
        <v>0</v>
      </c>
      <c r="E171" s="83">
        <f t="shared" si="44"/>
        <v>0</v>
      </c>
      <c r="F171" s="83">
        <f t="shared" si="44"/>
        <v>0</v>
      </c>
      <c r="G171" s="83">
        <f t="shared" si="44"/>
        <v>0</v>
      </c>
      <c r="H171" s="83">
        <f t="shared" si="44"/>
        <v>0</v>
      </c>
      <c r="I171" s="83">
        <f t="shared" si="44"/>
        <v>0</v>
      </c>
      <c r="J171" s="83">
        <f t="shared" si="44"/>
        <v>0</v>
      </c>
      <c r="K171" s="83">
        <f t="shared" si="44"/>
        <v>0</v>
      </c>
      <c r="L171" s="83">
        <f t="shared" si="44"/>
        <v>0</v>
      </c>
      <c r="M171" s="83">
        <f t="shared" si="44"/>
        <v>0</v>
      </c>
      <c r="N171" s="83">
        <f t="shared" si="44"/>
        <v>0</v>
      </c>
      <c r="O171" s="101">
        <f t="shared" si="39"/>
        <v>0</v>
      </c>
      <c r="P171" s="6"/>
    </row>
    <row r="172" spans="1:16" s="1" customFormat="1" ht="13.5" customHeight="1" x14ac:dyDescent="0.25">
      <c r="A172" s="91" t="s">
        <v>571</v>
      </c>
      <c r="B172" s="73" t="s">
        <v>281</v>
      </c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101">
        <f t="shared" si="39"/>
        <v>0</v>
      </c>
      <c r="P172" s="6"/>
    </row>
    <row r="173" spans="1:16" s="1" customFormat="1" ht="13.5" customHeight="1" x14ac:dyDescent="0.25">
      <c r="A173" s="91" t="s">
        <v>572</v>
      </c>
      <c r="B173" s="73" t="s">
        <v>77</v>
      </c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101">
        <f t="shared" si="39"/>
        <v>0</v>
      </c>
      <c r="P173" s="6"/>
    </row>
    <row r="174" spans="1:16" s="1" customFormat="1" ht="13.5" customHeight="1" x14ac:dyDescent="0.25">
      <c r="A174" s="91" t="s">
        <v>932</v>
      </c>
      <c r="B174" s="73" t="s">
        <v>933</v>
      </c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101">
        <f t="shared" si="39"/>
        <v>0</v>
      </c>
      <c r="P174" s="6"/>
    </row>
    <row r="175" spans="1:16" s="1" customFormat="1" ht="13.5" customHeight="1" x14ac:dyDescent="0.25">
      <c r="A175" s="91" t="s">
        <v>573</v>
      </c>
      <c r="B175" s="73" t="s">
        <v>78</v>
      </c>
      <c r="C175" s="83">
        <f>+SUM(C176:C181)</f>
        <v>0</v>
      </c>
      <c r="D175" s="83">
        <f t="shared" ref="D175:N175" si="45">+SUM(D176:D181)</f>
        <v>0</v>
      </c>
      <c r="E175" s="83">
        <f t="shared" si="45"/>
        <v>0</v>
      </c>
      <c r="F175" s="83">
        <f t="shared" si="45"/>
        <v>0</v>
      </c>
      <c r="G175" s="83">
        <f t="shared" si="45"/>
        <v>0</v>
      </c>
      <c r="H175" s="83">
        <f t="shared" si="45"/>
        <v>0</v>
      </c>
      <c r="I175" s="83">
        <f t="shared" si="45"/>
        <v>0</v>
      </c>
      <c r="J175" s="83">
        <f t="shared" si="45"/>
        <v>0</v>
      </c>
      <c r="K175" s="83">
        <f t="shared" si="45"/>
        <v>0</v>
      </c>
      <c r="L175" s="83">
        <f t="shared" si="45"/>
        <v>0</v>
      </c>
      <c r="M175" s="83">
        <f t="shared" si="45"/>
        <v>0</v>
      </c>
      <c r="N175" s="83">
        <f t="shared" si="45"/>
        <v>0</v>
      </c>
      <c r="O175" s="101">
        <f t="shared" si="39"/>
        <v>0</v>
      </c>
      <c r="P175" s="6"/>
    </row>
    <row r="176" spans="1:16" s="1" customFormat="1" ht="13.5" customHeight="1" x14ac:dyDescent="0.25">
      <c r="A176" s="91" t="s">
        <v>574</v>
      </c>
      <c r="B176" s="73" t="s">
        <v>79</v>
      </c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101">
        <f t="shared" si="39"/>
        <v>0</v>
      </c>
      <c r="P176" s="6"/>
    </row>
    <row r="177" spans="1:16" s="3" customFormat="1" ht="13.5" customHeight="1" x14ac:dyDescent="0.25">
      <c r="A177" s="91" t="s">
        <v>575</v>
      </c>
      <c r="B177" s="73" t="s">
        <v>80</v>
      </c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101">
        <f t="shared" si="39"/>
        <v>0</v>
      </c>
      <c r="P177" s="53"/>
    </row>
    <row r="178" spans="1:16" s="1" customFormat="1" ht="13.5" customHeight="1" x14ac:dyDescent="0.25">
      <c r="A178" s="91" t="s">
        <v>576</v>
      </c>
      <c r="B178" s="73" t="s">
        <v>282</v>
      </c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101">
        <f t="shared" si="39"/>
        <v>0</v>
      </c>
      <c r="P178" s="6"/>
    </row>
    <row r="179" spans="1:16" s="1" customFormat="1" ht="13.5" customHeight="1" x14ac:dyDescent="0.25">
      <c r="A179" s="91" t="s">
        <v>577</v>
      </c>
      <c r="B179" s="73" t="s">
        <v>283</v>
      </c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101">
        <f t="shared" si="39"/>
        <v>0</v>
      </c>
      <c r="P179" s="6"/>
    </row>
    <row r="180" spans="1:16" s="1" customFormat="1" ht="13.5" customHeight="1" x14ac:dyDescent="0.25">
      <c r="A180" s="91" t="s">
        <v>578</v>
      </c>
      <c r="B180" s="73" t="s">
        <v>284</v>
      </c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101">
        <f t="shared" si="39"/>
        <v>0</v>
      </c>
      <c r="P180" s="6"/>
    </row>
    <row r="181" spans="1:16" s="3" customFormat="1" ht="13.5" customHeight="1" x14ac:dyDescent="0.25">
      <c r="A181" s="91" t="s">
        <v>579</v>
      </c>
      <c r="B181" s="73" t="s">
        <v>97</v>
      </c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101">
        <f t="shared" si="39"/>
        <v>0</v>
      </c>
      <c r="P181" s="53"/>
    </row>
    <row r="182" spans="1:16" s="1" customFormat="1" ht="13.5" customHeight="1" x14ac:dyDescent="0.25">
      <c r="A182" s="91" t="s">
        <v>580</v>
      </c>
      <c r="B182" s="73" t="s">
        <v>285</v>
      </c>
      <c r="C182" s="83">
        <f>+SUM(C183:C186)</f>
        <v>0</v>
      </c>
      <c r="D182" s="83">
        <f t="shared" ref="D182:N182" si="46">+SUM(D183:D186)</f>
        <v>0</v>
      </c>
      <c r="E182" s="83">
        <f t="shared" si="46"/>
        <v>0</v>
      </c>
      <c r="F182" s="83">
        <f t="shared" si="46"/>
        <v>0</v>
      </c>
      <c r="G182" s="83">
        <f t="shared" si="46"/>
        <v>0</v>
      </c>
      <c r="H182" s="83">
        <f t="shared" si="46"/>
        <v>0</v>
      </c>
      <c r="I182" s="83">
        <f t="shared" si="46"/>
        <v>0</v>
      </c>
      <c r="J182" s="83">
        <f t="shared" si="46"/>
        <v>0</v>
      </c>
      <c r="K182" s="83">
        <f t="shared" si="46"/>
        <v>0</v>
      </c>
      <c r="L182" s="83">
        <f t="shared" si="46"/>
        <v>0</v>
      </c>
      <c r="M182" s="83">
        <f t="shared" si="46"/>
        <v>0</v>
      </c>
      <c r="N182" s="83">
        <f t="shared" si="46"/>
        <v>0</v>
      </c>
      <c r="O182" s="101">
        <f t="shared" si="39"/>
        <v>0</v>
      </c>
      <c r="P182" s="6"/>
    </row>
    <row r="183" spans="1:16" s="1" customFormat="1" ht="13.5" customHeight="1" x14ac:dyDescent="0.25">
      <c r="A183" s="91" t="s">
        <v>581</v>
      </c>
      <c r="B183" s="73" t="s">
        <v>286</v>
      </c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101">
        <f t="shared" si="39"/>
        <v>0</v>
      </c>
      <c r="P183" s="6"/>
    </row>
    <row r="184" spans="1:16" s="1" customFormat="1" ht="13.5" customHeight="1" x14ac:dyDescent="0.25">
      <c r="A184" s="91" t="s">
        <v>582</v>
      </c>
      <c r="B184" s="73" t="s">
        <v>287</v>
      </c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101">
        <f t="shared" si="39"/>
        <v>0</v>
      </c>
      <c r="P184" s="6"/>
    </row>
    <row r="185" spans="1:16" s="1" customFormat="1" ht="13.5" customHeight="1" x14ac:dyDescent="0.25">
      <c r="A185" s="91" t="s">
        <v>583</v>
      </c>
      <c r="B185" s="73" t="s">
        <v>98</v>
      </c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101">
        <f t="shared" si="39"/>
        <v>0</v>
      </c>
      <c r="P185" s="6"/>
    </row>
    <row r="186" spans="1:16" s="1" customFormat="1" ht="13.5" customHeight="1" x14ac:dyDescent="0.25">
      <c r="A186" s="84" t="s">
        <v>584</v>
      </c>
      <c r="B186" s="73" t="s">
        <v>288</v>
      </c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101">
        <f t="shared" si="39"/>
        <v>0</v>
      </c>
      <c r="P186" s="6"/>
    </row>
    <row r="187" spans="1:16" s="1" customFormat="1" ht="13.5" customHeight="1" x14ac:dyDescent="0.25">
      <c r="A187" s="91" t="s">
        <v>585</v>
      </c>
      <c r="B187" s="73" t="s">
        <v>169</v>
      </c>
      <c r="C187" s="83">
        <f>+SUM(C188:C191)</f>
        <v>0</v>
      </c>
      <c r="D187" s="83">
        <f t="shared" ref="D187:N187" si="47">+SUM(D188:D191)</f>
        <v>0</v>
      </c>
      <c r="E187" s="83">
        <f t="shared" si="47"/>
        <v>0</v>
      </c>
      <c r="F187" s="83">
        <f t="shared" si="47"/>
        <v>0</v>
      </c>
      <c r="G187" s="83">
        <f t="shared" si="47"/>
        <v>0</v>
      </c>
      <c r="H187" s="83">
        <f t="shared" si="47"/>
        <v>0</v>
      </c>
      <c r="I187" s="83">
        <f t="shared" si="47"/>
        <v>0</v>
      </c>
      <c r="J187" s="83">
        <f t="shared" si="47"/>
        <v>0</v>
      </c>
      <c r="K187" s="83">
        <f t="shared" si="47"/>
        <v>0</v>
      </c>
      <c r="L187" s="83">
        <f t="shared" si="47"/>
        <v>0</v>
      </c>
      <c r="M187" s="83">
        <f t="shared" si="47"/>
        <v>0</v>
      </c>
      <c r="N187" s="83">
        <f t="shared" si="47"/>
        <v>0</v>
      </c>
      <c r="O187" s="101">
        <f t="shared" si="39"/>
        <v>0</v>
      </c>
      <c r="P187" s="6"/>
    </row>
    <row r="188" spans="1:16" s="1" customFormat="1" ht="13.5" customHeight="1" x14ac:dyDescent="0.25">
      <c r="A188" s="91" t="s">
        <v>586</v>
      </c>
      <c r="B188" s="73" t="s">
        <v>170</v>
      </c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101">
        <f t="shared" si="39"/>
        <v>0</v>
      </c>
      <c r="P188" s="6"/>
    </row>
    <row r="189" spans="1:16" s="1" customFormat="1" ht="13.5" customHeight="1" x14ac:dyDescent="0.25">
      <c r="A189" s="91" t="s">
        <v>587</v>
      </c>
      <c r="B189" s="73" t="s">
        <v>171</v>
      </c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101">
        <f t="shared" si="39"/>
        <v>0</v>
      </c>
      <c r="P189" s="6"/>
    </row>
    <row r="190" spans="1:16" s="3" customFormat="1" ht="13.5" customHeight="1" x14ac:dyDescent="0.25">
      <c r="A190" s="91" t="s">
        <v>588</v>
      </c>
      <c r="B190" s="73" t="s">
        <v>172</v>
      </c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101">
        <f t="shared" si="39"/>
        <v>0</v>
      </c>
      <c r="P190" s="53"/>
    </row>
    <row r="191" spans="1:16" s="1" customFormat="1" ht="13.5" customHeight="1" x14ac:dyDescent="0.25">
      <c r="A191" s="91" t="s">
        <v>589</v>
      </c>
      <c r="B191" s="73" t="s">
        <v>173</v>
      </c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101">
        <f t="shared" si="39"/>
        <v>0</v>
      </c>
      <c r="P191" s="6"/>
    </row>
    <row r="192" spans="1:16" s="1" customFormat="1" ht="13.5" customHeight="1" x14ac:dyDescent="0.25">
      <c r="A192" s="91" t="s">
        <v>590</v>
      </c>
      <c r="B192" s="73" t="s">
        <v>174</v>
      </c>
      <c r="C192" s="83">
        <f>+SUM(C193:C194)</f>
        <v>0</v>
      </c>
      <c r="D192" s="83">
        <f t="shared" ref="D192:N192" si="48">+SUM(D193:D194)</f>
        <v>0</v>
      </c>
      <c r="E192" s="83">
        <f t="shared" si="48"/>
        <v>0</v>
      </c>
      <c r="F192" s="83">
        <f t="shared" si="48"/>
        <v>0</v>
      </c>
      <c r="G192" s="83">
        <f t="shared" si="48"/>
        <v>0</v>
      </c>
      <c r="H192" s="83">
        <f t="shared" si="48"/>
        <v>0</v>
      </c>
      <c r="I192" s="83">
        <f t="shared" si="48"/>
        <v>0</v>
      </c>
      <c r="J192" s="83">
        <f t="shared" si="48"/>
        <v>0</v>
      </c>
      <c r="K192" s="83">
        <f t="shared" si="48"/>
        <v>0</v>
      </c>
      <c r="L192" s="83">
        <f t="shared" si="48"/>
        <v>0</v>
      </c>
      <c r="M192" s="83">
        <f t="shared" si="48"/>
        <v>0</v>
      </c>
      <c r="N192" s="83">
        <f t="shared" si="48"/>
        <v>0</v>
      </c>
      <c r="O192" s="101">
        <f t="shared" si="39"/>
        <v>0</v>
      </c>
      <c r="P192" s="6"/>
    </row>
    <row r="193" spans="1:16" s="1" customFormat="1" ht="13.5" customHeight="1" x14ac:dyDescent="0.25">
      <c r="A193" s="85" t="s">
        <v>591</v>
      </c>
      <c r="B193" s="73" t="s">
        <v>81</v>
      </c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101">
        <f t="shared" si="39"/>
        <v>0</v>
      </c>
      <c r="P193" s="6"/>
    </row>
    <row r="194" spans="1:16" s="1" customFormat="1" ht="13.5" customHeight="1" x14ac:dyDescent="0.25">
      <c r="A194" s="91" t="s">
        <v>592</v>
      </c>
      <c r="B194" s="73" t="s">
        <v>175</v>
      </c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101">
        <f t="shared" si="39"/>
        <v>0</v>
      </c>
      <c r="P194" s="6"/>
    </row>
    <row r="195" spans="1:16" s="1" customFormat="1" ht="13.5" customHeight="1" x14ac:dyDescent="0.25">
      <c r="A195" s="91" t="s">
        <v>593</v>
      </c>
      <c r="B195" s="73" t="s">
        <v>176</v>
      </c>
      <c r="C195" s="83">
        <f>+C196</f>
        <v>0</v>
      </c>
      <c r="D195" s="83">
        <f t="shared" ref="D195:N195" si="49">+D196</f>
        <v>0</v>
      </c>
      <c r="E195" s="83">
        <f t="shared" si="49"/>
        <v>0</v>
      </c>
      <c r="F195" s="83">
        <f t="shared" si="49"/>
        <v>0</v>
      </c>
      <c r="G195" s="83">
        <f t="shared" si="49"/>
        <v>0</v>
      </c>
      <c r="H195" s="83">
        <f t="shared" si="49"/>
        <v>0</v>
      </c>
      <c r="I195" s="83">
        <f t="shared" si="49"/>
        <v>0</v>
      </c>
      <c r="J195" s="83">
        <f t="shared" si="49"/>
        <v>0</v>
      </c>
      <c r="K195" s="83">
        <f t="shared" si="49"/>
        <v>0</v>
      </c>
      <c r="L195" s="83">
        <f t="shared" si="49"/>
        <v>0</v>
      </c>
      <c r="M195" s="83">
        <f t="shared" si="49"/>
        <v>0</v>
      </c>
      <c r="N195" s="83">
        <f t="shared" si="49"/>
        <v>0</v>
      </c>
      <c r="O195" s="101">
        <f t="shared" si="39"/>
        <v>0</v>
      </c>
      <c r="P195" s="6"/>
    </row>
    <row r="196" spans="1:16" s="1" customFormat="1" ht="13.5" customHeight="1" x14ac:dyDescent="0.25">
      <c r="A196" s="86" t="s">
        <v>594</v>
      </c>
      <c r="B196" s="73" t="s">
        <v>177</v>
      </c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101">
        <f t="shared" si="39"/>
        <v>0</v>
      </c>
      <c r="P196" s="6"/>
    </row>
    <row r="197" spans="1:16" s="1" customFormat="1" ht="13.5" customHeight="1" x14ac:dyDescent="0.25">
      <c r="A197" s="86" t="s">
        <v>595</v>
      </c>
      <c r="B197" s="73" t="s">
        <v>289</v>
      </c>
      <c r="C197" s="83">
        <f>+SUM(C198:C204)</f>
        <v>0</v>
      </c>
      <c r="D197" s="83">
        <f t="shared" ref="D197:N197" si="50">+SUM(D198:D204)</f>
        <v>0</v>
      </c>
      <c r="E197" s="83">
        <f t="shared" si="50"/>
        <v>0</v>
      </c>
      <c r="F197" s="83">
        <f t="shared" si="50"/>
        <v>0</v>
      </c>
      <c r="G197" s="83">
        <f t="shared" si="50"/>
        <v>0</v>
      </c>
      <c r="H197" s="83">
        <f t="shared" si="50"/>
        <v>0</v>
      </c>
      <c r="I197" s="83">
        <f t="shared" si="50"/>
        <v>0</v>
      </c>
      <c r="J197" s="83">
        <f t="shared" si="50"/>
        <v>0</v>
      </c>
      <c r="K197" s="83">
        <f t="shared" si="50"/>
        <v>0</v>
      </c>
      <c r="L197" s="83">
        <f t="shared" si="50"/>
        <v>0</v>
      </c>
      <c r="M197" s="83">
        <f t="shared" si="50"/>
        <v>0</v>
      </c>
      <c r="N197" s="83">
        <f t="shared" si="50"/>
        <v>0</v>
      </c>
      <c r="O197" s="101">
        <f t="shared" si="39"/>
        <v>0</v>
      </c>
      <c r="P197" s="6"/>
    </row>
    <row r="198" spans="1:16" s="1" customFormat="1" ht="13.5" customHeight="1" x14ac:dyDescent="0.25">
      <c r="A198" s="91" t="s">
        <v>596</v>
      </c>
      <c r="B198" s="73" t="s">
        <v>207</v>
      </c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101">
        <f t="shared" si="39"/>
        <v>0</v>
      </c>
      <c r="P198" s="6"/>
    </row>
    <row r="199" spans="1:16" s="1" customFormat="1" ht="13.5" customHeight="1" x14ac:dyDescent="0.25">
      <c r="A199" s="91" t="s">
        <v>834</v>
      </c>
      <c r="B199" s="73" t="s">
        <v>835</v>
      </c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101">
        <f t="shared" si="39"/>
        <v>0</v>
      </c>
      <c r="P199" s="6"/>
    </row>
    <row r="200" spans="1:16" s="1" customFormat="1" ht="13.5" customHeight="1" x14ac:dyDescent="0.25">
      <c r="A200" s="91" t="s">
        <v>892</v>
      </c>
      <c r="B200" s="73" t="s">
        <v>893</v>
      </c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101">
        <f t="shared" si="39"/>
        <v>0</v>
      </c>
      <c r="P200" s="6"/>
    </row>
    <row r="201" spans="1:16" s="1" customFormat="1" ht="13.5" customHeight="1" x14ac:dyDescent="0.25">
      <c r="A201" s="91" t="s">
        <v>597</v>
      </c>
      <c r="B201" s="73" t="s">
        <v>290</v>
      </c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101">
        <f t="shared" ref="O201:O270" si="51">+SUM(C201:N201)</f>
        <v>0</v>
      </c>
      <c r="P201" s="6"/>
    </row>
    <row r="202" spans="1:16" s="1" customFormat="1" ht="13.5" customHeight="1" x14ac:dyDescent="0.25">
      <c r="A202" s="91" t="s">
        <v>598</v>
      </c>
      <c r="B202" s="73" t="s">
        <v>291</v>
      </c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101">
        <f t="shared" si="51"/>
        <v>0</v>
      </c>
      <c r="P202" s="6"/>
    </row>
    <row r="203" spans="1:16" s="1" customFormat="1" ht="13.5" customHeight="1" x14ac:dyDescent="0.25">
      <c r="A203" s="91" t="s">
        <v>599</v>
      </c>
      <c r="B203" s="73" t="s">
        <v>292</v>
      </c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101">
        <f t="shared" si="51"/>
        <v>0</v>
      </c>
      <c r="P203" s="6"/>
    </row>
    <row r="204" spans="1:16" s="1" customFormat="1" ht="13.5" customHeight="1" x14ac:dyDescent="0.25">
      <c r="A204" s="91" t="s">
        <v>934</v>
      </c>
      <c r="B204" s="73" t="s">
        <v>935</v>
      </c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101">
        <f t="shared" si="51"/>
        <v>0</v>
      </c>
      <c r="P204" s="6"/>
    </row>
    <row r="205" spans="1:16" s="1" customFormat="1" ht="13.5" customHeight="1" x14ac:dyDescent="0.25">
      <c r="A205" s="91" t="s">
        <v>936</v>
      </c>
      <c r="B205" s="73" t="s">
        <v>937</v>
      </c>
      <c r="C205" s="83">
        <f>+C206</f>
        <v>0</v>
      </c>
      <c r="D205" s="83">
        <f t="shared" ref="D205:N205" si="52">+D206</f>
        <v>0</v>
      </c>
      <c r="E205" s="83">
        <f t="shared" si="52"/>
        <v>0</v>
      </c>
      <c r="F205" s="83">
        <f t="shared" si="52"/>
        <v>0</v>
      </c>
      <c r="G205" s="83">
        <f t="shared" si="52"/>
        <v>0</v>
      </c>
      <c r="H205" s="83">
        <f t="shared" si="52"/>
        <v>0</v>
      </c>
      <c r="I205" s="83">
        <f t="shared" si="52"/>
        <v>0</v>
      </c>
      <c r="J205" s="83">
        <f t="shared" si="52"/>
        <v>0</v>
      </c>
      <c r="K205" s="83">
        <f t="shared" si="52"/>
        <v>0</v>
      </c>
      <c r="L205" s="83">
        <f t="shared" si="52"/>
        <v>0</v>
      </c>
      <c r="M205" s="83">
        <f t="shared" si="52"/>
        <v>0</v>
      </c>
      <c r="N205" s="83">
        <f t="shared" si="52"/>
        <v>0</v>
      </c>
      <c r="O205" s="101">
        <f t="shared" si="51"/>
        <v>0</v>
      </c>
      <c r="P205" s="6"/>
    </row>
    <row r="206" spans="1:16" s="1" customFormat="1" ht="13.5" customHeight="1" x14ac:dyDescent="0.25">
      <c r="A206" s="91" t="s">
        <v>938</v>
      </c>
      <c r="B206" s="73" t="s">
        <v>939</v>
      </c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101">
        <f t="shared" si="51"/>
        <v>0</v>
      </c>
      <c r="P206" s="6"/>
    </row>
    <row r="207" spans="1:16" s="1" customFormat="1" ht="13.5" customHeight="1" x14ac:dyDescent="0.25">
      <c r="A207" s="91" t="s">
        <v>600</v>
      </c>
      <c r="B207" s="73" t="s">
        <v>293</v>
      </c>
      <c r="C207" s="83">
        <f>+C208</f>
        <v>0</v>
      </c>
      <c r="D207" s="83">
        <f t="shared" ref="D207:N207" si="53">+D208</f>
        <v>0</v>
      </c>
      <c r="E207" s="83">
        <f t="shared" si="53"/>
        <v>0</v>
      </c>
      <c r="F207" s="83">
        <f t="shared" si="53"/>
        <v>0</v>
      </c>
      <c r="G207" s="83">
        <f t="shared" si="53"/>
        <v>0</v>
      </c>
      <c r="H207" s="83">
        <f t="shared" si="53"/>
        <v>0</v>
      </c>
      <c r="I207" s="83">
        <f t="shared" si="53"/>
        <v>0</v>
      </c>
      <c r="J207" s="83">
        <f t="shared" si="53"/>
        <v>0</v>
      </c>
      <c r="K207" s="83">
        <f t="shared" si="53"/>
        <v>0</v>
      </c>
      <c r="L207" s="83">
        <f t="shared" si="53"/>
        <v>0</v>
      </c>
      <c r="M207" s="83">
        <f t="shared" si="53"/>
        <v>0</v>
      </c>
      <c r="N207" s="83">
        <f t="shared" si="53"/>
        <v>0</v>
      </c>
      <c r="O207" s="101">
        <f t="shared" si="51"/>
        <v>0</v>
      </c>
      <c r="P207" s="6"/>
    </row>
    <row r="208" spans="1:16" s="1" customFormat="1" ht="13.5" customHeight="1" x14ac:dyDescent="0.25">
      <c r="A208" s="91" t="s">
        <v>601</v>
      </c>
      <c r="B208" s="73" t="s">
        <v>294</v>
      </c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101">
        <f t="shared" si="51"/>
        <v>0</v>
      </c>
      <c r="P208" s="6"/>
    </row>
    <row r="209" spans="1:16" s="10" customFormat="1" ht="13.5" customHeight="1" x14ac:dyDescent="0.25">
      <c r="A209" s="84" t="s">
        <v>602</v>
      </c>
      <c r="B209" s="73" t="s">
        <v>295</v>
      </c>
      <c r="C209" s="83">
        <f>+C210</f>
        <v>189909453.94</v>
      </c>
      <c r="D209" s="83">
        <f t="shared" ref="D209:N210" si="54">+D210</f>
        <v>189909453.94</v>
      </c>
      <c r="E209" s="83">
        <f t="shared" si="54"/>
        <v>189909453.94</v>
      </c>
      <c r="F209" s="83">
        <f t="shared" si="54"/>
        <v>189909453.94</v>
      </c>
      <c r="G209" s="83">
        <f t="shared" si="54"/>
        <v>189909453.94</v>
      </c>
      <c r="H209" s="83">
        <f t="shared" si="54"/>
        <v>189909453.94</v>
      </c>
      <c r="I209" s="83">
        <f t="shared" si="54"/>
        <v>196704724.94</v>
      </c>
      <c r="J209" s="83">
        <f t="shared" si="54"/>
        <v>196704724.94</v>
      </c>
      <c r="K209" s="83">
        <f t="shared" si="54"/>
        <v>221704724.94</v>
      </c>
      <c r="L209" s="83">
        <f t="shared" si="54"/>
        <v>196704724.94</v>
      </c>
      <c r="M209" s="83">
        <f t="shared" si="54"/>
        <v>196704724.94</v>
      </c>
      <c r="N209" s="83">
        <f t="shared" si="54"/>
        <v>196704724.94</v>
      </c>
      <c r="O209" s="101">
        <f t="shared" si="51"/>
        <v>2344685073.2800002</v>
      </c>
      <c r="P209" s="53"/>
    </row>
    <row r="210" spans="1:16" s="11" customFormat="1" ht="13.5" customHeight="1" x14ac:dyDescent="0.25">
      <c r="A210" s="91" t="s">
        <v>603</v>
      </c>
      <c r="B210" s="73" t="s">
        <v>296</v>
      </c>
      <c r="C210" s="83">
        <f>+C211</f>
        <v>189909453.94</v>
      </c>
      <c r="D210" s="83">
        <f t="shared" si="54"/>
        <v>189909453.94</v>
      </c>
      <c r="E210" s="83">
        <f t="shared" si="54"/>
        <v>189909453.94</v>
      </c>
      <c r="F210" s="83">
        <f t="shared" si="54"/>
        <v>189909453.94</v>
      </c>
      <c r="G210" s="83">
        <f t="shared" si="54"/>
        <v>189909453.94</v>
      </c>
      <c r="H210" s="83">
        <f t="shared" si="54"/>
        <v>189909453.94</v>
      </c>
      <c r="I210" s="83">
        <f t="shared" si="54"/>
        <v>196704724.94</v>
      </c>
      <c r="J210" s="83">
        <f t="shared" si="54"/>
        <v>196704724.94</v>
      </c>
      <c r="K210" s="83">
        <f t="shared" si="54"/>
        <v>221704724.94</v>
      </c>
      <c r="L210" s="83">
        <f t="shared" si="54"/>
        <v>196704724.94</v>
      </c>
      <c r="M210" s="83">
        <f t="shared" si="54"/>
        <v>196704724.94</v>
      </c>
      <c r="N210" s="83">
        <f t="shared" si="54"/>
        <v>196704724.94</v>
      </c>
      <c r="O210" s="101">
        <f t="shared" si="51"/>
        <v>2344685073.2800002</v>
      </c>
      <c r="P210" s="53"/>
    </row>
    <row r="211" spans="1:16" s="1" customFormat="1" ht="13.5" customHeight="1" x14ac:dyDescent="0.25">
      <c r="A211" s="91" t="s">
        <v>604</v>
      </c>
      <c r="B211" s="73" t="s">
        <v>297</v>
      </c>
      <c r="C211" s="83">
        <f>+C212+C214+C218+C221+C227+C231+C235+C239+C243+C247+C255+C263+C267+C274</f>
        <v>189909453.94</v>
      </c>
      <c r="D211" s="83">
        <f t="shared" ref="D211:N211" si="55">+D212+D214+D218+D221+D227+D231+D235+D239+D243+D247+D255+D263+D267+D274</f>
        <v>189909453.94</v>
      </c>
      <c r="E211" s="83">
        <f t="shared" si="55"/>
        <v>189909453.94</v>
      </c>
      <c r="F211" s="83">
        <f t="shared" si="55"/>
        <v>189909453.94</v>
      </c>
      <c r="G211" s="83">
        <f t="shared" si="55"/>
        <v>189909453.94</v>
      </c>
      <c r="H211" s="83">
        <f t="shared" si="55"/>
        <v>189909453.94</v>
      </c>
      <c r="I211" s="83">
        <f t="shared" si="55"/>
        <v>196704724.94</v>
      </c>
      <c r="J211" s="83">
        <f t="shared" si="55"/>
        <v>196704724.94</v>
      </c>
      <c r="K211" s="83">
        <f t="shared" si="55"/>
        <v>221704724.94</v>
      </c>
      <c r="L211" s="83">
        <f t="shared" si="55"/>
        <v>196704724.94</v>
      </c>
      <c r="M211" s="83">
        <f t="shared" si="55"/>
        <v>196704724.94</v>
      </c>
      <c r="N211" s="83">
        <f t="shared" si="55"/>
        <v>196704724.94</v>
      </c>
      <c r="O211" s="101">
        <f t="shared" si="51"/>
        <v>2344685073.2800002</v>
      </c>
      <c r="P211" s="6"/>
    </row>
    <row r="212" spans="1:16" s="1" customFormat="1" ht="13.5" customHeight="1" x14ac:dyDescent="0.25">
      <c r="A212" s="91" t="s">
        <v>605</v>
      </c>
      <c r="B212" s="73" t="s">
        <v>101</v>
      </c>
      <c r="C212" s="83">
        <f>+C213</f>
        <v>0</v>
      </c>
      <c r="D212" s="83">
        <f t="shared" ref="D212:N212" si="56">+D213</f>
        <v>0</v>
      </c>
      <c r="E212" s="83">
        <f t="shared" si="56"/>
        <v>0</v>
      </c>
      <c r="F212" s="83">
        <f t="shared" si="56"/>
        <v>0</v>
      </c>
      <c r="G212" s="83">
        <f t="shared" si="56"/>
        <v>0</v>
      </c>
      <c r="H212" s="83">
        <f t="shared" si="56"/>
        <v>0</v>
      </c>
      <c r="I212" s="83">
        <f t="shared" si="56"/>
        <v>0</v>
      </c>
      <c r="J212" s="83">
        <f t="shared" si="56"/>
        <v>0</v>
      </c>
      <c r="K212" s="83">
        <f t="shared" si="56"/>
        <v>0</v>
      </c>
      <c r="L212" s="83">
        <f t="shared" si="56"/>
        <v>0</v>
      </c>
      <c r="M212" s="83">
        <f t="shared" si="56"/>
        <v>0</v>
      </c>
      <c r="N212" s="83">
        <f t="shared" si="56"/>
        <v>0</v>
      </c>
      <c r="O212" s="101">
        <f t="shared" si="51"/>
        <v>0</v>
      </c>
      <c r="P212" s="6"/>
    </row>
    <row r="213" spans="1:16" s="1" customFormat="1" ht="13.5" customHeight="1" x14ac:dyDescent="0.25">
      <c r="A213" s="91" t="s">
        <v>606</v>
      </c>
      <c r="B213" s="73" t="s">
        <v>298</v>
      </c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101">
        <f t="shared" si="51"/>
        <v>0</v>
      </c>
      <c r="P213" s="6"/>
    </row>
    <row r="214" spans="1:16" s="1" customFormat="1" ht="13.5" customHeight="1" x14ac:dyDescent="0.25">
      <c r="A214" s="91" t="s">
        <v>607</v>
      </c>
      <c r="B214" s="73" t="s">
        <v>102</v>
      </c>
      <c r="C214" s="83">
        <f>+C215+C216+C217</f>
        <v>0</v>
      </c>
      <c r="D214" s="83">
        <f t="shared" ref="D214:N214" si="57">+D215+D216+D217</f>
        <v>0</v>
      </c>
      <c r="E214" s="83">
        <f t="shared" si="57"/>
        <v>0</v>
      </c>
      <c r="F214" s="83">
        <f t="shared" si="57"/>
        <v>0</v>
      </c>
      <c r="G214" s="83">
        <f t="shared" si="57"/>
        <v>0</v>
      </c>
      <c r="H214" s="83">
        <f t="shared" si="57"/>
        <v>0</v>
      </c>
      <c r="I214" s="83">
        <f t="shared" si="57"/>
        <v>0</v>
      </c>
      <c r="J214" s="83">
        <f t="shared" si="57"/>
        <v>0</v>
      </c>
      <c r="K214" s="83">
        <f t="shared" si="57"/>
        <v>0</v>
      </c>
      <c r="L214" s="83">
        <f t="shared" si="57"/>
        <v>0</v>
      </c>
      <c r="M214" s="83">
        <f t="shared" si="57"/>
        <v>0</v>
      </c>
      <c r="N214" s="83">
        <f t="shared" si="57"/>
        <v>0</v>
      </c>
      <c r="O214" s="101">
        <f t="shared" si="51"/>
        <v>0</v>
      </c>
      <c r="P214" s="6"/>
    </row>
    <row r="215" spans="1:16" s="1" customFormat="1" ht="13.5" customHeight="1" x14ac:dyDescent="0.25">
      <c r="A215" s="91" t="s">
        <v>608</v>
      </c>
      <c r="B215" s="73" t="s">
        <v>299</v>
      </c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101">
        <f t="shared" si="51"/>
        <v>0</v>
      </c>
      <c r="P215" s="6"/>
    </row>
    <row r="216" spans="1:16" s="1" customFormat="1" ht="13.5" customHeight="1" x14ac:dyDescent="0.25">
      <c r="A216" s="91" t="s">
        <v>609</v>
      </c>
      <c r="B216" s="73" t="s">
        <v>610</v>
      </c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101">
        <f t="shared" si="51"/>
        <v>0</v>
      </c>
      <c r="P216" s="6"/>
    </row>
    <row r="217" spans="1:16" s="1" customFormat="1" ht="13.5" customHeight="1" x14ac:dyDescent="0.25">
      <c r="A217" s="91" t="s">
        <v>611</v>
      </c>
      <c r="B217" s="73" t="s">
        <v>300</v>
      </c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101">
        <f t="shared" si="51"/>
        <v>0</v>
      </c>
      <c r="P217" s="6"/>
    </row>
    <row r="218" spans="1:16" s="1" customFormat="1" ht="13.5" customHeight="1" x14ac:dyDescent="0.25">
      <c r="A218" s="84" t="s">
        <v>612</v>
      </c>
      <c r="B218" s="73" t="s">
        <v>208</v>
      </c>
      <c r="C218" s="83">
        <f>+C219+C220</f>
        <v>189909453.94</v>
      </c>
      <c r="D218" s="83">
        <f t="shared" ref="D218:N218" si="58">+D219+D220</f>
        <v>189909453.94</v>
      </c>
      <c r="E218" s="83">
        <f t="shared" si="58"/>
        <v>189909453.94</v>
      </c>
      <c r="F218" s="83">
        <f t="shared" si="58"/>
        <v>189909453.94</v>
      </c>
      <c r="G218" s="83">
        <f t="shared" si="58"/>
        <v>189909453.94</v>
      </c>
      <c r="H218" s="83">
        <f t="shared" si="58"/>
        <v>189909453.94</v>
      </c>
      <c r="I218" s="83">
        <f t="shared" si="58"/>
        <v>196704724.94</v>
      </c>
      <c r="J218" s="83">
        <f t="shared" si="58"/>
        <v>196704724.94</v>
      </c>
      <c r="K218" s="83">
        <f t="shared" si="58"/>
        <v>221704724.94</v>
      </c>
      <c r="L218" s="83">
        <f t="shared" si="58"/>
        <v>196704724.94</v>
      </c>
      <c r="M218" s="83">
        <f t="shared" si="58"/>
        <v>196704724.94</v>
      </c>
      <c r="N218" s="83">
        <f t="shared" si="58"/>
        <v>196704724.94</v>
      </c>
      <c r="O218" s="101">
        <f t="shared" si="51"/>
        <v>2344685073.2800002</v>
      </c>
      <c r="P218" s="6"/>
    </row>
    <row r="219" spans="1:16" s="1" customFormat="1" ht="13.5" customHeight="1" x14ac:dyDescent="0.25">
      <c r="A219" s="84" t="s">
        <v>613</v>
      </c>
      <c r="B219" s="73" t="s">
        <v>301</v>
      </c>
      <c r="C219" s="83">
        <v>189909453.94</v>
      </c>
      <c r="D219" s="83">
        <v>189909453.94</v>
      </c>
      <c r="E219" s="83">
        <v>189909453.94</v>
      </c>
      <c r="F219" s="83">
        <v>189909453.94</v>
      </c>
      <c r="G219" s="83">
        <v>189909453.94</v>
      </c>
      <c r="H219" s="83">
        <v>189909453.94</v>
      </c>
      <c r="I219" s="83">
        <v>196704724.94</v>
      </c>
      <c r="J219" s="83">
        <v>196704724.94</v>
      </c>
      <c r="K219" s="83">
        <v>196704724.94</v>
      </c>
      <c r="L219" s="83">
        <v>196704724.94</v>
      </c>
      <c r="M219" s="83">
        <v>196704724.94</v>
      </c>
      <c r="N219" s="83">
        <v>196704724.94</v>
      </c>
      <c r="O219" s="101">
        <f t="shared" si="51"/>
        <v>2319685073.2800002</v>
      </c>
      <c r="P219" s="6"/>
    </row>
    <row r="220" spans="1:16" s="1" customFormat="1" ht="13.5" customHeight="1" x14ac:dyDescent="0.25">
      <c r="A220" s="91" t="s">
        <v>614</v>
      </c>
      <c r="B220" s="73" t="s">
        <v>302</v>
      </c>
      <c r="C220" s="83">
        <v>0</v>
      </c>
      <c r="D220" s="83">
        <v>0</v>
      </c>
      <c r="E220" s="83">
        <v>0</v>
      </c>
      <c r="F220" s="83">
        <v>0</v>
      </c>
      <c r="G220" s="83">
        <v>0</v>
      </c>
      <c r="H220" s="83">
        <v>0</v>
      </c>
      <c r="I220" s="83">
        <v>0</v>
      </c>
      <c r="J220" s="83">
        <v>0</v>
      </c>
      <c r="K220" s="83">
        <v>25000000</v>
      </c>
      <c r="L220" s="83">
        <v>0</v>
      </c>
      <c r="M220" s="83">
        <v>0</v>
      </c>
      <c r="N220" s="83">
        <v>0</v>
      </c>
      <c r="O220" s="101">
        <f t="shared" si="51"/>
        <v>25000000</v>
      </c>
      <c r="P220" s="6"/>
    </row>
    <row r="221" spans="1:16" s="1" customFormat="1" ht="13.5" customHeight="1" x14ac:dyDescent="0.25">
      <c r="A221" s="91" t="s">
        <v>615</v>
      </c>
      <c r="B221" s="73" t="s">
        <v>103</v>
      </c>
      <c r="C221" s="83">
        <f>+C222+C223+C224+C226+C225</f>
        <v>0</v>
      </c>
      <c r="D221" s="83">
        <f t="shared" ref="D221:N221" si="59">+D222+D223+D224+D226+D225</f>
        <v>0</v>
      </c>
      <c r="E221" s="83">
        <f t="shared" si="59"/>
        <v>0</v>
      </c>
      <c r="F221" s="83">
        <f t="shared" si="59"/>
        <v>0</v>
      </c>
      <c r="G221" s="83">
        <f t="shared" si="59"/>
        <v>0</v>
      </c>
      <c r="H221" s="83">
        <f t="shared" si="59"/>
        <v>0</v>
      </c>
      <c r="I221" s="83">
        <f t="shared" si="59"/>
        <v>0</v>
      </c>
      <c r="J221" s="83">
        <f t="shared" si="59"/>
        <v>0</v>
      </c>
      <c r="K221" s="83">
        <f t="shared" si="59"/>
        <v>0</v>
      </c>
      <c r="L221" s="83">
        <f t="shared" si="59"/>
        <v>0</v>
      </c>
      <c r="M221" s="83">
        <f t="shared" si="59"/>
        <v>0</v>
      </c>
      <c r="N221" s="83">
        <f t="shared" si="59"/>
        <v>0</v>
      </c>
      <c r="O221" s="101">
        <f t="shared" si="51"/>
        <v>0</v>
      </c>
      <c r="P221" s="6"/>
    </row>
    <row r="222" spans="1:16" s="1" customFormat="1" ht="13.5" customHeight="1" x14ac:dyDescent="0.25">
      <c r="A222" s="91" t="s">
        <v>616</v>
      </c>
      <c r="B222" s="73" t="s">
        <v>303</v>
      </c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101">
        <f t="shared" si="51"/>
        <v>0</v>
      </c>
      <c r="P222" s="6"/>
    </row>
    <row r="223" spans="1:16" s="1" customFormat="1" ht="13.5" customHeight="1" x14ac:dyDescent="0.25">
      <c r="A223" s="91" t="s">
        <v>617</v>
      </c>
      <c r="B223" s="73" t="s">
        <v>178</v>
      </c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101">
        <f t="shared" si="51"/>
        <v>0</v>
      </c>
      <c r="P223" s="6"/>
    </row>
    <row r="224" spans="1:16" s="1" customFormat="1" ht="13.5" customHeight="1" x14ac:dyDescent="0.25">
      <c r="A224" s="91" t="s">
        <v>618</v>
      </c>
      <c r="B224" s="73" t="s">
        <v>304</v>
      </c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101">
        <f t="shared" si="51"/>
        <v>0</v>
      </c>
      <c r="P224" s="6"/>
    </row>
    <row r="225" spans="1:16" s="1" customFormat="1" ht="13.5" customHeight="1" x14ac:dyDescent="0.25">
      <c r="A225" s="91" t="s">
        <v>940</v>
      </c>
      <c r="B225" s="73" t="s">
        <v>941</v>
      </c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101">
        <f t="shared" si="51"/>
        <v>0</v>
      </c>
      <c r="P225" s="6"/>
    </row>
    <row r="226" spans="1:16" s="1" customFormat="1" ht="13.5" customHeight="1" x14ac:dyDescent="0.25">
      <c r="A226" s="84" t="s">
        <v>619</v>
      </c>
      <c r="B226" s="73" t="s">
        <v>305</v>
      </c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101">
        <f t="shared" si="51"/>
        <v>0</v>
      </c>
      <c r="P226" s="6"/>
    </row>
    <row r="227" spans="1:16" s="1" customFormat="1" ht="13.5" customHeight="1" x14ac:dyDescent="0.25">
      <c r="A227" s="91" t="s">
        <v>620</v>
      </c>
      <c r="B227" s="73" t="s">
        <v>306</v>
      </c>
      <c r="C227" s="83">
        <f>+C228+C229+C230</f>
        <v>0</v>
      </c>
      <c r="D227" s="83">
        <f t="shared" ref="D227:N227" si="60">+D228+D229+D230</f>
        <v>0</v>
      </c>
      <c r="E227" s="83">
        <f t="shared" si="60"/>
        <v>0</v>
      </c>
      <c r="F227" s="83">
        <f t="shared" si="60"/>
        <v>0</v>
      </c>
      <c r="G227" s="83">
        <f t="shared" si="60"/>
        <v>0</v>
      </c>
      <c r="H227" s="83">
        <f t="shared" si="60"/>
        <v>0</v>
      </c>
      <c r="I227" s="83">
        <f t="shared" si="60"/>
        <v>0</v>
      </c>
      <c r="J227" s="83">
        <f t="shared" si="60"/>
        <v>0</v>
      </c>
      <c r="K227" s="83">
        <f t="shared" si="60"/>
        <v>0</v>
      </c>
      <c r="L227" s="83">
        <f t="shared" si="60"/>
        <v>0</v>
      </c>
      <c r="M227" s="83">
        <f t="shared" si="60"/>
        <v>0</v>
      </c>
      <c r="N227" s="83">
        <f t="shared" si="60"/>
        <v>0</v>
      </c>
      <c r="O227" s="101">
        <f t="shared" si="51"/>
        <v>0</v>
      </c>
      <c r="P227" s="6"/>
    </row>
    <row r="228" spans="1:16" s="1" customFormat="1" ht="13.5" customHeight="1" x14ac:dyDescent="0.25">
      <c r="A228" s="91" t="s">
        <v>621</v>
      </c>
      <c r="B228" s="73" t="s">
        <v>307</v>
      </c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101">
        <f t="shared" si="51"/>
        <v>0</v>
      </c>
      <c r="P228" s="6"/>
    </row>
    <row r="229" spans="1:16" s="1" customFormat="1" ht="13.5" customHeight="1" x14ac:dyDescent="0.25">
      <c r="A229" s="84" t="s">
        <v>622</v>
      </c>
      <c r="B229" s="73" t="s">
        <v>308</v>
      </c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101">
        <f t="shared" si="51"/>
        <v>0</v>
      </c>
      <c r="P229" s="6"/>
    </row>
    <row r="230" spans="1:16" s="1" customFormat="1" ht="13.5" customHeight="1" x14ac:dyDescent="0.25">
      <c r="A230" s="91" t="s">
        <v>623</v>
      </c>
      <c r="B230" s="73" t="s">
        <v>309</v>
      </c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101">
        <f t="shared" si="51"/>
        <v>0</v>
      </c>
      <c r="P230" s="6"/>
    </row>
    <row r="231" spans="1:16" s="1" customFormat="1" ht="13.5" customHeight="1" x14ac:dyDescent="0.25">
      <c r="A231" s="84" t="s">
        <v>624</v>
      </c>
      <c r="B231" s="73" t="s">
        <v>310</v>
      </c>
      <c r="C231" s="83">
        <f>+C232+C233+C234</f>
        <v>0</v>
      </c>
      <c r="D231" s="83">
        <f t="shared" ref="D231:N231" si="61">+D232+D233+D234</f>
        <v>0</v>
      </c>
      <c r="E231" s="83">
        <f t="shared" si="61"/>
        <v>0</v>
      </c>
      <c r="F231" s="83">
        <f t="shared" si="61"/>
        <v>0</v>
      </c>
      <c r="G231" s="83">
        <f t="shared" si="61"/>
        <v>0</v>
      </c>
      <c r="H231" s="83">
        <f t="shared" si="61"/>
        <v>0</v>
      </c>
      <c r="I231" s="83">
        <f t="shared" si="61"/>
        <v>0</v>
      </c>
      <c r="J231" s="83">
        <f t="shared" si="61"/>
        <v>0</v>
      </c>
      <c r="K231" s="83">
        <f t="shared" si="61"/>
        <v>0</v>
      </c>
      <c r="L231" s="83">
        <f t="shared" si="61"/>
        <v>0</v>
      </c>
      <c r="M231" s="83">
        <f t="shared" si="61"/>
        <v>0</v>
      </c>
      <c r="N231" s="83">
        <f t="shared" si="61"/>
        <v>0</v>
      </c>
      <c r="O231" s="101">
        <f t="shared" si="51"/>
        <v>0</v>
      </c>
      <c r="P231" s="6"/>
    </row>
    <row r="232" spans="1:16" s="1" customFormat="1" ht="13.5" customHeight="1" x14ac:dyDescent="0.25">
      <c r="A232" s="84" t="s">
        <v>625</v>
      </c>
      <c r="B232" s="73" t="s">
        <v>311</v>
      </c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101">
        <f t="shared" si="51"/>
        <v>0</v>
      </c>
      <c r="P232" s="6"/>
    </row>
    <row r="233" spans="1:16" s="1" customFormat="1" ht="13.5" customHeight="1" x14ac:dyDescent="0.25">
      <c r="A233" s="84" t="s">
        <v>626</v>
      </c>
      <c r="B233" s="73" t="s">
        <v>312</v>
      </c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101">
        <f t="shared" si="51"/>
        <v>0</v>
      </c>
      <c r="P233" s="6"/>
    </row>
    <row r="234" spans="1:16" s="1" customFormat="1" ht="13.5" customHeight="1" x14ac:dyDescent="0.25">
      <c r="A234" s="91" t="s">
        <v>627</v>
      </c>
      <c r="B234" s="73" t="s">
        <v>313</v>
      </c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101">
        <f t="shared" si="51"/>
        <v>0</v>
      </c>
      <c r="P234" s="6"/>
    </row>
    <row r="235" spans="1:16" s="1" customFormat="1" ht="13.5" customHeight="1" x14ac:dyDescent="0.25">
      <c r="A235" s="91" t="s">
        <v>628</v>
      </c>
      <c r="B235" s="73" t="s">
        <v>104</v>
      </c>
      <c r="C235" s="83">
        <f>+C236+C238+C237</f>
        <v>0</v>
      </c>
      <c r="D235" s="83">
        <f t="shared" ref="D235:N235" si="62">+D236+D238+D237</f>
        <v>0</v>
      </c>
      <c r="E235" s="83">
        <f t="shared" si="62"/>
        <v>0</v>
      </c>
      <c r="F235" s="83">
        <f t="shared" si="62"/>
        <v>0</v>
      </c>
      <c r="G235" s="83">
        <f t="shared" si="62"/>
        <v>0</v>
      </c>
      <c r="H235" s="83">
        <f t="shared" si="62"/>
        <v>0</v>
      </c>
      <c r="I235" s="83">
        <f t="shared" si="62"/>
        <v>0</v>
      </c>
      <c r="J235" s="83">
        <f t="shared" si="62"/>
        <v>0</v>
      </c>
      <c r="K235" s="83">
        <f t="shared" si="62"/>
        <v>0</v>
      </c>
      <c r="L235" s="83">
        <f t="shared" si="62"/>
        <v>0</v>
      </c>
      <c r="M235" s="83">
        <f t="shared" si="62"/>
        <v>0</v>
      </c>
      <c r="N235" s="83">
        <f t="shared" si="62"/>
        <v>0</v>
      </c>
      <c r="O235" s="101">
        <f t="shared" si="51"/>
        <v>0</v>
      </c>
      <c r="P235" s="6"/>
    </row>
    <row r="236" spans="1:16" s="1" customFormat="1" ht="13.5" customHeight="1" x14ac:dyDescent="0.25">
      <c r="A236" s="91" t="s">
        <v>629</v>
      </c>
      <c r="B236" s="73" t="s">
        <v>314</v>
      </c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101">
        <f t="shared" si="51"/>
        <v>0</v>
      </c>
      <c r="P236" s="6"/>
    </row>
    <row r="237" spans="1:16" s="1" customFormat="1" ht="13.5" customHeight="1" x14ac:dyDescent="0.25">
      <c r="A237" s="91" t="s">
        <v>942</v>
      </c>
      <c r="B237" s="73" t="s">
        <v>943</v>
      </c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101">
        <f t="shared" si="51"/>
        <v>0</v>
      </c>
      <c r="P237" s="6"/>
    </row>
    <row r="238" spans="1:16" s="1" customFormat="1" ht="13.5" customHeight="1" x14ac:dyDescent="0.25">
      <c r="A238" s="91" t="s">
        <v>630</v>
      </c>
      <c r="B238" s="73" t="s">
        <v>315</v>
      </c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101">
        <f t="shared" si="51"/>
        <v>0</v>
      </c>
      <c r="P238" s="6"/>
    </row>
    <row r="239" spans="1:16" s="1" customFormat="1" ht="13.5" customHeight="1" x14ac:dyDescent="0.25">
      <c r="A239" s="91" t="s">
        <v>631</v>
      </c>
      <c r="B239" s="73" t="s">
        <v>162</v>
      </c>
      <c r="C239" s="83">
        <f>+C240+C242+C241</f>
        <v>0</v>
      </c>
      <c r="D239" s="83">
        <f t="shared" ref="D239:N239" si="63">+D240+D242+D241</f>
        <v>0</v>
      </c>
      <c r="E239" s="83">
        <f t="shared" si="63"/>
        <v>0</v>
      </c>
      <c r="F239" s="83">
        <f t="shared" si="63"/>
        <v>0</v>
      </c>
      <c r="G239" s="83">
        <f t="shared" si="63"/>
        <v>0</v>
      </c>
      <c r="H239" s="83">
        <f t="shared" si="63"/>
        <v>0</v>
      </c>
      <c r="I239" s="83">
        <f t="shared" si="63"/>
        <v>0</v>
      </c>
      <c r="J239" s="83">
        <f t="shared" si="63"/>
        <v>0</v>
      </c>
      <c r="K239" s="83">
        <f t="shared" si="63"/>
        <v>0</v>
      </c>
      <c r="L239" s="83">
        <f t="shared" si="63"/>
        <v>0</v>
      </c>
      <c r="M239" s="83">
        <f t="shared" si="63"/>
        <v>0</v>
      </c>
      <c r="N239" s="83">
        <f t="shared" si="63"/>
        <v>0</v>
      </c>
      <c r="O239" s="101">
        <f t="shared" si="51"/>
        <v>0</v>
      </c>
      <c r="P239" s="6"/>
    </row>
    <row r="240" spans="1:16" s="1" customFormat="1" ht="13.5" customHeight="1" x14ac:dyDescent="0.25">
      <c r="A240" s="91" t="s">
        <v>632</v>
      </c>
      <c r="B240" s="73" t="s">
        <v>316</v>
      </c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101">
        <f t="shared" si="51"/>
        <v>0</v>
      </c>
      <c r="P240" s="6"/>
    </row>
    <row r="241" spans="1:16" s="1" customFormat="1" ht="13.5" customHeight="1" x14ac:dyDescent="0.25">
      <c r="A241" s="91" t="s">
        <v>944</v>
      </c>
      <c r="B241" s="73" t="s">
        <v>945</v>
      </c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101">
        <f t="shared" si="51"/>
        <v>0</v>
      </c>
      <c r="P241" s="6"/>
    </row>
    <row r="242" spans="1:16" s="1" customFormat="1" ht="13.5" customHeight="1" x14ac:dyDescent="0.25">
      <c r="A242" s="91" t="s">
        <v>633</v>
      </c>
      <c r="B242" s="73" t="s">
        <v>209</v>
      </c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101">
        <f t="shared" si="51"/>
        <v>0</v>
      </c>
      <c r="P242" s="6"/>
    </row>
    <row r="243" spans="1:16" s="1" customFormat="1" ht="13.5" customHeight="1" x14ac:dyDescent="0.25">
      <c r="A243" s="91" t="s">
        <v>634</v>
      </c>
      <c r="B243" s="73" t="s">
        <v>105</v>
      </c>
      <c r="C243" s="83">
        <f>+C244+C245+C246</f>
        <v>0</v>
      </c>
      <c r="D243" s="83">
        <f t="shared" ref="D243:N243" si="64">+D244+D245+D246</f>
        <v>0</v>
      </c>
      <c r="E243" s="83">
        <f t="shared" si="64"/>
        <v>0</v>
      </c>
      <c r="F243" s="83">
        <f t="shared" si="64"/>
        <v>0</v>
      </c>
      <c r="G243" s="83">
        <f t="shared" si="64"/>
        <v>0</v>
      </c>
      <c r="H243" s="83">
        <f t="shared" si="64"/>
        <v>0</v>
      </c>
      <c r="I243" s="83">
        <f t="shared" si="64"/>
        <v>0</v>
      </c>
      <c r="J243" s="83">
        <f t="shared" si="64"/>
        <v>0</v>
      </c>
      <c r="K243" s="83">
        <f t="shared" si="64"/>
        <v>0</v>
      </c>
      <c r="L243" s="83">
        <f t="shared" si="64"/>
        <v>0</v>
      </c>
      <c r="M243" s="83">
        <f t="shared" si="64"/>
        <v>0</v>
      </c>
      <c r="N243" s="83">
        <f t="shared" si="64"/>
        <v>0</v>
      </c>
      <c r="O243" s="101">
        <f t="shared" si="51"/>
        <v>0</v>
      </c>
      <c r="P243" s="6"/>
    </row>
    <row r="244" spans="1:16" s="1" customFormat="1" ht="13.5" customHeight="1" x14ac:dyDescent="0.25">
      <c r="A244" s="91" t="s">
        <v>635</v>
      </c>
      <c r="B244" s="73" t="s">
        <v>317</v>
      </c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101">
        <f t="shared" si="51"/>
        <v>0</v>
      </c>
      <c r="P244" s="6"/>
    </row>
    <row r="245" spans="1:16" s="1" customFormat="1" ht="13.5" customHeight="1" x14ac:dyDescent="0.25">
      <c r="A245" s="91" t="s">
        <v>636</v>
      </c>
      <c r="B245" s="73" t="s">
        <v>637</v>
      </c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101">
        <f t="shared" si="51"/>
        <v>0</v>
      </c>
      <c r="P245" s="6"/>
    </row>
    <row r="246" spans="1:16" s="1" customFormat="1" ht="13.5" customHeight="1" x14ac:dyDescent="0.25">
      <c r="A246" s="91" t="s">
        <v>638</v>
      </c>
      <c r="B246" s="73" t="s">
        <v>318</v>
      </c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101">
        <f t="shared" si="51"/>
        <v>0</v>
      </c>
      <c r="P246" s="6"/>
    </row>
    <row r="247" spans="1:16" s="1" customFormat="1" ht="13.5" customHeight="1" x14ac:dyDescent="0.25">
      <c r="A247" s="91" t="s">
        <v>639</v>
      </c>
      <c r="B247" s="73" t="s">
        <v>106</v>
      </c>
      <c r="C247" s="83">
        <f>+SUM(C248:C254)</f>
        <v>0</v>
      </c>
      <c r="D247" s="83">
        <f t="shared" ref="D247:N247" si="65">+SUM(D248:D254)</f>
        <v>0</v>
      </c>
      <c r="E247" s="83">
        <f t="shared" si="65"/>
        <v>0</v>
      </c>
      <c r="F247" s="83">
        <f t="shared" si="65"/>
        <v>0</v>
      </c>
      <c r="G247" s="83">
        <f t="shared" si="65"/>
        <v>0</v>
      </c>
      <c r="H247" s="83">
        <f t="shared" si="65"/>
        <v>0</v>
      </c>
      <c r="I247" s="83">
        <f t="shared" si="65"/>
        <v>0</v>
      </c>
      <c r="J247" s="83">
        <f t="shared" si="65"/>
        <v>0</v>
      </c>
      <c r="K247" s="83">
        <f t="shared" si="65"/>
        <v>0</v>
      </c>
      <c r="L247" s="83">
        <f t="shared" si="65"/>
        <v>0</v>
      </c>
      <c r="M247" s="83">
        <f t="shared" si="65"/>
        <v>0</v>
      </c>
      <c r="N247" s="83">
        <f t="shared" si="65"/>
        <v>0</v>
      </c>
      <c r="O247" s="101">
        <f t="shared" si="51"/>
        <v>0</v>
      </c>
      <c r="P247" s="6"/>
    </row>
    <row r="248" spans="1:16" s="1" customFormat="1" ht="13.5" customHeight="1" x14ac:dyDescent="0.25">
      <c r="A248" s="91" t="s">
        <v>640</v>
      </c>
      <c r="B248" s="73" t="s">
        <v>319</v>
      </c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101">
        <f t="shared" si="51"/>
        <v>0</v>
      </c>
      <c r="P248" s="6"/>
    </row>
    <row r="249" spans="1:16" s="1" customFormat="1" ht="13.5" customHeight="1" x14ac:dyDescent="0.25">
      <c r="A249" s="91" t="s">
        <v>641</v>
      </c>
      <c r="B249" s="73" t="s">
        <v>320</v>
      </c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101">
        <f t="shared" si="51"/>
        <v>0</v>
      </c>
      <c r="P249" s="6"/>
    </row>
    <row r="250" spans="1:16" s="1" customFormat="1" ht="13.5" customHeight="1" x14ac:dyDescent="0.25">
      <c r="A250" s="91" t="s">
        <v>642</v>
      </c>
      <c r="B250" s="73" t="s">
        <v>179</v>
      </c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101">
        <f t="shared" si="51"/>
        <v>0</v>
      </c>
      <c r="P250" s="6"/>
    </row>
    <row r="251" spans="1:16" s="1" customFormat="1" ht="13.5" customHeight="1" x14ac:dyDescent="0.25">
      <c r="A251" s="84" t="s">
        <v>643</v>
      </c>
      <c r="B251" s="73" t="s">
        <v>321</v>
      </c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101">
        <f t="shared" si="51"/>
        <v>0</v>
      </c>
      <c r="P251" s="6"/>
    </row>
    <row r="252" spans="1:16" s="1" customFormat="1" ht="13.5" customHeight="1" x14ac:dyDescent="0.25">
      <c r="A252" s="91" t="s">
        <v>644</v>
      </c>
      <c r="B252" s="73" t="s">
        <v>322</v>
      </c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101">
        <f t="shared" si="51"/>
        <v>0</v>
      </c>
      <c r="P252" s="6"/>
    </row>
    <row r="253" spans="1:16" s="1" customFormat="1" ht="13.5" customHeight="1" x14ac:dyDescent="0.25">
      <c r="A253" s="91" t="s">
        <v>645</v>
      </c>
      <c r="B253" s="73" t="s">
        <v>323</v>
      </c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101">
        <f t="shared" si="51"/>
        <v>0</v>
      </c>
      <c r="P253" s="6"/>
    </row>
    <row r="254" spans="1:16" s="1" customFormat="1" ht="13.5" customHeight="1" x14ac:dyDescent="0.25">
      <c r="A254" s="91" t="s">
        <v>646</v>
      </c>
      <c r="B254" s="73" t="s">
        <v>324</v>
      </c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101">
        <f t="shared" si="51"/>
        <v>0</v>
      </c>
      <c r="P254" s="6"/>
    </row>
    <row r="255" spans="1:16" s="1" customFormat="1" ht="13.5" customHeight="1" x14ac:dyDescent="0.25">
      <c r="A255" s="84" t="s">
        <v>647</v>
      </c>
      <c r="B255" s="73" t="s">
        <v>107</v>
      </c>
      <c r="C255" s="83">
        <f>+SUM(C256:C262)</f>
        <v>0</v>
      </c>
      <c r="D255" s="83">
        <f t="shared" ref="D255:N255" si="66">+SUM(D256:D262)</f>
        <v>0</v>
      </c>
      <c r="E255" s="83">
        <f t="shared" si="66"/>
        <v>0</v>
      </c>
      <c r="F255" s="83">
        <f t="shared" si="66"/>
        <v>0</v>
      </c>
      <c r="G255" s="83">
        <f t="shared" si="66"/>
        <v>0</v>
      </c>
      <c r="H255" s="83">
        <f t="shared" si="66"/>
        <v>0</v>
      </c>
      <c r="I255" s="83">
        <f t="shared" si="66"/>
        <v>0</v>
      </c>
      <c r="J255" s="83">
        <f t="shared" si="66"/>
        <v>0</v>
      </c>
      <c r="K255" s="83">
        <f t="shared" si="66"/>
        <v>0</v>
      </c>
      <c r="L255" s="83">
        <f t="shared" si="66"/>
        <v>0</v>
      </c>
      <c r="M255" s="83">
        <f t="shared" si="66"/>
        <v>0</v>
      </c>
      <c r="N255" s="83">
        <f t="shared" si="66"/>
        <v>0</v>
      </c>
      <c r="O255" s="101">
        <f t="shared" si="51"/>
        <v>0</v>
      </c>
      <c r="P255" s="6"/>
    </row>
    <row r="256" spans="1:16" s="1" customFormat="1" ht="13.5" customHeight="1" x14ac:dyDescent="0.25">
      <c r="A256" s="84" t="s">
        <v>648</v>
      </c>
      <c r="B256" s="73" t="s">
        <v>325</v>
      </c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101">
        <f t="shared" si="51"/>
        <v>0</v>
      </c>
      <c r="P256" s="6"/>
    </row>
    <row r="257" spans="1:16" s="1" customFormat="1" ht="13.5" customHeight="1" x14ac:dyDescent="0.25">
      <c r="A257" s="91" t="s">
        <v>649</v>
      </c>
      <c r="B257" s="73" t="s">
        <v>326</v>
      </c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101">
        <f t="shared" si="51"/>
        <v>0</v>
      </c>
      <c r="P257" s="6"/>
    </row>
    <row r="258" spans="1:16" s="1" customFormat="1" ht="13.5" customHeight="1" x14ac:dyDescent="0.25">
      <c r="A258" s="91" t="s">
        <v>650</v>
      </c>
      <c r="B258" s="73" t="s">
        <v>180</v>
      </c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101">
        <f t="shared" si="51"/>
        <v>0</v>
      </c>
      <c r="P258" s="6"/>
    </row>
    <row r="259" spans="1:16" s="10" customFormat="1" ht="13.5" customHeight="1" x14ac:dyDescent="0.25">
      <c r="A259" s="91" t="s">
        <v>651</v>
      </c>
      <c r="B259" s="73" t="s">
        <v>327</v>
      </c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101">
        <f t="shared" si="51"/>
        <v>0</v>
      </c>
      <c r="P259" s="53"/>
    </row>
    <row r="260" spans="1:16" s="11" customFormat="1" ht="13.5" customHeight="1" x14ac:dyDescent="0.25">
      <c r="A260" s="91" t="s">
        <v>652</v>
      </c>
      <c r="B260" s="73" t="s">
        <v>328</v>
      </c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101">
        <f t="shared" si="51"/>
        <v>0</v>
      </c>
      <c r="P260" s="53"/>
    </row>
    <row r="261" spans="1:16" s="3" customFormat="1" ht="13.5" customHeight="1" x14ac:dyDescent="0.25">
      <c r="A261" s="91" t="s">
        <v>653</v>
      </c>
      <c r="B261" s="73" t="s">
        <v>181</v>
      </c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101">
        <f t="shared" si="51"/>
        <v>0</v>
      </c>
      <c r="P261" s="53"/>
    </row>
    <row r="262" spans="1:16" s="1" customFormat="1" ht="13.5" customHeight="1" x14ac:dyDescent="0.25">
      <c r="A262" s="91" t="s">
        <v>654</v>
      </c>
      <c r="B262" s="73" t="s">
        <v>329</v>
      </c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101">
        <f t="shared" si="51"/>
        <v>0</v>
      </c>
      <c r="P262" s="6"/>
    </row>
    <row r="263" spans="1:16" s="1" customFormat="1" ht="13.5" customHeight="1" x14ac:dyDescent="0.25">
      <c r="A263" s="91" t="s">
        <v>655</v>
      </c>
      <c r="B263" s="73" t="s">
        <v>330</v>
      </c>
      <c r="C263" s="83">
        <f>+SUM(C264:C266)</f>
        <v>0</v>
      </c>
      <c r="D263" s="83">
        <f t="shared" ref="D263:N263" si="67">+SUM(D264:D266)</f>
        <v>0</v>
      </c>
      <c r="E263" s="83">
        <f t="shared" si="67"/>
        <v>0</v>
      </c>
      <c r="F263" s="83">
        <f t="shared" si="67"/>
        <v>0</v>
      </c>
      <c r="G263" s="83">
        <f t="shared" si="67"/>
        <v>0</v>
      </c>
      <c r="H263" s="83">
        <f t="shared" si="67"/>
        <v>0</v>
      </c>
      <c r="I263" s="83">
        <f t="shared" si="67"/>
        <v>0</v>
      </c>
      <c r="J263" s="83">
        <f t="shared" si="67"/>
        <v>0</v>
      </c>
      <c r="K263" s="83">
        <f t="shared" si="67"/>
        <v>0</v>
      </c>
      <c r="L263" s="83">
        <f t="shared" si="67"/>
        <v>0</v>
      </c>
      <c r="M263" s="83">
        <f t="shared" si="67"/>
        <v>0</v>
      </c>
      <c r="N263" s="83">
        <f t="shared" si="67"/>
        <v>0</v>
      </c>
      <c r="O263" s="101">
        <f t="shared" si="51"/>
        <v>0</v>
      </c>
      <c r="P263" s="6"/>
    </row>
    <row r="264" spans="1:16" s="1" customFormat="1" ht="13.5" customHeight="1" x14ac:dyDescent="0.25">
      <c r="A264" s="91" t="s">
        <v>656</v>
      </c>
      <c r="B264" s="73" t="s">
        <v>331</v>
      </c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101">
        <f t="shared" si="51"/>
        <v>0</v>
      </c>
      <c r="P264" s="6"/>
    </row>
    <row r="265" spans="1:16" s="3" customFormat="1" ht="13.5" customHeight="1" x14ac:dyDescent="0.25">
      <c r="A265" s="91" t="s">
        <v>657</v>
      </c>
      <c r="B265" s="73" t="s">
        <v>332</v>
      </c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101">
        <f t="shared" si="51"/>
        <v>0</v>
      </c>
      <c r="P265" s="53"/>
    </row>
    <row r="266" spans="1:16" s="1" customFormat="1" ht="13.5" customHeight="1" x14ac:dyDescent="0.25">
      <c r="A266" s="91" t="s">
        <v>658</v>
      </c>
      <c r="B266" s="73" t="s">
        <v>333</v>
      </c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101">
        <f t="shared" si="51"/>
        <v>0</v>
      </c>
      <c r="P266" s="6"/>
    </row>
    <row r="267" spans="1:16" s="1" customFormat="1" ht="13.5" customHeight="1" x14ac:dyDescent="0.25">
      <c r="A267" s="91" t="s">
        <v>659</v>
      </c>
      <c r="B267" s="73" t="s">
        <v>334</v>
      </c>
      <c r="C267" s="83">
        <f>+SUM(C268:C273)</f>
        <v>0</v>
      </c>
      <c r="D267" s="83">
        <f t="shared" ref="D267:N267" si="68">+SUM(D268:D273)</f>
        <v>0</v>
      </c>
      <c r="E267" s="83">
        <f t="shared" si="68"/>
        <v>0</v>
      </c>
      <c r="F267" s="83">
        <f t="shared" si="68"/>
        <v>0</v>
      </c>
      <c r="G267" s="83">
        <f t="shared" si="68"/>
        <v>0</v>
      </c>
      <c r="H267" s="83">
        <f t="shared" si="68"/>
        <v>0</v>
      </c>
      <c r="I267" s="83">
        <f t="shared" si="68"/>
        <v>0</v>
      </c>
      <c r="J267" s="83">
        <f t="shared" si="68"/>
        <v>0</v>
      </c>
      <c r="K267" s="83">
        <f t="shared" si="68"/>
        <v>0</v>
      </c>
      <c r="L267" s="83">
        <f t="shared" si="68"/>
        <v>0</v>
      </c>
      <c r="M267" s="83">
        <f t="shared" si="68"/>
        <v>0</v>
      </c>
      <c r="N267" s="83">
        <f t="shared" si="68"/>
        <v>0</v>
      </c>
      <c r="O267" s="101">
        <f t="shared" si="51"/>
        <v>0</v>
      </c>
      <c r="P267" s="6"/>
    </row>
    <row r="268" spans="1:16" s="11" customFormat="1" ht="13.5" customHeight="1" x14ac:dyDescent="0.25">
      <c r="A268" s="91" t="s">
        <v>660</v>
      </c>
      <c r="B268" s="73" t="s">
        <v>335</v>
      </c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101">
        <f t="shared" si="51"/>
        <v>0</v>
      </c>
      <c r="P268" s="53"/>
    </row>
    <row r="269" spans="1:16" s="1" customFormat="1" ht="13.5" customHeight="1" x14ac:dyDescent="0.25">
      <c r="A269" s="91" t="s">
        <v>661</v>
      </c>
      <c r="B269" s="73" t="s">
        <v>336</v>
      </c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101">
        <f t="shared" si="51"/>
        <v>0</v>
      </c>
      <c r="P269" s="6"/>
    </row>
    <row r="270" spans="1:16" s="1" customFormat="1" ht="13.5" customHeight="1" x14ac:dyDescent="0.25">
      <c r="A270" s="91" t="s">
        <v>662</v>
      </c>
      <c r="B270" s="73" t="s">
        <v>337</v>
      </c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101">
        <f t="shared" si="51"/>
        <v>0</v>
      </c>
      <c r="P270" s="6"/>
    </row>
    <row r="271" spans="1:16" s="9" customFormat="1" ht="13.5" customHeight="1" x14ac:dyDescent="0.25">
      <c r="A271" s="91" t="s">
        <v>663</v>
      </c>
      <c r="B271" s="73" t="s">
        <v>338</v>
      </c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101">
        <f t="shared" ref="O271:O354" si="69">+SUM(C271:N271)</f>
        <v>0</v>
      </c>
      <c r="P271" s="53"/>
    </row>
    <row r="272" spans="1:16" s="11" customFormat="1" ht="13.5" customHeight="1" x14ac:dyDescent="0.25">
      <c r="A272" s="91" t="s">
        <v>664</v>
      </c>
      <c r="B272" s="73" t="s">
        <v>339</v>
      </c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101">
        <f t="shared" si="69"/>
        <v>0</v>
      </c>
      <c r="P272" s="53"/>
    </row>
    <row r="273" spans="1:16" s="11" customFormat="1" ht="13.5" customHeight="1" x14ac:dyDescent="0.25">
      <c r="A273" s="91" t="s">
        <v>665</v>
      </c>
      <c r="B273" s="73" t="s">
        <v>340</v>
      </c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101">
        <f t="shared" si="69"/>
        <v>0</v>
      </c>
      <c r="P273" s="53"/>
    </row>
    <row r="274" spans="1:16" s="11" customFormat="1" ht="13.5" customHeight="1" x14ac:dyDescent="0.25">
      <c r="A274" s="91" t="s">
        <v>666</v>
      </c>
      <c r="B274" s="73" t="s">
        <v>108</v>
      </c>
      <c r="C274" s="83">
        <f>+SUM(C275:C277)</f>
        <v>0</v>
      </c>
      <c r="D274" s="83">
        <f t="shared" ref="D274:N274" si="70">+SUM(D275:D277)</f>
        <v>0</v>
      </c>
      <c r="E274" s="83">
        <f t="shared" si="70"/>
        <v>0</v>
      </c>
      <c r="F274" s="83">
        <f t="shared" si="70"/>
        <v>0</v>
      </c>
      <c r="G274" s="83">
        <f t="shared" si="70"/>
        <v>0</v>
      </c>
      <c r="H274" s="83">
        <f t="shared" si="70"/>
        <v>0</v>
      </c>
      <c r="I274" s="83">
        <f t="shared" si="70"/>
        <v>0</v>
      </c>
      <c r="J274" s="83">
        <f t="shared" si="70"/>
        <v>0</v>
      </c>
      <c r="K274" s="83">
        <f t="shared" si="70"/>
        <v>0</v>
      </c>
      <c r="L274" s="83">
        <f t="shared" si="70"/>
        <v>0</v>
      </c>
      <c r="M274" s="83">
        <f t="shared" si="70"/>
        <v>0</v>
      </c>
      <c r="N274" s="83">
        <f t="shared" si="70"/>
        <v>0</v>
      </c>
      <c r="O274" s="101">
        <f t="shared" si="69"/>
        <v>0</v>
      </c>
      <c r="P274" s="53"/>
    </row>
    <row r="275" spans="1:16" s="11" customFormat="1" ht="13.5" customHeight="1" x14ac:dyDescent="0.25">
      <c r="A275" s="91" t="s">
        <v>667</v>
      </c>
      <c r="B275" s="73" t="s">
        <v>341</v>
      </c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101">
        <f t="shared" si="69"/>
        <v>0</v>
      </c>
      <c r="P275" s="53"/>
    </row>
    <row r="276" spans="1:16" s="11" customFormat="1" ht="13.5" customHeight="1" x14ac:dyDescent="0.25">
      <c r="A276" s="91" t="s">
        <v>668</v>
      </c>
      <c r="B276" s="73" t="s">
        <v>342</v>
      </c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101">
        <f t="shared" si="69"/>
        <v>0</v>
      </c>
      <c r="P276" s="53"/>
    </row>
    <row r="277" spans="1:16" s="11" customFormat="1" ht="13.5" customHeight="1" x14ac:dyDescent="0.25">
      <c r="A277" s="91" t="s">
        <v>836</v>
      </c>
      <c r="B277" s="73" t="s">
        <v>837</v>
      </c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101">
        <f t="shared" si="69"/>
        <v>0</v>
      </c>
      <c r="P277" s="53"/>
    </row>
    <row r="278" spans="1:16" s="11" customFormat="1" ht="13.5" customHeight="1" x14ac:dyDescent="0.25">
      <c r="A278" s="91" t="s">
        <v>669</v>
      </c>
      <c r="B278" s="73" t="s">
        <v>17</v>
      </c>
      <c r="C278" s="83">
        <f>+C279+C288</f>
        <v>0</v>
      </c>
      <c r="D278" s="83">
        <f t="shared" ref="D278:N278" si="71">+D279+D288</f>
        <v>0</v>
      </c>
      <c r="E278" s="83">
        <f t="shared" si="71"/>
        <v>0</v>
      </c>
      <c r="F278" s="83">
        <f t="shared" si="71"/>
        <v>0</v>
      </c>
      <c r="G278" s="83">
        <f t="shared" si="71"/>
        <v>0</v>
      </c>
      <c r="H278" s="83">
        <f t="shared" si="71"/>
        <v>0</v>
      </c>
      <c r="I278" s="83">
        <f t="shared" si="71"/>
        <v>0</v>
      </c>
      <c r="J278" s="83">
        <f t="shared" si="71"/>
        <v>0</v>
      </c>
      <c r="K278" s="83">
        <f t="shared" si="71"/>
        <v>0</v>
      </c>
      <c r="L278" s="83">
        <f t="shared" si="71"/>
        <v>0</v>
      </c>
      <c r="M278" s="83">
        <f t="shared" si="71"/>
        <v>0</v>
      </c>
      <c r="N278" s="83">
        <f t="shared" si="71"/>
        <v>0</v>
      </c>
      <c r="O278" s="101">
        <f t="shared" si="69"/>
        <v>0</v>
      </c>
      <c r="P278" s="53"/>
    </row>
    <row r="279" spans="1:16" s="11" customFormat="1" ht="13.5" customHeight="1" x14ac:dyDescent="0.25">
      <c r="A279" s="91" t="s">
        <v>670</v>
      </c>
      <c r="B279" s="73" t="s">
        <v>82</v>
      </c>
      <c r="C279" s="83">
        <f>+C280+C285+C285</f>
        <v>0</v>
      </c>
      <c r="D279" s="83">
        <f t="shared" ref="D279:N279" si="72">+D280+D285+D285</f>
        <v>0</v>
      </c>
      <c r="E279" s="83">
        <f t="shared" si="72"/>
        <v>0</v>
      </c>
      <c r="F279" s="83">
        <f t="shared" si="72"/>
        <v>0</v>
      </c>
      <c r="G279" s="83">
        <f t="shared" si="72"/>
        <v>0</v>
      </c>
      <c r="H279" s="83">
        <f t="shared" si="72"/>
        <v>0</v>
      </c>
      <c r="I279" s="83">
        <f t="shared" si="72"/>
        <v>0</v>
      </c>
      <c r="J279" s="83">
        <f t="shared" si="72"/>
        <v>0</v>
      </c>
      <c r="K279" s="83">
        <f t="shared" si="72"/>
        <v>0</v>
      </c>
      <c r="L279" s="83">
        <f t="shared" si="72"/>
        <v>0</v>
      </c>
      <c r="M279" s="83">
        <f t="shared" si="72"/>
        <v>0</v>
      </c>
      <c r="N279" s="83">
        <f t="shared" si="72"/>
        <v>0</v>
      </c>
      <c r="O279" s="101">
        <f t="shared" si="69"/>
        <v>0</v>
      </c>
      <c r="P279" s="53"/>
    </row>
    <row r="280" spans="1:16" s="11" customFormat="1" ht="13.5" customHeight="1" x14ac:dyDescent="0.25">
      <c r="A280" s="91" t="s">
        <v>671</v>
      </c>
      <c r="B280" s="73" t="s">
        <v>343</v>
      </c>
      <c r="C280" s="83">
        <f>+C281</f>
        <v>0</v>
      </c>
      <c r="D280" s="83">
        <f t="shared" ref="D280:N280" si="73">+D281</f>
        <v>0</v>
      </c>
      <c r="E280" s="83">
        <f t="shared" si="73"/>
        <v>0</v>
      </c>
      <c r="F280" s="83">
        <f t="shared" si="73"/>
        <v>0</v>
      </c>
      <c r="G280" s="83">
        <f t="shared" si="73"/>
        <v>0</v>
      </c>
      <c r="H280" s="83">
        <f t="shared" si="73"/>
        <v>0</v>
      </c>
      <c r="I280" s="83">
        <f t="shared" si="73"/>
        <v>0</v>
      </c>
      <c r="J280" s="83">
        <f t="shared" si="73"/>
        <v>0</v>
      </c>
      <c r="K280" s="83">
        <f t="shared" si="73"/>
        <v>0</v>
      </c>
      <c r="L280" s="83">
        <f t="shared" si="73"/>
        <v>0</v>
      </c>
      <c r="M280" s="83">
        <f t="shared" si="73"/>
        <v>0</v>
      </c>
      <c r="N280" s="83">
        <f t="shared" si="73"/>
        <v>0</v>
      </c>
      <c r="O280" s="101">
        <f t="shared" si="69"/>
        <v>0</v>
      </c>
      <c r="P280" s="53"/>
    </row>
    <row r="281" spans="1:16" s="9" customFormat="1" ht="13.5" customHeight="1" x14ac:dyDescent="0.25">
      <c r="A281" s="91" t="s">
        <v>672</v>
      </c>
      <c r="B281" s="73" t="s">
        <v>83</v>
      </c>
      <c r="C281" s="83">
        <f>+SUM(C282:C284)</f>
        <v>0</v>
      </c>
      <c r="D281" s="83">
        <f t="shared" ref="D281:N281" si="74">+SUM(D282:D284)</f>
        <v>0</v>
      </c>
      <c r="E281" s="83">
        <f t="shared" si="74"/>
        <v>0</v>
      </c>
      <c r="F281" s="83">
        <f t="shared" si="74"/>
        <v>0</v>
      </c>
      <c r="G281" s="83">
        <f t="shared" si="74"/>
        <v>0</v>
      </c>
      <c r="H281" s="83">
        <f t="shared" si="74"/>
        <v>0</v>
      </c>
      <c r="I281" s="83">
        <f t="shared" si="74"/>
        <v>0</v>
      </c>
      <c r="J281" s="83">
        <f t="shared" si="74"/>
        <v>0</v>
      </c>
      <c r="K281" s="83">
        <f t="shared" si="74"/>
        <v>0</v>
      </c>
      <c r="L281" s="83">
        <f t="shared" si="74"/>
        <v>0</v>
      </c>
      <c r="M281" s="83">
        <f t="shared" si="74"/>
        <v>0</v>
      </c>
      <c r="N281" s="83">
        <f t="shared" si="74"/>
        <v>0</v>
      </c>
      <c r="O281" s="101">
        <f t="shared" si="69"/>
        <v>0</v>
      </c>
      <c r="P281" s="53"/>
    </row>
    <row r="282" spans="1:16" s="10" customFormat="1" ht="13.5" customHeight="1" x14ac:dyDescent="0.25">
      <c r="A282" s="91" t="s">
        <v>673</v>
      </c>
      <c r="B282" s="73" t="s">
        <v>344</v>
      </c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101">
        <f t="shared" si="69"/>
        <v>0</v>
      </c>
      <c r="P282" s="53"/>
    </row>
    <row r="283" spans="1:16" s="11" customFormat="1" ht="13.5" customHeight="1" x14ac:dyDescent="0.25">
      <c r="A283" s="91" t="s">
        <v>674</v>
      </c>
      <c r="B283" s="73" t="s">
        <v>84</v>
      </c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101">
        <f t="shared" si="69"/>
        <v>0</v>
      </c>
      <c r="P283" s="53"/>
    </row>
    <row r="284" spans="1:16" s="11" customFormat="1" ht="13.5" customHeight="1" x14ac:dyDescent="0.25">
      <c r="A284" s="91" t="s">
        <v>675</v>
      </c>
      <c r="B284" s="73" t="s">
        <v>345</v>
      </c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101">
        <f t="shared" si="69"/>
        <v>0</v>
      </c>
      <c r="P284" s="53"/>
    </row>
    <row r="285" spans="1:16" s="3" customFormat="1" ht="13.5" customHeight="1" x14ac:dyDescent="0.25">
      <c r="A285" s="91" t="s">
        <v>676</v>
      </c>
      <c r="B285" s="73" t="s">
        <v>18</v>
      </c>
      <c r="C285" s="83">
        <f>+C286</f>
        <v>0</v>
      </c>
      <c r="D285" s="83">
        <f t="shared" ref="D285:N286" si="75">+D286</f>
        <v>0</v>
      </c>
      <c r="E285" s="83">
        <f t="shared" si="75"/>
        <v>0</v>
      </c>
      <c r="F285" s="83">
        <f t="shared" si="75"/>
        <v>0</v>
      </c>
      <c r="G285" s="83">
        <f t="shared" si="75"/>
        <v>0</v>
      </c>
      <c r="H285" s="83">
        <f t="shared" si="75"/>
        <v>0</v>
      </c>
      <c r="I285" s="83">
        <f t="shared" si="75"/>
        <v>0</v>
      </c>
      <c r="J285" s="83">
        <f t="shared" si="75"/>
        <v>0</v>
      </c>
      <c r="K285" s="83">
        <f t="shared" si="75"/>
        <v>0</v>
      </c>
      <c r="L285" s="83">
        <f t="shared" si="75"/>
        <v>0</v>
      </c>
      <c r="M285" s="83">
        <f t="shared" si="75"/>
        <v>0</v>
      </c>
      <c r="N285" s="83">
        <f t="shared" si="75"/>
        <v>0</v>
      </c>
      <c r="O285" s="101">
        <f t="shared" si="69"/>
        <v>0</v>
      </c>
      <c r="P285" s="53"/>
    </row>
    <row r="286" spans="1:16" s="1" customFormat="1" ht="13.5" customHeight="1" x14ac:dyDescent="0.25">
      <c r="A286" s="91" t="s">
        <v>677</v>
      </c>
      <c r="B286" s="73" t="s">
        <v>85</v>
      </c>
      <c r="C286" s="83">
        <f>+C287</f>
        <v>0</v>
      </c>
      <c r="D286" s="83">
        <f t="shared" si="75"/>
        <v>0</v>
      </c>
      <c r="E286" s="83">
        <f t="shared" si="75"/>
        <v>0</v>
      </c>
      <c r="F286" s="83">
        <f t="shared" si="75"/>
        <v>0</v>
      </c>
      <c r="G286" s="83">
        <f t="shared" si="75"/>
        <v>0</v>
      </c>
      <c r="H286" s="83">
        <f t="shared" si="75"/>
        <v>0</v>
      </c>
      <c r="I286" s="83">
        <f t="shared" si="75"/>
        <v>0</v>
      </c>
      <c r="J286" s="83">
        <f t="shared" si="75"/>
        <v>0</v>
      </c>
      <c r="K286" s="83">
        <f t="shared" si="75"/>
        <v>0</v>
      </c>
      <c r="L286" s="83">
        <f t="shared" si="75"/>
        <v>0</v>
      </c>
      <c r="M286" s="83">
        <f t="shared" si="75"/>
        <v>0</v>
      </c>
      <c r="N286" s="83">
        <f t="shared" si="75"/>
        <v>0</v>
      </c>
      <c r="O286" s="101">
        <f t="shared" si="69"/>
        <v>0</v>
      </c>
      <c r="P286" s="6"/>
    </row>
    <row r="287" spans="1:16" s="1" customFormat="1" ht="13.5" customHeight="1" x14ac:dyDescent="0.25">
      <c r="A287" s="91" t="s">
        <v>678</v>
      </c>
      <c r="B287" s="73" t="s">
        <v>86</v>
      </c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101">
        <f t="shared" si="69"/>
        <v>0</v>
      </c>
      <c r="P287" s="6"/>
    </row>
    <row r="288" spans="1:16" s="3" customFormat="1" ht="13.5" customHeight="1" x14ac:dyDescent="0.25">
      <c r="A288" s="91" t="s">
        <v>679</v>
      </c>
      <c r="B288" s="73" t="s">
        <v>19</v>
      </c>
      <c r="C288" s="83">
        <f>+C289+C290</f>
        <v>0</v>
      </c>
      <c r="D288" s="83">
        <f t="shared" ref="D288:N288" si="76">+D289+D290</f>
        <v>0</v>
      </c>
      <c r="E288" s="83">
        <f t="shared" si="76"/>
        <v>0</v>
      </c>
      <c r="F288" s="83">
        <f t="shared" si="76"/>
        <v>0</v>
      </c>
      <c r="G288" s="83">
        <f t="shared" si="76"/>
        <v>0</v>
      </c>
      <c r="H288" s="83">
        <f t="shared" si="76"/>
        <v>0</v>
      </c>
      <c r="I288" s="83">
        <f t="shared" si="76"/>
        <v>0</v>
      </c>
      <c r="J288" s="83">
        <f t="shared" si="76"/>
        <v>0</v>
      </c>
      <c r="K288" s="83">
        <f t="shared" si="76"/>
        <v>0</v>
      </c>
      <c r="L288" s="83">
        <f t="shared" si="76"/>
        <v>0</v>
      </c>
      <c r="M288" s="83">
        <f t="shared" si="76"/>
        <v>0</v>
      </c>
      <c r="N288" s="83">
        <f t="shared" si="76"/>
        <v>0</v>
      </c>
      <c r="O288" s="101">
        <f t="shared" si="69"/>
        <v>0</v>
      </c>
      <c r="P288" s="53"/>
    </row>
    <row r="289" spans="1:16" s="12" customFormat="1" ht="13.5" customHeight="1" x14ac:dyDescent="0.25">
      <c r="A289" s="84" t="s">
        <v>680</v>
      </c>
      <c r="B289" s="73" t="s">
        <v>166</v>
      </c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101">
        <f t="shared" si="69"/>
        <v>0</v>
      </c>
      <c r="P289" s="54"/>
    </row>
    <row r="290" spans="1:16" s="12" customFormat="1" ht="13.5" customHeight="1" x14ac:dyDescent="0.25">
      <c r="A290" s="91" t="s">
        <v>681</v>
      </c>
      <c r="B290" s="73" t="s">
        <v>346</v>
      </c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101">
        <f t="shared" si="69"/>
        <v>0</v>
      </c>
      <c r="P290" s="54"/>
    </row>
    <row r="291" spans="1:16" s="1" customFormat="1" ht="13.5" customHeight="1" x14ac:dyDescent="0.25">
      <c r="A291" s="93" t="s">
        <v>682</v>
      </c>
      <c r="B291" s="87" t="s">
        <v>20</v>
      </c>
      <c r="C291" s="83">
        <f>+C292+C313</f>
        <v>0</v>
      </c>
      <c r="D291" s="83">
        <f t="shared" ref="D291:N291" si="77">+D292+D313</f>
        <v>0</v>
      </c>
      <c r="E291" s="83">
        <f t="shared" si="77"/>
        <v>0</v>
      </c>
      <c r="F291" s="83">
        <f t="shared" si="77"/>
        <v>0</v>
      </c>
      <c r="G291" s="83">
        <f t="shared" si="77"/>
        <v>0</v>
      </c>
      <c r="H291" s="83">
        <f t="shared" si="77"/>
        <v>0</v>
      </c>
      <c r="I291" s="83">
        <f t="shared" si="77"/>
        <v>0</v>
      </c>
      <c r="J291" s="83">
        <f t="shared" si="77"/>
        <v>0</v>
      </c>
      <c r="K291" s="83">
        <f t="shared" si="77"/>
        <v>0</v>
      </c>
      <c r="L291" s="83">
        <f t="shared" si="77"/>
        <v>0</v>
      </c>
      <c r="M291" s="83">
        <f t="shared" si="77"/>
        <v>0</v>
      </c>
      <c r="N291" s="83">
        <f t="shared" si="77"/>
        <v>0</v>
      </c>
      <c r="O291" s="101">
        <f t="shared" si="69"/>
        <v>0</v>
      </c>
      <c r="P291" s="6"/>
    </row>
    <row r="292" spans="1:16" s="1" customFormat="1" ht="13.5" customHeight="1" x14ac:dyDescent="0.25">
      <c r="A292" s="84" t="s">
        <v>683</v>
      </c>
      <c r="B292" s="73" t="s">
        <v>21</v>
      </c>
      <c r="C292" s="83">
        <f>+C293+C298+C301+C304+C307+C310</f>
        <v>0</v>
      </c>
      <c r="D292" s="83">
        <f t="shared" ref="D292:N292" si="78">+D293+D298+D301+D304+D307+D310</f>
        <v>0</v>
      </c>
      <c r="E292" s="83">
        <f t="shared" si="78"/>
        <v>0</v>
      </c>
      <c r="F292" s="83">
        <f t="shared" si="78"/>
        <v>0</v>
      </c>
      <c r="G292" s="83">
        <f t="shared" si="78"/>
        <v>0</v>
      </c>
      <c r="H292" s="83">
        <f t="shared" si="78"/>
        <v>0</v>
      </c>
      <c r="I292" s="83">
        <f t="shared" si="78"/>
        <v>0</v>
      </c>
      <c r="J292" s="83">
        <f t="shared" si="78"/>
        <v>0</v>
      </c>
      <c r="K292" s="83">
        <f t="shared" si="78"/>
        <v>0</v>
      </c>
      <c r="L292" s="83">
        <f t="shared" si="78"/>
        <v>0</v>
      </c>
      <c r="M292" s="83">
        <f t="shared" si="78"/>
        <v>0</v>
      </c>
      <c r="N292" s="83">
        <f t="shared" si="78"/>
        <v>0</v>
      </c>
      <c r="O292" s="101">
        <f t="shared" si="69"/>
        <v>0</v>
      </c>
      <c r="P292" s="6"/>
    </row>
    <row r="293" spans="1:16" s="1" customFormat="1" ht="13.5" customHeight="1" x14ac:dyDescent="0.25">
      <c r="A293" s="84" t="s">
        <v>684</v>
      </c>
      <c r="B293" s="73" t="s">
        <v>347</v>
      </c>
      <c r="C293" s="83">
        <f>+SUM(C294:C297)</f>
        <v>0</v>
      </c>
      <c r="D293" s="83">
        <f t="shared" ref="D293:N293" si="79">+SUM(D294:D297)</f>
        <v>0</v>
      </c>
      <c r="E293" s="83">
        <f t="shared" si="79"/>
        <v>0</v>
      </c>
      <c r="F293" s="83">
        <f t="shared" si="79"/>
        <v>0</v>
      </c>
      <c r="G293" s="83">
        <f t="shared" si="79"/>
        <v>0</v>
      </c>
      <c r="H293" s="83">
        <f t="shared" si="79"/>
        <v>0</v>
      </c>
      <c r="I293" s="83">
        <f t="shared" si="79"/>
        <v>0</v>
      </c>
      <c r="J293" s="83">
        <f t="shared" si="79"/>
        <v>0</v>
      </c>
      <c r="K293" s="83">
        <f t="shared" si="79"/>
        <v>0</v>
      </c>
      <c r="L293" s="83">
        <f t="shared" si="79"/>
        <v>0</v>
      </c>
      <c r="M293" s="83">
        <f t="shared" si="79"/>
        <v>0</v>
      </c>
      <c r="N293" s="83">
        <f t="shared" si="79"/>
        <v>0</v>
      </c>
      <c r="O293" s="101">
        <f t="shared" si="69"/>
        <v>0</v>
      </c>
      <c r="P293" s="6"/>
    </row>
    <row r="294" spans="1:16" s="12" customFormat="1" ht="13.5" customHeight="1" x14ac:dyDescent="0.25">
      <c r="A294" s="84" t="s">
        <v>685</v>
      </c>
      <c r="B294" s="73" t="s">
        <v>348</v>
      </c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101">
        <f t="shared" si="69"/>
        <v>0</v>
      </c>
      <c r="P294" s="54"/>
    </row>
    <row r="295" spans="1:16" s="1" customFormat="1" ht="13.5" customHeight="1" x14ac:dyDescent="0.25">
      <c r="A295" s="84" t="s">
        <v>686</v>
      </c>
      <c r="B295" s="73" t="s">
        <v>87</v>
      </c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101">
        <f t="shared" si="69"/>
        <v>0</v>
      </c>
      <c r="P295" s="6"/>
    </row>
    <row r="296" spans="1:16" s="12" customFormat="1" ht="13.5" customHeight="1" x14ac:dyDescent="0.25">
      <c r="A296" s="93" t="s">
        <v>687</v>
      </c>
      <c r="B296" s="87" t="s">
        <v>109</v>
      </c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101">
        <f t="shared" si="69"/>
        <v>0</v>
      </c>
      <c r="P296" s="54"/>
    </row>
    <row r="297" spans="1:16" s="1" customFormat="1" ht="13.5" customHeight="1" x14ac:dyDescent="0.25">
      <c r="A297" s="91" t="s">
        <v>688</v>
      </c>
      <c r="B297" s="73" t="s">
        <v>689</v>
      </c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101">
        <f t="shared" si="69"/>
        <v>0</v>
      </c>
      <c r="P297" s="6"/>
    </row>
    <row r="298" spans="1:16" s="1" customFormat="1" ht="13.5" customHeight="1" x14ac:dyDescent="0.25">
      <c r="A298" s="91" t="s">
        <v>838</v>
      </c>
      <c r="B298" s="73" t="s">
        <v>839</v>
      </c>
      <c r="C298" s="83">
        <f>+C299+C300</f>
        <v>0</v>
      </c>
      <c r="D298" s="83">
        <f t="shared" ref="D298:N298" si="80">+D299+D300</f>
        <v>0</v>
      </c>
      <c r="E298" s="83">
        <f t="shared" si="80"/>
        <v>0</v>
      </c>
      <c r="F298" s="83">
        <f t="shared" si="80"/>
        <v>0</v>
      </c>
      <c r="G298" s="83">
        <f t="shared" si="80"/>
        <v>0</v>
      </c>
      <c r="H298" s="83">
        <f t="shared" si="80"/>
        <v>0</v>
      </c>
      <c r="I298" s="83">
        <f t="shared" si="80"/>
        <v>0</v>
      </c>
      <c r="J298" s="83">
        <f t="shared" si="80"/>
        <v>0</v>
      </c>
      <c r="K298" s="83">
        <f t="shared" si="80"/>
        <v>0</v>
      </c>
      <c r="L298" s="83">
        <f t="shared" si="80"/>
        <v>0</v>
      </c>
      <c r="M298" s="83">
        <f t="shared" si="80"/>
        <v>0</v>
      </c>
      <c r="N298" s="83">
        <f t="shared" si="80"/>
        <v>0</v>
      </c>
      <c r="O298" s="101">
        <f t="shared" si="69"/>
        <v>0</v>
      </c>
      <c r="P298" s="6"/>
    </row>
    <row r="299" spans="1:16" s="3" customFormat="1" ht="13.5" customHeight="1" x14ac:dyDescent="0.25">
      <c r="A299" s="91" t="s">
        <v>840</v>
      </c>
      <c r="B299" s="73" t="s">
        <v>841</v>
      </c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101">
        <f t="shared" si="69"/>
        <v>0</v>
      </c>
      <c r="P299" s="53"/>
    </row>
    <row r="300" spans="1:16" s="1" customFormat="1" ht="13.5" customHeight="1" x14ac:dyDescent="0.25">
      <c r="A300" s="91" t="s">
        <v>842</v>
      </c>
      <c r="B300" s="73" t="s">
        <v>87</v>
      </c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101">
        <f t="shared" si="69"/>
        <v>0</v>
      </c>
      <c r="P300" s="6"/>
    </row>
    <row r="301" spans="1:16" s="1" customFormat="1" ht="13.5" customHeight="1" x14ac:dyDescent="0.25">
      <c r="A301" s="91" t="s">
        <v>843</v>
      </c>
      <c r="B301" s="73" t="s">
        <v>844</v>
      </c>
      <c r="C301" s="83">
        <f>+C302+C303</f>
        <v>0</v>
      </c>
      <c r="D301" s="83">
        <f t="shared" ref="D301:N301" si="81">+D302+D303</f>
        <v>0</v>
      </c>
      <c r="E301" s="83">
        <f t="shared" si="81"/>
        <v>0</v>
      </c>
      <c r="F301" s="83">
        <f t="shared" si="81"/>
        <v>0</v>
      </c>
      <c r="G301" s="83">
        <f t="shared" si="81"/>
        <v>0</v>
      </c>
      <c r="H301" s="83">
        <f t="shared" si="81"/>
        <v>0</v>
      </c>
      <c r="I301" s="83">
        <f t="shared" si="81"/>
        <v>0</v>
      </c>
      <c r="J301" s="83">
        <f t="shared" si="81"/>
        <v>0</v>
      </c>
      <c r="K301" s="83">
        <f t="shared" si="81"/>
        <v>0</v>
      </c>
      <c r="L301" s="83">
        <f t="shared" si="81"/>
        <v>0</v>
      </c>
      <c r="M301" s="83">
        <f t="shared" si="81"/>
        <v>0</v>
      </c>
      <c r="N301" s="83">
        <f t="shared" si="81"/>
        <v>0</v>
      </c>
      <c r="O301" s="101">
        <f t="shared" si="69"/>
        <v>0</v>
      </c>
      <c r="P301" s="6"/>
    </row>
    <row r="302" spans="1:16" s="3" customFormat="1" ht="13.5" customHeight="1" x14ac:dyDescent="0.25">
      <c r="A302" s="91" t="s">
        <v>845</v>
      </c>
      <c r="B302" s="73" t="s">
        <v>846</v>
      </c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101">
        <f t="shared" si="69"/>
        <v>0</v>
      </c>
      <c r="P302" s="53"/>
    </row>
    <row r="303" spans="1:16" s="12" customFormat="1" ht="13.5" customHeight="1" x14ac:dyDescent="0.25">
      <c r="A303" s="91" t="s">
        <v>847</v>
      </c>
      <c r="B303" s="73" t="s">
        <v>848</v>
      </c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101">
        <f t="shared" si="69"/>
        <v>0</v>
      </c>
      <c r="P303" s="54"/>
    </row>
    <row r="304" spans="1:16" s="12" customFormat="1" ht="13.5" customHeight="1" x14ac:dyDescent="0.25">
      <c r="A304" s="91" t="s">
        <v>894</v>
      </c>
      <c r="B304" s="73" t="s">
        <v>895</v>
      </c>
      <c r="C304" s="83">
        <f>+SUM(C305:C306)</f>
        <v>0</v>
      </c>
      <c r="D304" s="83">
        <f t="shared" ref="D304:N304" si="82">+SUM(D305:D306)</f>
        <v>0</v>
      </c>
      <c r="E304" s="83">
        <f t="shared" si="82"/>
        <v>0</v>
      </c>
      <c r="F304" s="83">
        <f t="shared" si="82"/>
        <v>0</v>
      </c>
      <c r="G304" s="83">
        <f t="shared" si="82"/>
        <v>0</v>
      </c>
      <c r="H304" s="83">
        <f t="shared" si="82"/>
        <v>0</v>
      </c>
      <c r="I304" s="83">
        <f t="shared" si="82"/>
        <v>0</v>
      </c>
      <c r="J304" s="83">
        <f t="shared" si="82"/>
        <v>0</v>
      </c>
      <c r="K304" s="83">
        <f t="shared" si="82"/>
        <v>0</v>
      </c>
      <c r="L304" s="83">
        <f t="shared" si="82"/>
        <v>0</v>
      </c>
      <c r="M304" s="83">
        <f t="shared" si="82"/>
        <v>0</v>
      </c>
      <c r="N304" s="83">
        <f t="shared" si="82"/>
        <v>0</v>
      </c>
      <c r="O304" s="101">
        <f t="shared" si="69"/>
        <v>0</v>
      </c>
      <c r="P304" s="54"/>
    </row>
    <row r="305" spans="1:16" s="12" customFormat="1" ht="13.5" customHeight="1" x14ac:dyDescent="0.25">
      <c r="A305" s="91" t="s">
        <v>896</v>
      </c>
      <c r="B305" s="73" t="s">
        <v>897</v>
      </c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101">
        <f t="shared" si="69"/>
        <v>0</v>
      </c>
      <c r="P305" s="54"/>
    </row>
    <row r="306" spans="1:16" s="12" customFormat="1" ht="13.5" customHeight="1" x14ac:dyDescent="0.25">
      <c r="A306" s="91" t="s">
        <v>898</v>
      </c>
      <c r="B306" s="73" t="s">
        <v>899</v>
      </c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101">
        <f t="shared" si="69"/>
        <v>0</v>
      </c>
      <c r="P306" s="54"/>
    </row>
    <row r="307" spans="1:16" s="12" customFormat="1" ht="13.5" customHeight="1" x14ac:dyDescent="0.25">
      <c r="A307" s="91" t="s">
        <v>946</v>
      </c>
      <c r="B307" s="73" t="s">
        <v>947</v>
      </c>
      <c r="C307" s="83">
        <f>SUM(C308:C309)</f>
        <v>0</v>
      </c>
      <c r="D307" s="83">
        <f t="shared" ref="D307:N307" si="83">SUM(D308:D309)</f>
        <v>0</v>
      </c>
      <c r="E307" s="83">
        <f t="shared" si="83"/>
        <v>0</v>
      </c>
      <c r="F307" s="83">
        <f t="shared" si="83"/>
        <v>0</v>
      </c>
      <c r="G307" s="83">
        <f t="shared" si="83"/>
        <v>0</v>
      </c>
      <c r="H307" s="83">
        <f t="shared" si="83"/>
        <v>0</v>
      </c>
      <c r="I307" s="83">
        <f t="shared" si="83"/>
        <v>0</v>
      </c>
      <c r="J307" s="83">
        <f t="shared" si="83"/>
        <v>0</v>
      </c>
      <c r="K307" s="83">
        <f t="shared" si="83"/>
        <v>0</v>
      </c>
      <c r="L307" s="83">
        <f t="shared" si="83"/>
        <v>0</v>
      </c>
      <c r="M307" s="83">
        <f t="shared" si="83"/>
        <v>0</v>
      </c>
      <c r="N307" s="83">
        <f t="shared" si="83"/>
        <v>0</v>
      </c>
      <c r="O307" s="101">
        <f t="shared" si="69"/>
        <v>0</v>
      </c>
      <c r="P307" s="54"/>
    </row>
    <row r="308" spans="1:16" s="12" customFormat="1" ht="13.5" customHeight="1" x14ac:dyDescent="0.25">
      <c r="A308" s="91" t="s">
        <v>948</v>
      </c>
      <c r="B308" s="73" t="s">
        <v>949</v>
      </c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101">
        <f t="shared" si="69"/>
        <v>0</v>
      </c>
      <c r="P308" s="54"/>
    </row>
    <row r="309" spans="1:16" s="12" customFormat="1" ht="13.5" customHeight="1" x14ac:dyDescent="0.25">
      <c r="A309" s="91" t="s">
        <v>950</v>
      </c>
      <c r="B309" s="73" t="s">
        <v>951</v>
      </c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101">
        <f t="shared" si="69"/>
        <v>0</v>
      </c>
      <c r="P309" s="54"/>
    </row>
    <row r="310" spans="1:16" s="12" customFormat="1" ht="13.5" customHeight="1" x14ac:dyDescent="0.25">
      <c r="A310" s="91" t="s">
        <v>952</v>
      </c>
      <c r="B310" s="73" t="s">
        <v>953</v>
      </c>
      <c r="C310" s="83">
        <f>SUM(C311:C312)</f>
        <v>0</v>
      </c>
      <c r="D310" s="83">
        <f t="shared" ref="D310:N310" si="84">SUM(D311:D312)</f>
        <v>0</v>
      </c>
      <c r="E310" s="83">
        <f t="shared" si="84"/>
        <v>0</v>
      </c>
      <c r="F310" s="83">
        <f t="shared" si="84"/>
        <v>0</v>
      </c>
      <c r="G310" s="83">
        <f t="shared" si="84"/>
        <v>0</v>
      </c>
      <c r="H310" s="83">
        <f t="shared" si="84"/>
        <v>0</v>
      </c>
      <c r="I310" s="83">
        <f t="shared" si="84"/>
        <v>0</v>
      </c>
      <c r="J310" s="83">
        <f t="shared" si="84"/>
        <v>0</v>
      </c>
      <c r="K310" s="83">
        <f t="shared" si="84"/>
        <v>0</v>
      </c>
      <c r="L310" s="83">
        <f t="shared" si="84"/>
        <v>0</v>
      </c>
      <c r="M310" s="83">
        <f t="shared" si="84"/>
        <v>0</v>
      </c>
      <c r="N310" s="83">
        <f t="shared" si="84"/>
        <v>0</v>
      </c>
      <c r="O310" s="101">
        <f t="shared" si="69"/>
        <v>0</v>
      </c>
      <c r="P310" s="54"/>
    </row>
    <row r="311" spans="1:16" s="12" customFormat="1" ht="13.5" customHeight="1" x14ac:dyDescent="0.25">
      <c r="A311" s="91" t="s">
        <v>954</v>
      </c>
      <c r="B311" s="73" t="s">
        <v>955</v>
      </c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101">
        <f t="shared" si="69"/>
        <v>0</v>
      </c>
      <c r="P311" s="54"/>
    </row>
    <row r="312" spans="1:16" s="12" customFormat="1" ht="13.5" customHeight="1" x14ac:dyDescent="0.25">
      <c r="A312" s="91" t="s">
        <v>956</v>
      </c>
      <c r="B312" s="73" t="s">
        <v>957</v>
      </c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101">
        <f t="shared" si="69"/>
        <v>0</v>
      </c>
      <c r="P312" s="54"/>
    </row>
    <row r="313" spans="1:16" s="1" customFormat="1" ht="13.5" customHeight="1" x14ac:dyDescent="0.25">
      <c r="A313" s="93" t="s">
        <v>690</v>
      </c>
      <c r="B313" s="87" t="s">
        <v>22</v>
      </c>
      <c r="C313" s="83">
        <f>+SUM(C314:C319)</f>
        <v>0</v>
      </c>
      <c r="D313" s="83">
        <f t="shared" ref="D313:N313" si="85">+SUM(D314:D319)</f>
        <v>0</v>
      </c>
      <c r="E313" s="83">
        <f t="shared" si="85"/>
        <v>0</v>
      </c>
      <c r="F313" s="83">
        <f t="shared" si="85"/>
        <v>0</v>
      </c>
      <c r="G313" s="83">
        <f t="shared" si="85"/>
        <v>0</v>
      </c>
      <c r="H313" s="83">
        <f t="shared" si="85"/>
        <v>0</v>
      </c>
      <c r="I313" s="83">
        <f t="shared" si="85"/>
        <v>0</v>
      </c>
      <c r="J313" s="83">
        <f t="shared" si="85"/>
        <v>0</v>
      </c>
      <c r="K313" s="83">
        <f t="shared" si="85"/>
        <v>0</v>
      </c>
      <c r="L313" s="83">
        <f t="shared" si="85"/>
        <v>0</v>
      </c>
      <c r="M313" s="83">
        <f t="shared" si="85"/>
        <v>0</v>
      </c>
      <c r="N313" s="83">
        <f t="shared" si="85"/>
        <v>0</v>
      </c>
      <c r="O313" s="101">
        <f t="shared" si="69"/>
        <v>0</v>
      </c>
      <c r="P313" s="6"/>
    </row>
    <row r="314" spans="1:16" s="1" customFormat="1" ht="13.5" customHeight="1" x14ac:dyDescent="0.25">
      <c r="A314" s="91" t="s">
        <v>691</v>
      </c>
      <c r="B314" s="73" t="s">
        <v>88</v>
      </c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101">
        <f t="shared" si="69"/>
        <v>0</v>
      </c>
      <c r="P314" s="6"/>
    </row>
    <row r="315" spans="1:16" s="1" customFormat="1" ht="13.5" customHeight="1" x14ac:dyDescent="0.25">
      <c r="A315" s="91" t="s">
        <v>692</v>
      </c>
      <c r="B315" s="73" t="s">
        <v>89</v>
      </c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101">
        <f t="shared" si="69"/>
        <v>0</v>
      </c>
      <c r="P315" s="6"/>
    </row>
    <row r="316" spans="1:16" s="1" customFormat="1" ht="13.5" customHeight="1" x14ac:dyDescent="0.25">
      <c r="A316" s="91" t="s">
        <v>693</v>
      </c>
      <c r="B316" s="73" t="s">
        <v>90</v>
      </c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101">
        <f t="shared" si="69"/>
        <v>0</v>
      </c>
      <c r="P316" s="6"/>
    </row>
    <row r="317" spans="1:16" s="1" customFormat="1" ht="13.5" customHeight="1" x14ac:dyDescent="0.25">
      <c r="A317" s="91" t="s">
        <v>694</v>
      </c>
      <c r="B317" s="73" t="s">
        <v>349</v>
      </c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101">
        <f t="shared" si="69"/>
        <v>0</v>
      </c>
      <c r="P317" s="6"/>
    </row>
    <row r="318" spans="1:16" s="1" customFormat="1" ht="13.5" customHeight="1" x14ac:dyDescent="0.25">
      <c r="A318" s="91" t="s">
        <v>695</v>
      </c>
      <c r="B318" s="73" t="s">
        <v>350</v>
      </c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101">
        <f t="shared" si="69"/>
        <v>0</v>
      </c>
      <c r="P318" s="6"/>
    </row>
    <row r="319" spans="1:16" s="1" customFormat="1" ht="13.5" customHeight="1" x14ac:dyDescent="0.25">
      <c r="A319" s="91" t="s">
        <v>849</v>
      </c>
      <c r="B319" s="73" t="s">
        <v>850</v>
      </c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101">
        <f t="shared" si="69"/>
        <v>0</v>
      </c>
      <c r="P319" s="6"/>
    </row>
    <row r="320" spans="1:16" s="1" customFormat="1" ht="13.5" customHeight="1" x14ac:dyDescent="0.25">
      <c r="A320" s="84" t="s">
        <v>696</v>
      </c>
      <c r="B320" s="73" t="s">
        <v>351</v>
      </c>
      <c r="C320" s="83">
        <f t="shared" ref="C320:N320" si="86">+C321+C418</f>
        <v>14696500</v>
      </c>
      <c r="D320" s="83">
        <f t="shared" si="86"/>
        <v>14696500</v>
      </c>
      <c r="E320" s="83">
        <f t="shared" si="86"/>
        <v>14696500</v>
      </c>
      <c r="F320" s="83">
        <f t="shared" si="86"/>
        <v>14696500</v>
      </c>
      <c r="G320" s="83">
        <f t="shared" si="86"/>
        <v>14696500</v>
      </c>
      <c r="H320" s="83">
        <f t="shared" si="86"/>
        <v>14696500</v>
      </c>
      <c r="I320" s="83">
        <f t="shared" si="86"/>
        <v>14696500</v>
      </c>
      <c r="J320" s="83">
        <f t="shared" si="86"/>
        <v>14696500</v>
      </c>
      <c r="K320" s="83">
        <f t="shared" si="86"/>
        <v>14696500</v>
      </c>
      <c r="L320" s="83">
        <f t="shared" si="86"/>
        <v>19595533</v>
      </c>
      <c r="M320" s="83">
        <f t="shared" si="86"/>
        <v>19595533</v>
      </c>
      <c r="N320" s="83">
        <f t="shared" si="86"/>
        <v>19595434</v>
      </c>
      <c r="O320" s="101">
        <f t="shared" si="69"/>
        <v>191055000</v>
      </c>
      <c r="P320" s="6"/>
    </row>
    <row r="321" spans="1:16" s="1" customFormat="1" ht="13.5" customHeight="1" x14ac:dyDescent="0.25">
      <c r="A321" s="88" t="s">
        <v>697</v>
      </c>
      <c r="B321" s="87" t="s">
        <v>144</v>
      </c>
      <c r="C321" s="83">
        <f t="shared" ref="C321:N321" si="87">+C322+C364+C413+C415</f>
        <v>0</v>
      </c>
      <c r="D321" s="83">
        <f t="shared" si="87"/>
        <v>0</v>
      </c>
      <c r="E321" s="83">
        <f t="shared" si="87"/>
        <v>0</v>
      </c>
      <c r="F321" s="83">
        <f t="shared" si="87"/>
        <v>0</v>
      </c>
      <c r="G321" s="83">
        <f t="shared" si="87"/>
        <v>0</v>
      </c>
      <c r="H321" s="83">
        <f t="shared" si="87"/>
        <v>0</v>
      </c>
      <c r="I321" s="83">
        <f t="shared" si="87"/>
        <v>0</v>
      </c>
      <c r="J321" s="83">
        <f t="shared" si="87"/>
        <v>0</v>
      </c>
      <c r="K321" s="83">
        <f t="shared" si="87"/>
        <v>0</v>
      </c>
      <c r="L321" s="83">
        <f t="shared" si="87"/>
        <v>0</v>
      </c>
      <c r="M321" s="83">
        <f t="shared" si="87"/>
        <v>0</v>
      </c>
      <c r="N321" s="83">
        <f t="shared" si="87"/>
        <v>0</v>
      </c>
      <c r="O321" s="101">
        <f t="shared" si="69"/>
        <v>0</v>
      </c>
      <c r="P321" s="6"/>
    </row>
    <row r="322" spans="1:16" s="12" customFormat="1" ht="13.5" customHeight="1" x14ac:dyDescent="0.25">
      <c r="A322" s="84" t="s">
        <v>698</v>
      </c>
      <c r="B322" s="73" t="s">
        <v>352</v>
      </c>
      <c r="C322" s="83">
        <f t="shared" ref="C322:N322" si="88">+C323+C327+C346</f>
        <v>0</v>
      </c>
      <c r="D322" s="83">
        <f t="shared" si="88"/>
        <v>0</v>
      </c>
      <c r="E322" s="83">
        <f t="shared" si="88"/>
        <v>0</v>
      </c>
      <c r="F322" s="83">
        <f t="shared" si="88"/>
        <v>0</v>
      </c>
      <c r="G322" s="83">
        <f t="shared" si="88"/>
        <v>0</v>
      </c>
      <c r="H322" s="83">
        <f t="shared" si="88"/>
        <v>0</v>
      </c>
      <c r="I322" s="83">
        <f t="shared" si="88"/>
        <v>0</v>
      </c>
      <c r="J322" s="83">
        <f t="shared" si="88"/>
        <v>0</v>
      </c>
      <c r="K322" s="83">
        <f t="shared" si="88"/>
        <v>0</v>
      </c>
      <c r="L322" s="83">
        <f t="shared" si="88"/>
        <v>0</v>
      </c>
      <c r="M322" s="83">
        <f t="shared" si="88"/>
        <v>0</v>
      </c>
      <c r="N322" s="83">
        <f t="shared" si="88"/>
        <v>0</v>
      </c>
      <c r="O322" s="101">
        <f t="shared" si="69"/>
        <v>0</v>
      </c>
      <c r="P322" s="54"/>
    </row>
    <row r="323" spans="1:16" s="1" customFormat="1" ht="13.5" customHeight="1" x14ac:dyDescent="0.25">
      <c r="A323" s="84" t="s">
        <v>699</v>
      </c>
      <c r="B323" s="73" t="s">
        <v>182</v>
      </c>
      <c r="C323" s="83">
        <f>+SUM(C324:C326)</f>
        <v>0</v>
      </c>
      <c r="D323" s="83">
        <f t="shared" ref="D323:N323" si="89">+SUM(D324:D326)</f>
        <v>0</v>
      </c>
      <c r="E323" s="83">
        <f t="shared" si="89"/>
        <v>0</v>
      </c>
      <c r="F323" s="83">
        <f t="shared" si="89"/>
        <v>0</v>
      </c>
      <c r="G323" s="83">
        <f t="shared" si="89"/>
        <v>0</v>
      </c>
      <c r="H323" s="83">
        <f t="shared" si="89"/>
        <v>0</v>
      </c>
      <c r="I323" s="83">
        <f t="shared" si="89"/>
        <v>0</v>
      </c>
      <c r="J323" s="83">
        <f t="shared" si="89"/>
        <v>0</v>
      </c>
      <c r="K323" s="83">
        <f t="shared" si="89"/>
        <v>0</v>
      </c>
      <c r="L323" s="83">
        <f t="shared" si="89"/>
        <v>0</v>
      </c>
      <c r="M323" s="83">
        <f t="shared" si="89"/>
        <v>0</v>
      </c>
      <c r="N323" s="83">
        <f t="shared" si="89"/>
        <v>0</v>
      </c>
      <c r="O323" s="101">
        <f t="shared" si="69"/>
        <v>0</v>
      </c>
      <c r="P323" s="6"/>
    </row>
    <row r="324" spans="1:16" s="11" customFormat="1" ht="13.5" customHeight="1" x14ac:dyDescent="0.25">
      <c r="A324" s="84" t="s">
        <v>700</v>
      </c>
      <c r="B324" s="73" t="s">
        <v>353</v>
      </c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101">
        <f t="shared" si="69"/>
        <v>0</v>
      </c>
      <c r="P324" s="53"/>
    </row>
    <row r="325" spans="1:16" s="11" customFormat="1" ht="13.5" customHeight="1" x14ac:dyDescent="0.25">
      <c r="A325" s="84" t="s">
        <v>900</v>
      </c>
      <c r="B325" s="73" t="s">
        <v>887</v>
      </c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101">
        <f t="shared" si="69"/>
        <v>0</v>
      </c>
      <c r="P325" s="53"/>
    </row>
    <row r="326" spans="1:16" s="11" customFormat="1" ht="13.5" customHeight="1" x14ac:dyDescent="0.25">
      <c r="A326" s="84" t="s">
        <v>901</v>
      </c>
      <c r="B326" s="73" t="s">
        <v>889</v>
      </c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101">
        <f t="shared" si="69"/>
        <v>0</v>
      </c>
      <c r="P326" s="53"/>
    </row>
    <row r="327" spans="1:16" s="3" customFormat="1" ht="13.5" customHeight="1" x14ac:dyDescent="0.25">
      <c r="A327" s="84" t="s">
        <v>701</v>
      </c>
      <c r="B327" s="73" t="s">
        <v>354</v>
      </c>
      <c r="C327" s="83">
        <f t="shared" ref="C327:N327" si="90">+C328+C340+C343</f>
        <v>0</v>
      </c>
      <c r="D327" s="83">
        <f t="shared" si="90"/>
        <v>0</v>
      </c>
      <c r="E327" s="83">
        <f t="shared" si="90"/>
        <v>0</v>
      </c>
      <c r="F327" s="83">
        <f t="shared" si="90"/>
        <v>0</v>
      </c>
      <c r="G327" s="83">
        <f t="shared" si="90"/>
        <v>0</v>
      </c>
      <c r="H327" s="83">
        <f t="shared" si="90"/>
        <v>0</v>
      </c>
      <c r="I327" s="83">
        <f t="shared" si="90"/>
        <v>0</v>
      </c>
      <c r="J327" s="83">
        <f t="shared" si="90"/>
        <v>0</v>
      </c>
      <c r="K327" s="83">
        <f t="shared" si="90"/>
        <v>0</v>
      </c>
      <c r="L327" s="83">
        <f t="shared" si="90"/>
        <v>0</v>
      </c>
      <c r="M327" s="83">
        <f t="shared" si="90"/>
        <v>0</v>
      </c>
      <c r="N327" s="83">
        <f t="shared" si="90"/>
        <v>0</v>
      </c>
      <c r="O327" s="101">
        <f t="shared" si="69"/>
        <v>0</v>
      </c>
      <c r="P327" s="53"/>
    </row>
    <row r="328" spans="1:16" s="1" customFormat="1" ht="13.5" customHeight="1" x14ac:dyDescent="0.25">
      <c r="A328" s="84" t="s">
        <v>702</v>
      </c>
      <c r="B328" s="73" t="s">
        <v>355</v>
      </c>
      <c r="C328" s="83">
        <f>+SUM(C329:C339)</f>
        <v>0</v>
      </c>
      <c r="D328" s="83">
        <f t="shared" ref="D328:N328" si="91">+SUM(D329:D339)</f>
        <v>0</v>
      </c>
      <c r="E328" s="83">
        <f t="shared" si="91"/>
        <v>0</v>
      </c>
      <c r="F328" s="83">
        <f t="shared" si="91"/>
        <v>0</v>
      </c>
      <c r="G328" s="83">
        <f t="shared" si="91"/>
        <v>0</v>
      </c>
      <c r="H328" s="83">
        <f t="shared" si="91"/>
        <v>0</v>
      </c>
      <c r="I328" s="83">
        <f t="shared" si="91"/>
        <v>0</v>
      </c>
      <c r="J328" s="83">
        <f t="shared" si="91"/>
        <v>0</v>
      </c>
      <c r="K328" s="83">
        <f t="shared" si="91"/>
        <v>0</v>
      </c>
      <c r="L328" s="83">
        <f t="shared" si="91"/>
        <v>0</v>
      </c>
      <c r="M328" s="83">
        <f t="shared" si="91"/>
        <v>0</v>
      </c>
      <c r="N328" s="83">
        <f t="shared" si="91"/>
        <v>0</v>
      </c>
      <c r="O328" s="101">
        <f t="shared" si="69"/>
        <v>0</v>
      </c>
      <c r="P328" s="6"/>
    </row>
    <row r="329" spans="1:16" s="1" customFormat="1" ht="13.5" customHeight="1" x14ac:dyDescent="0.25">
      <c r="A329" s="84" t="s">
        <v>703</v>
      </c>
      <c r="B329" s="73" t="s">
        <v>210</v>
      </c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101">
        <f t="shared" si="69"/>
        <v>0</v>
      </c>
      <c r="P329" s="6"/>
    </row>
    <row r="330" spans="1:16" s="1" customFormat="1" ht="13.5" customHeight="1" x14ac:dyDescent="0.25">
      <c r="A330" s="88" t="s">
        <v>704</v>
      </c>
      <c r="B330" s="87" t="s">
        <v>211</v>
      </c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101">
        <f t="shared" si="69"/>
        <v>0</v>
      </c>
      <c r="P330" s="6"/>
    </row>
    <row r="331" spans="1:16" s="1" customFormat="1" ht="13.5" customHeight="1" x14ac:dyDescent="0.25">
      <c r="A331" s="84" t="s">
        <v>705</v>
      </c>
      <c r="B331" s="73" t="s">
        <v>212</v>
      </c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101">
        <f t="shared" si="69"/>
        <v>0</v>
      </c>
      <c r="P331" s="6"/>
    </row>
    <row r="332" spans="1:16" s="1" customFormat="1" ht="13.5" customHeight="1" x14ac:dyDescent="0.25">
      <c r="A332" s="84" t="s">
        <v>902</v>
      </c>
      <c r="B332" s="73" t="s">
        <v>903</v>
      </c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101">
        <f t="shared" si="69"/>
        <v>0</v>
      </c>
      <c r="P332" s="6"/>
    </row>
    <row r="333" spans="1:16" s="1" customFormat="1" ht="13.5" customHeight="1" x14ac:dyDescent="0.25">
      <c r="A333" s="84" t="s">
        <v>958</v>
      </c>
      <c r="B333" s="73" t="s">
        <v>959</v>
      </c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101">
        <f t="shared" si="69"/>
        <v>0</v>
      </c>
      <c r="P333" s="6"/>
    </row>
    <row r="334" spans="1:16" s="1" customFormat="1" ht="13.5" customHeight="1" x14ac:dyDescent="0.25">
      <c r="A334" s="88" t="s">
        <v>706</v>
      </c>
      <c r="B334" s="87" t="s">
        <v>356</v>
      </c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101">
        <f t="shared" si="69"/>
        <v>0</v>
      </c>
      <c r="P334" s="6"/>
    </row>
    <row r="335" spans="1:16" s="1" customFormat="1" ht="13.5" customHeight="1" x14ac:dyDescent="0.25">
      <c r="A335" s="84" t="s">
        <v>707</v>
      </c>
      <c r="B335" s="73" t="s">
        <v>357</v>
      </c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101">
        <f t="shared" si="69"/>
        <v>0</v>
      </c>
      <c r="P335" s="6"/>
    </row>
    <row r="336" spans="1:16" s="1" customFormat="1" ht="13.5" customHeight="1" x14ac:dyDescent="0.25">
      <c r="A336" s="84" t="s">
        <v>960</v>
      </c>
      <c r="B336" s="73" t="s">
        <v>961</v>
      </c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101">
        <f t="shared" si="69"/>
        <v>0</v>
      </c>
      <c r="P336" s="6"/>
    </row>
    <row r="337" spans="1:16" s="1" customFormat="1" ht="13.5" customHeight="1" x14ac:dyDescent="0.25">
      <c r="A337" s="84" t="s">
        <v>962</v>
      </c>
      <c r="B337" s="73" t="s">
        <v>362</v>
      </c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101">
        <f t="shared" si="69"/>
        <v>0</v>
      </c>
      <c r="P337" s="6"/>
    </row>
    <row r="338" spans="1:16" s="1" customFormat="1" ht="13.5" customHeight="1" x14ac:dyDescent="0.25">
      <c r="A338" s="84" t="s">
        <v>708</v>
      </c>
      <c r="B338" s="73" t="s">
        <v>213</v>
      </c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101">
        <f t="shared" si="69"/>
        <v>0</v>
      </c>
      <c r="P338" s="6"/>
    </row>
    <row r="339" spans="1:16" s="1" customFormat="1" ht="13.5" customHeight="1" x14ac:dyDescent="0.25">
      <c r="A339" s="84" t="s">
        <v>963</v>
      </c>
      <c r="B339" s="73" t="s">
        <v>964</v>
      </c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101">
        <f t="shared" si="69"/>
        <v>0</v>
      </c>
      <c r="P339" s="6"/>
    </row>
    <row r="340" spans="1:16" s="1" customFormat="1" ht="13.5" customHeight="1" x14ac:dyDescent="0.25">
      <c r="A340" s="91" t="s">
        <v>709</v>
      </c>
      <c r="B340" s="73" t="s">
        <v>358</v>
      </c>
      <c r="C340" s="83">
        <f>+C341+C342</f>
        <v>0</v>
      </c>
      <c r="D340" s="83">
        <f t="shared" ref="D340:N340" si="92">+D341+D342</f>
        <v>0</v>
      </c>
      <c r="E340" s="83">
        <f t="shared" si="92"/>
        <v>0</v>
      </c>
      <c r="F340" s="83">
        <f t="shared" si="92"/>
        <v>0</v>
      </c>
      <c r="G340" s="83">
        <f t="shared" si="92"/>
        <v>0</v>
      </c>
      <c r="H340" s="83">
        <f t="shared" si="92"/>
        <v>0</v>
      </c>
      <c r="I340" s="83">
        <f t="shared" si="92"/>
        <v>0</v>
      </c>
      <c r="J340" s="83">
        <f t="shared" si="92"/>
        <v>0</v>
      </c>
      <c r="K340" s="83">
        <f t="shared" si="92"/>
        <v>0</v>
      </c>
      <c r="L340" s="83">
        <f t="shared" si="92"/>
        <v>0</v>
      </c>
      <c r="M340" s="83">
        <f t="shared" si="92"/>
        <v>0</v>
      </c>
      <c r="N340" s="83">
        <f t="shared" si="92"/>
        <v>0</v>
      </c>
      <c r="O340" s="101">
        <f t="shared" si="69"/>
        <v>0</v>
      </c>
      <c r="P340" s="6"/>
    </row>
    <row r="341" spans="1:16" s="1" customFormat="1" ht="13.5" customHeight="1" x14ac:dyDescent="0.25">
      <c r="A341" s="91" t="s">
        <v>710</v>
      </c>
      <c r="B341" s="73" t="s">
        <v>359</v>
      </c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101">
        <f t="shared" si="69"/>
        <v>0</v>
      </c>
      <c r="P341" s="6"/>
    </row>
    <row r="342" spans="1:16" s="1" customFormat="1" ht="13.5" customHeight="1" x14ac:dyDescent="0.25">
      <c r="A342" s="91" t="s">
        <v>965</v>
      </c>
      <c r="B342" s="73" t="s">
        <v>966</v>
      </c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101">
        <f t="shared" si="69"/>
        <v>0</v>
      </c>
      <c r="P342" s="6"/>
    </row>
    <row r="343" spans="1:16" s="1" customFormat="1" ht="13.5" customHeight="1" x14ac:dyDescent="0.25">
      <c r="A343" s="91" t="s">
        <v>711</v>
      </c>
      <c r="B343" s="73" t="s">
        <v>360</v>
      </c>
      <c r="C343" s="83">
        <f>+C344+C345</f>
        <v>0</v>
      </c>
      <c r="D343" s="83">
        <f t="shared" ref="D343:N343" si="93">+D344+D345</f>
        <v>0</v>
      </c>
      <c r="E343" s="83">
        <f t="shared" si="93"/>
        <v>0</v>
      </c>
      <c r="F343" s="83">
        <f t="shared" si="93"/>
        <v>0</v>
      </c>
      <c r="G343" s="83">
        <f t="shared" si="93"/>
        <v>0</v>
      </c>
      <c r="H343" s="83">
        <f t="shared" si="93"/>
        <v>0</v>
      </c>
      <c r="I343" s="83">
        <f t="shared" si="93"/>
        <v>0</v>
      </c>
      <c r="J343" s="83">
        <f t="shared" si="93"/>
        <v>0</v>
      </c>
      <c r="K343" s="83">
        <f t="shared" si="93"/>
        <v>0</v>
      </c>
      <c r="L343" s="83">
        <f t="shared" si="93"/>
        <v>0</v>
      </c>
      <c r="M343" s="83">
        <f t="shared" si="93"/>
        <v>0</v>
      </c>
      <c r="N343" s="83">
        <f t="shared" si="93"/>
        <v>0</v>
      </c>
      <c r="O343" s="101">
        <f t="shared" si="69"/>
        <v>0</v>
      </c>
      <c r="P343" s="6"/>
    </row>
    <row r="344" spans="1:16" s="1" customFormat="1" ht="13.5" customHeight="1" x14ac:dyDescent="0.25">
      <c r="A344" s="91" t="s">
        <v>712</v>
      </c>
      <c r="B344" s="73" t="s">
        <v>361</v>
      </c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101">
        <f t="shared" si="69"/>
        <v>0</v>
      </c>
      <c r="P344" s="6"/>
    </row>
    <row r="345" spans="1:16" s="1" customFormat="1" ht="13.5" customHeight="1" x14ac:dyDescent="0.25">
      <c r="A345" s="91" t="s">
        <v>713</v>
      </c>
      <c r="B345" s="73" t="s">
        <v>362</v>
      </c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101">
        <f t="shared" si="69"/>
        <v>0</v>
      </c>
      <c r="P345" s="6"/>
    </row>
    <row r="346" spans="1:16" s="1" customFormat="1" ht="13.5" customHeight="1" x14ac:dyDescent="0.25">
      <c r="A346" s="91" t="s">
        <v>714</v>
      </c>
      <c r="B346" s="73" t="s">
        <v>214</v>
      </c>
      <c r="C346" s="83">
        <f>+C347+C357+C359+C362</f>
        <v>0</v>
      </c>
      <c r="D346" s="83">
        <f t="shared" ref="D346:N346" si="94">+D347+D357+D359+D362</f>
        <v>0</v>
      </c>
      <c r="E346" s="83">
        <f t="shared" si="94"/>
        <v>0</v>
      </c>
      <c r="F346" s="83">
        <f t="shared" si="94"/>
        <v>0</v>
      </c>
      <c r="G346" s="83">
        <f t="shared" si="94"/>
        <v>0</v>
      </c>
      <c r="H346" s="83">
        <f t="shared" si="94"/>
        <v>0</v>
      </c>
      <c r="I346" s="83">
        <f t="shared" si="94"/>
        <v>0</v>
      </c>
      <c r="J346" s="83">
        <f t="shared" si="94"/>
        <v>0</v>
      </c>
      <c r="K346" s="83">
        <f t="shared" si="94"/>
        <v>0</v>
      </c>
      <c r="L346" s="83">
        <f t="shared" si="94"/>
        <v>0</v>
      </c>
      <c r="M346" s="83">
        <f t="shared" si="94"/>
        <v>0</v>
      </c>
      <c r="N346" s="83">
        <f t="shared" si="94"/>
        <v>0</v>
      </c>
      <c r="O346" s="101">
        <f t="shared" si="69"/>
        <v>0</v>
      </c>
      <c r="P346" s="6"/>
    </row>
    <row r="347" spans="1:16" s="3" customFormat="1" ht="13.5" customHeight="1" x14ac:dyDescent="0.25">
      <c r="A347" s="84" t="s">
        <v>715</v>
      </c>
      <c r="B347" s="73" t="s">
        <v>215</v>
      </c>
      <c r="C347" s="83">
        <f>+SUM(C348:C356)</f>
        <v>0</v>
      </c>
      <c r="D347" s="83">
        <f t="shared" ref="D347:N347" si="95">+SUM(D348:D356)</f>
        <v>0</v>
      </c>
      <c r="E347" s="83">
        <f t="shared" si="95"/>
        <v>0</v>
      </c>
      <c r="F347" s="83">
        <f t="shared" si="95"/>
        <v>0</v>
      </c>
      <c r="G347" s="83">
        <f t="shared" si="95"/>
        <v>0</v>
      </c>
      <c r="H347" s="83">
        <f t="shared" si="95"/>
        <v>0</v>
      </c>
      <c r="I347" s="83">
        <f t="shared" si="95"/>
        <v>0</v>
      </c>
      <c r="J347" s="83">
        <f t="shared" si="95"/>
        <v>0</v>
      </c>
      <c r="K347" s="83">
        <f t="shared" si="95"/>
        <v>0</v>
      </c>
      <c r="L347" s="83">
        <f t="shared" si="95"/>
        <v>0</v>
      </c>
      <c r="M347" s="83">
        <f t="shared" si="95"/>
        <v>0</v>
      </c>
      <c r="N347" s="83">
        <f t="shared" si="95"/>
        <v>0</v>
      </c>
      <c r="O347" s="101">
        <f t="shared" si="69"/>
        <v>0</v>
      </c>
      <c r="P347" s="53"/>
    </row>
    <row r="348" spans="1:16" s="12" customFormat="1" ht="13.5" customHeight="1" x14ac:dyDescent="0.25">
      <c r="A348" s="84" t="s">
        <v>716</v>
      </c>
      <c r="B348" s="73" t="s">
        <v>216</v>
      </c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101">
        <f t="shared" si="69"/>
        <v>0</v>
      </c>
      <c r="P348" s="54"/>
    </row>
    <row r="349" spans="1:16" s="12" customFormat="1" ht="13.5" customHeight="1" x14ac:dyDescent="0.25">
      <c r="A349" s="84" t="s">
        <v>904</v>
      </c>
      <c r="B349" s="73" t="s">
        <v>905</v>
      </c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101">
        <f t="shared" si="69"/>
        <v>0</v>
      </c>
      <c r="P349" s="54"/>
    </row>
    <row r="350" spans="1:16" s="1" customFormat="1" ht="13.5" customHeight="1" x14ac:dyDescent="0.25">
      <c r="A350" s="84" t="s">
        <v>717</v>
      </c>
      <c r="B350" s="73" t="s">
        <v>217</v>
      </c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101">
        <f t="shared" si="69"/>
        <v>0</v>
      </c>
      <c r="P350" s="6"/>
    </row>
    <row r="351" spans="1:16" s="1" customFormat="1" ht="13.5" customHeight="1" x14ac:dyDescent="0.25">
      <c r="A351" s="84" t="s">
        <v>967</v>
      </c>
      <c r="B351" s="73" t="s">
        <v>968</v>
      </c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101">
        <f t="shared" si="69"/>
        <v>0</v>
      </c>
      <c r="P351" s="6"/>
    </row>
    <row r="352" spans="1:16" s="1" customFormat="1" ht="13.5" customHeight="1" x14ac:dyDescent="0.25">
      <c r="A352" s="84" t="s">
        <v>969</v>
      </c>
      <c r="B352" s="73" t="s">
        <v>970</v>
      </c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101">
        <f t="shared" si="69"/>
        <v>0</v>
      </c>
      <c r="P352" s="6"/>
    </row>
    <row r="353" spans="1:16" s="1" customFormat="1" ht="13.5" customHeight="1" x14ac:dyDescent="0.25">
      <c r="A353" s="84" t="s">
        <v>718</v>
      </c>
      <c r="B353" s="73" t="s">
        <v>218</v>
      </c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101">
        <f t="shared" si="69"/>
        <v>0</v>
      </c>
      <c r="P353" s="6"/>
    </row>
    <row r="354" spans="1:16" s="1" customFormat="1" ht="13.5" customHeight="1" x14ac:dyDescent="0.25">
      <c r="A354" s="84" t="s">
        <v>719</v>
      </c>
      <c r="B354" s="73" t="s">
        <v>219</v>
      </c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101">
        <f t="shared" si="69"/>
        <v>0</v>
      </c>
      <c r="P354" s="6"/>
    </row>
    <row r="355" spans="1:16" s="1" customFormat="1" ht="13.5" customHeight="1" x14ac:dyDescent="0.25">
      <c r="A355" s="84" t="s">
        <v>720</v>
      </c>
      <c r="B355" s="73" t="s">
        <v>220</v>
      </c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101">
        <f t="shared" ref="O355:O420" si="96">+SUM(C355:N355)</f>
        <v>0</v>
      </c>
      <c r="P355" s="6"/>
    </row>
    <row r="356" spans="1:16" s="1" customFormat="1" ht="13.5" customHeight="1" x14ac:dyDescent="0.25">
      <c r="A356" s="84" t="s">
        <v>721</v>
      </c>
      <c r="B356" s="73" t="s">
        <v>221</v>
      </c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101">
        <f t="shared" si="96"/>
        <v>0</v>
      </c>
      <c r="P356" s="6"/>
    </row>
    <row r="357" spans="1:16" s="11" customFormat="1" ht="13.5" customHeight="1" x14ac:dyDescent="0.25">
      <c r="A357" s="84" t="s">
        <v>722</v>
      </c>
      <c r="B357" s="73" t="s">
        <v>222</v>
      </c>
      <c r="C357" s="83">
        <f>+C358</f>
        <v>0</v>
      </c>
      <c r="D357" s="83">
        <f t="shared" ref="D357:N357" si="97">+D358</f>
        <v>0</v>
      </c>
      <c r="E357" s="83">
        <f t="shared" si="97"/>
        <v>0</v>
      </c>
      <c r="F357" s="83">
        <f t="shared" si="97"/>
        <v>0</v>
      </c>
      <c r="G357" s="83">
        <f t="shared" si="97"/>
        <v>0</v>
      </c>
      <c r="H357" s="83">
        <f t="shared" si="97"/>
        <v>0</v>
      </c>
      <c r="I357" s="83">
        <f t="shared" si="97"/>
        <v>0</v>
      </c>
      <c r="J357" s="83">
        <f t="shared" si="97"/>
        <v>0</v>
      </c>
      <c r="K357" s="83">
        <f t="shared" si="97"/>
        <v>0</v>
      </c>
      <c r="L357" s="83">
        <f t="shared" si="97"/>
        <v>0</v>
      </c>
      <c r="M357" s="83">
        <f t="shared" si="97"/>
        <v>0</v>
      </c>
      <c r="N357" s="83">
        <f t="shared" si="97"/>
        <v>0</v>
      </c>
      <c r="O357" s="101">
        <f t="shared" si="96"/>
        <v>0</v>
      </c>
      <c r="P357" s="53"/>
    </row>
    <row r="358" spans="1:16" s="3" customFormat="1" ht="13.5" customHeight="1" x14ac:dyDescent="0.25">
      <c r="A358" s="84" t="s">
        <v>723</v>
      </c>
      <c r="B358" s="73" t="s">
        <v>223</v>
      </c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101">
        <f t="shared" si="96"/>
        <v>0</v>
      </c>
      <c r="P358" s="53"/>
    </row>
    <row r="359" spans="1:16" s="1" customFormat="1" ht="13.5" customHeight="1" x14ac:dyDescent="0.25">
      <c r="A359" s="91" t="s">
        <v>724</v>
      </c>
      <c r="B359" s="73" t="s">
        <v>363</v>
      </c>
      <c r="C359" s="83">
        <f>+C360+C361</f>
        <v>0</v>
      </c>
      <c r="D359" s="83">
        <f t="shared" ref="D359:N359" si="98">+D360+D361</f>
        <v>0</v>
      </c>
      <c r="E359" s="83">
        <f t="shared" si="98"/>
        <v>0</v>
      </c>
      <c r="F359" s="83">
        <f t="shared" si="98"/>
        <v>0</v>
      </c>
      <c r="G359" s="83">
        <f t="shared" si="98"/>
        <v>0</v>
      </c>
      <c r="H359" s="83">
        <f t="shared" si="98"/>
        <v>0</v>
      </c>
      <c r="I359" s="83">
        <f t="shared" si="98"/>
        <v>0</v>
      </c>
      <c r="J359" s="83">
        <f t="shared" si="98"/>
        <v>0</v>
      </c>
      <c r="K359" s="83">
        <f t="shared" si="98"/>
        <v>0</v>
      </c>
      <c r="L359" s="83">
        <f t="shared" si="98"/>
        <v>0</v>
      </c>
      <c r="M359" s="83">
        <f t="shared" si="98"/>
        <v>0</v>
      </c>
      <c r="N359" s="83">
        <f t="shared" si="98"/>
        <v>0</v>
      </c>
      <c r="O359" s="101">
        <f t="shared" si="96"/>
        <v>0</v>
      </c>
      <c r="P359" s="6"/>
    </row>
    <row r="360" spans="1:16" s="1" customFormat="1" ht="13.5" customHeight="1" x14ac:dyDescent="0.25">
      <c r="A360" s="93" t="s">
        <v>725</v>
      </c>
      <c r="B360" s="87" t="s">
        <v>363</v>
      </c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101">
        <f t="shared" si="96"/>
        <v>0</v>
      </c>
      <c r="P360" s="6"/>
    </row>
    <row r="361" spans="1:16" s="3" customFormat="1" ht="13.5" customHeight="1" x14ac:dyDescent="0.25">
      <c r="A361" s="91" t="s">
        <v>726</v>
      </c>
      <c r="B361" s="73" t="s">
        <v>727</v>
      </c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101">
        <f t="shared" si="96"/>
        <v>0</v>
      </c>
      <c r="P361" s="53"/>
    </row>
    <row r="362" spans="1:16" s="1" customFormat="1" ht="13.5" customHeight="1" x14ac:dyDescent="0.25">
      <c r="A362" s="91" t="s">
        <v>728</v>
      </c>
      <c r="B362" s="73" t="s">
        <v>110</v>
      </c>
      <c r="C362" s="83">
        <f>+C363</f>
        <v>0</v>
      </c>
      <c r="D362" s="83">
        <f t="shared" ref="D362:N362" si="99">+D363</f>
        <v>0</v>
      </c>
      <c r="E362" s="83">
        <f t="shared" si="99"/>
        <v>0</v>
      </c>
      <c r="F362" s="83">
        <f t="shared" si="99"/>
        <v>0</v>
      </c>
      <c r="G362" s="83">
        <f t="shared" si="99"/>
        <v>0</v>
      </c>
      <c r="H362" s="83">
        <f t="shared" si="99"/>
        <v>0</v>
      </c>
      <c r="I362" s="83">
        <f t="shared" si="99"/>
        <v>0</v>
      </c>
      <c r="J362" s="83">
        <f t="shared" si="99"/>
        <v>0</v>
      </c>
      <c r="K362" s="83">
        <f t="shared" si="99"/>
        <v>0</v>
      </c>
      <c r="L362" s="83">
        <f t="shared" si="99"/>
        <v>0</v>
      </c>
      <c r="M362" s="83">
        <f t="shared" si="99"/>
        <v>0</v>
      </c>
      <c r="N362" s="83">
        <f t="shared" si="99"/>
        <v>0</v>
      </c>
      <c r="O362" s="101">
        <f t="shared" si="96"/>
        <v>0</v>
      </c>
      <c r="P362" s="6"/>
    </row>
    <row r="363" spans="1:16" s="1" customFormat="1" ht="13.5" customHeight="1" x14ac:dyDescent="0.25">
      <c r="A363" s="91" t="s">
        <v>729</v>
      </c>
      <c r="B363" s="73" t="s">
        <v>224</v>
      </c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101">
        <f t="shared" si="96"/>
        <v>0</v>
      </c>
      <c r="P363" s="6"/>
    </row>
    <row r="364" spans="1:16" s="3" customFormat="1" ht="13.5" customHeight="1" x14ac:dyDescent="0.25">
      <c r="A364" s="91" t="s">
        <v>730</v>
      </c>
      <c r="B364" s="73" t="s">
        <v>364</v>
      </c>
      <c r="C364" s="83">
        <f>+C365+C380+C387</f>
        <v>0</v>
      </c>
      <c r="D364" s="83">
        <f t="shared" ref="D364:N364" si="100">+D365+D380+D387</f>
        <v>0</v>
      </c>
      <c r="E364" s="83">
        <f t="shared" si="100"/>
        <v>0</v>
      </c>
      <c r="F364" s="83">
        <f t="shared" si="100"/>
        <v>0</v>
      </c>
      <c r="G364" s="83">
        <f t="shared" si="100"/>
        <v>0</v>
      </c>
      <c r="H364" s="83">
        <f t="shared" si="100"/>
        <v>0</v>
      </c>
      <c r="I364" s="83">
        <f t="shared" si="100"/>
        <v>0</v>
      </c>
      <c r="J364" s="83">
        <f t="shared" si="100"/>
        <v>0</v>
      </c>
      <c r="K364" s="83">
        <f t="shared" si="100"/>
        <v>0</v>
      </c>
      <c r="L364" s="83">
        <f t="shared" si="100"/>
        <v>0</v>
      </c>
      <c r="M364" s="83">
        <f t="shared" si="100"/>
        <v>0</v>
      </c>
      <c r="N364" s="83">
        <f t="shared" si="100"/>
        <v>0</v>
      </c>
      <c r="O364" s="101">
        <f t="shared" si="96"/>
        <v>0</v>
      </c>
      <c r="P364" s="53"/>
    </row>
    <row r="365" spans="1:16" s="1" customFormat="1" ht="13.5" customHeight="1" x14ac:dyDescent="0.25">
      <c r="A365" s="91" t="s">
        <v>731</v>
      </c>
      <c r="B365" s="73" t="s">
        <v>365</v>
      </c>
      <c r="C365" s="83">
        <f>+C366+C374+C377</f>
        <v>0</v>
      </c>
      <c r="D365" s="83">
        <f t="shared" ref="D365:N365" si="101">+D366+D374+D377</f>
        <v>0</v>
      </c>
      <c r="E365" s="83">
        <f t="shared" si="101"/>
        <v>0</v>
      </c>
      <c r="F365" s="83">
        <f t="shared" si="101"/>
        <v>0</v>
      </c>
      <c r="G365" s="83">
        <f t="shared" si="101"/>
        <v>0</v>
      </c>
      <c r="H365" s="83">
        <f t="shared" si="101"/>
        <v>0</v>
      </c>
      <c r="I365" s="83">
        <f t="shared" si="101"/>
        <v>0</v>
      </c>
      <c r="J365" s="83">
        <f t="shared" si="101"/>
        <v>0</v>
      </c>
      <c r="K365" s="83">
        <f t="shared" si="101"/>
        <v>0</v>
      </c>
      <c r="L365" s="83">
        <f t="shared" si="101"/>
        <v>0</v>
      </c>
      <c r="M365" s="83">
        <f t="shared" si="101"/>
        <v>0</v>
      </c>
      <c r="N365" s="83">
        <f t="shared" si="101"/>
        <v>0</v>
      </c>
      <c r="O365" s="101">
        <f t="shared" si="96"/>
        <v>0</v>
      </c>
      <c r="P365" s="6"/>
    </row>
    <row r="366" spans="1:16" s="1" customFormat="1" ht="13.5" customHeight="1" x14ac:dyDescent="0.25">
      <c r="A366" s="91" t="s">
        <v>732</v>
      </c>
      <c r="B366" s="73" t="s">
        <v>111</v>
      </c>
      <c r="C366" s="83">
        <f>+SUM(C367:C373)</f>
        <v>0</v>
      </c>
      <c r="D366" s="83">
        <f t="shared" ref="D366:N366" si="102">+SUM(D367:D373)</f>
        <v>0</v>
      </c>
      <c r="E366" s="83">
        <f t="shared" si="102"/>
        <v>0</v>
      </c>
      <c r="F366" s="83">
        <f t="shared" si="102"/>
        <v>0</v>
      </c>
      <c r="G366" s="83">
        <f t="shared" si="102"/>
        <v>0</v>
      </c>
      <c r="H366" s="83">
        <f t="shared" si="102"/>
        <v>0</v>
      </c>
      <c r="I366" s="83">
        <f t="shared" si="102"/>
        <v>0</v>
      </c>
      <c r="J366" s="83">
        <f t="shared" si="102"/>
        <v>0</v>
      </c>
      <c r="K366" s="83">
        <f t="shared" si="102"/>
        <v>0</v>
      </c>
      <c r="L366" s="83">
        <f t="shared" si="102"/>
        <v>0</v>
      </c>
      <c r="M366" s="83">
        <f t="shared" si="102"/>
        <v>0</v>
      </c>
      <c r="N366" s="83">
        <f t="shared" si="102"/>
        <v>0</v>
      </c>
      <c r="O366" s="101">
        <f t="shared" si="96"/>
        <v>0</v>
      </c>
      <c r="P366" s="6"/>
    </row>
    <row r="367" spans="1:16" s="1" customFormat="1" ht="13.5" customHeight="1" x14ac:dyDescent="0.25">
      <c r="A367" s="91" t="s">
        <v>733</v>
      </c>
      <c r="B367" s="73" t="s">
        <v>366</v>
      </c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101">
        <f t="shared" si="96"/>
        <v>0</v>
      </c>
      <c r="P367" s="6"/>
    </row>
    <row r="368" spans="1:16" s="3" customFormat="1" ht="13.5" customHeight="1" x14ac:dyDescent="0.25">
      <c r="A368" s="91" t="s">
        <v>734</v>
      </c>
      <c r="B368" s="73" t="s">
        <v>367</v>
      </c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101">
        <f t="shared" si="96"/>
        <v>0</v>
      </c>
      <c r="P368" s="53"/>
    </row>
    <row r="369" spans="1:16" s="1" customFormat="1" ht="13.5" customHeight="1" x14ac:dyDescent="0.25">
      <c r="A369" s="91" t="s">
        <v>735</v>
      </c>
      <c r="B369" s="73" t="s">
        <v>368</v>
      </c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101">
        <f t="shared" si="96"/>
        <v>0</v>
      </c>
      <c r="P369" s="6"/>
    </row>
    <row r="370" spans="1:16" s="3" customFormat="1" ht="13.5" customHeight="1" x14ac:dyDescent="0.25">
      <c r="A370" s="91" t="s">
        <v>736</v>
      </c>
      <c r="B370" s="73" t="s">
        <v>369</v>
      </c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101">
        <f t="shared" si="96"/>
        <v>0</v>
      </c>
      <c r="P370" s="53"/>
    </row>
    <row r="371" spans="1:16" s="3" customFormat="1" ht="13.5" customHeight="1" x14ac:dyDescent="0.25">
      <c r="A371" s="91" t="s">
        <v>737</v>
      </c>
      <c r="B371" s="73" t="s">
        <v>370</v>
      </c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101">
        <f t="shared" si="96"/>
        <v>0</v>
      </c>
      <c r="P371" s="53"/>
    </row>
    <row r="372" spans="1:16" s="3" customFormat="1" ht="13.5" customHeight="1" x14ac:dyDescent="0.25">
      <c r="A372" s="91" t="s">
        <v>738</v>
      </c>
      <c r="B372" s="73" t="s">
        <v>371</v>
      </c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101">
        <f t="shared" si="96"/>
        <v>0</v>
      </c>
      <c r="P372" s="53"/>
    </row>
    <row r="373" spans="1:16" s="3" customFormat="1" ht="13.5" customHeight="1" x14ac:dyDescent="0.25">
      <c r="A373" s="91" t="s">
        <v>739</v>
      </c>
      <c r="B373" s="73" t="s">
        <v>372</v>
      </c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101">
        <f t="shared" si="96"/>
        <v>0</v>
      </c>
      <c r="P373" s="53"/>
    </row>
    <row r="374" spans="1:16" s="3" customFormat="1" ht="13.5" customHeight="1" x14ac:dyDescent="0.25">
      <c r="A374" s="91" t="s">
        <v>740</v>
      </c>
      <c r="B374" s="73" t="s">
        <v>373</v>
      </c>
      <c r="C374" s="83">
        <f>+C375+C376</f>
        <v>0</v>
      </c>
      <c r="D374" s="83">
        <f t="shared" ref="D374:N374" si="103">+D375+D376</f>
        <v>0</v>
      </c>
      <c r="E374" s="83">
        <f t="shared" si="103"/>
        <v>0</v>
      </c>
      <c r="F374" s="83">
        <f t="shared" si="103"/>
        <v>0</v>
      </c>
      <c r="G374" s="83">
        <f t="shared" si="103"/>
        <v>0</v>
      </c>
      <c r="H374" s="83">
        <f t="shared" si="103"/>
        <v>0</v>
      </c>
      <c r="I374" s="83">
        <f t="shared" si="103"/>
        <v>0</v>
      </c>
      <c r="J374" s="83">
        <f t="shared" si="103"/>
        <v>0</v>
      </c>
      <c r="K374" s="83">
        <f t="shared" si="103"/>
        <v>0</v>
      </c>
      <c r="L374" s="83">
        <f t="shared" si="103"/>
        <v>0</v>
      </c>
      <c r="M374" s="83">
        <f t="shared" si="103"/>
        <v>0</v>
      </c>
      <c r="N374" s="83">
        <f t="shared" si="103"/>
        <v>0</v>
      </c>
      <c r="O374" s="101">
        <f t="shared" si="96"/>
        <v>0</v>
      </c>
      <c r="P374" s="53"/>
    </row>
    <row r="375" spans="1:16" s="3" customFormat="1" ht="13.5" customHeight="1" x14ac:dyDescent="0.25">
      <c r="A375" s="91" t="s">
        <v>741</v>
      </c>
      <c r="B375" s="73" t="s">
        <v>112</v>
      </c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101">
        <f t="shared" si="96"/>
        <v>0</v>
      </c>
      <c r="P375" s="53"/>
    </row>
    <row r="376" spans="1:16" s="3" customFormat="1" ht="13.5" customHeight="1" x14ac:dyDescent="0.25">
      <c r="A376" s="91" t="s">
        <v>742</v>
      </c>
      <c r="B376" s="73" t="s">
        <v>113</v>
      </c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101">
        <f t="shared" si="96"/>
        <v>0</v>
      </c>
      <c r="P376" s="53"/>
    </row>
    <row r="377" spans="1:16" s="3" customFormat="1" ht="13.5" customHeight="1" x14ac:dyDescent="0.25">
      <c r="A377" s="91" t="s">
        <v>743</v>
      </c>
      <c r="B377" s="73" t="s">
        <v>374</v>
      </c>
      <c r="C377" s="83">
        <f>+C378+C379</f>
        <v>0</v>
      </c>
      <c r="D377" s="83">
        <f t="shared" ref="D377:N377" si="104">+D378+D379</f>
        <v>0</v>
      </c>
      <c r="E377" s="83">
        <f t="shared" si="104"/>
        <v>0</v>
      </c>
      <c r="F377" s="83">
        <f t="shared" si="104"/>
        <v>0</v>
      </c>
      <c r="G377" s="83">
        <f t="shared" si="104"/>
        <v>0</v>
      </c>
      <c r="H377" s="83">
        <f t="shared" si="104"/>
        <v>0</v>
      </c>
      <c r="I377" s="83">
        <f t="shared" si="104"/>
        <v>0</v>
      </c>
      <c r="J377" s="83">
        <f t="shared" si="104"/>
        <v>0</v>
      </c>
      <c r="K377" s="83">
        <f t="shared" si="104"/>
        <v>0</v>
      </c>
      <c r="L377" s="83">
        <f t="shared" si="104"/>
        <v>0</v>
      </c>
      <c r="M377" s="83">
        <f t="shared" si="104"/>
        <v>0</v>
      </c>
      <c r="N377" s="83">
        <f t="shared" si="104"/>
        <v>0</v>
      </c>
      <c r="O377" s="101">
        <f t="shared" si="96"/>
        <v>0</v>
      </c>
      <c r="P377" s="53"/>
    </row>
    <row r="378" spans="1:16" s="3" customFormat="1" ht="13.5" customHeight="1" x14ac:dyDescent="0.25">
      <c r="A378" s="91" t="s">
        <v>744</v>
      </c>
      <c r="B378" s="73" t="s">
        <v>375</v>
      </c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101">
        <f t="shared" si="96"/>
        <v>0</v>
      </c>
      <c r="P378" s="53"/>
    </row>
    <row r="379" spans="1:16" s="3" customFormat="1" ht="13.5" customHeight="1" x14ac:dyDescent="0.25">
      <c r="A379" s="91" t="s">
        <v>745</v>
      </c>
      <c r="B379" s="73" t="s">
        <v>376</v>
      </c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101">
        <f t="shared" si="96"/>
        <v>0</v>
      </c>
      <c r="P379" s="53"/>
    </row>
    <row r="380" spans="1:16" s="3" customFormat="1" ht="13.5" customHeight="1" x14ac:dyDescent="0.25">
      <c r="A380" s="91" t="s">
        <v>746</v>
      </c>
      <c r="B380" s="73" t="s">
        <v>225</v>
      </c>
      <c r="C380" s="83">
        <f>+C381+C384</f>
        <v>0</v>
      </c>
      <c r="D380" s="83">
        <f t="shared" ref="D380:N380" si="105">+D381+D384</f>
        <v>0</v>
      </c>
      <c r="E380" s="83">
        <f t="shared" si="105"/>
        <v>0</v>
      </c>
      <c r="F380" s="83">
        <f t="shared" si="105"/>
        <v>0</v>
      </c>
      <c r="G380" s="83">
        <f t="shared" si="105"/>
        <v>0</v>
      </c>
      <c r="H380" s="83">
        <f t="shared" si="105"/>
        <v>0</v>
      </c>
      <c r="I380" s="83">
        <f t="shared" si="105"/>
        <v>0</v>
      </c>
      <c r="J380" s="83">
        <f t="shared" si="105"/>
        <v>0</v>
      </c>
      <c r="K380" s="83">
        <f t="shared" si="105"/>
        <v>0</v>
      </c>
      <c r="L380" s="83">
        <f t="shared" si="105"/>
        <v>0</v>
      </c>
      <c r="M380" s="83">
        <f t="shared" si="105"/>
        <v>0</v>
      </c>
      <c r="N380" s="83">
        <f t="shared" si="105"/>
        <v>0</v>
      </c>
      <c r="O380" s="101">
        <f t="shared" si="96"/>
        <v>0</v>
      </c>
      <c r="P380" s="53"/>
    </row>
    <row r="381" spans="1:16" s="3" customFormat="1" ht="13.5" customHeight="1" x14ac:dyDescent="0.25">
      <c r="A381" s="91" t="s">
        <v>747</v>
      </c>
      <c r="B381" s="73" t="s">
        <v>226</v>
      </c>
      <c r="C381" s="83">
        <f>+C382+C383</f>
        <v>0</v>
      </c>
      <c r="D381" s="83">
        <f t="shared" ref="D381:N381" si="106">+D382+D383</f>
        <v>0</v>
      </c>
      <c r="E381" s="83">
        <f t="shared" si="106"/>
        <v>0</v>
      </c>
      <c r="F381" s="83">
        <f t="shared" si="106"/>
        <v>0</v>
      </c>
      <c r="G381" s="83">
        <f t="shared" si="106"/>
        <v>0</v>
      </c>
      <c r="H381" s="83">
        <f t="shared" si="106"/>
        <v>0</v>
      </c>
      <c r="I381" s="83">
        <f t="shared" si="106"/>
        <v>0</v>
      </c>
      <c r="J381" s="83">
        <f t="shared" si="106"/>
        <v>0</v>
      </c>
      <c r="K381" s="83">
        <f t="shared" si="106"/>
        <v>0</v>
      </c>
      <c r="L381" s="83">
        <f t="shared" si="106"/>
        <v>0</v>
      </c>
      <c r="M381" s="83">
        <f t="shared" si="106"/>
        <v>0</v>
      </c>
      <c r="N381" s="83">
        <f t="shared" si="106"/>
        <v>0</v>
      </c>
      <c r="O381" s="101">
        <f t="shared" si="96"/>
        <v>0</v>
      </c>
      <c r="P381" s="53"/>
    </row>
    <row r="382" spans="1:16" s="3" customFormat="1" ht="13.5" customHeight="1" x14ac:dyDescent="0.25">
      <c r="A382" s="91" t="s">
        <v>748</v>
      </c>
      <c r="B382" s="73" t="s">
        <v>227</v>
      </c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101">
        <f t="shared" si="96"/>
        <v>0</v>
      </c>
      <c r="P382" s="53"/>
    </row>
    <row r="383" spans="1:16" s="3" customFormat="1" ht="13.5" customHeight="1" x14ac:dyDescent="0.25">
      <c r="A383" s="89" t="s">
        <v>749</v>
      </c>
      <c r="B383" s="73" t="s">
        <v>228</v>
      </c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101">
        <f t="shared" si="96"/>
        <v>0</v>
      </c>
      <c r="P383" s="53"/>
    </row>
    <row r="384" spans="1:16" s="3" customFormat="1" ht="13.5" customHeight="1" x14ac:dyDescent="0.25">
      <c r="A384" s="89" t="s">
        <v>750</v>
      </c>
      <c r="B384" s="73" t="s">
        <v>229</v>
      </c>
      <c r="C384" s="83">
        <f>+C385+C386</f>
        <v>0</v>
      </c>
      <c r="D384" s="83">
        <f t="shared" ref="D384:N384" si="107">+D385+D386</f>
        <v>0</v>
      </c>
      <c r="E384" s="83">
        <f t="shared" si="107"/>
        <v>0</v>
      </c>
      <c r="F384" s="83">
        <f t="shared" si="107"/>
        <v>0</v>
      </c>
      <c r="G384" s="83">
        <f t="shared" si="107"/>
        <v>0</v>
      </c>
      <c r="H384" s="83">
        <f t="shared" si="107"/>
        <v>0</v>
      </c>
      <c r="I384" s="83">
        <f t="shared" si="107"/>
        <v>0</v>
      </c>
      <c r="J384" s="83">
        <f t="shared" si="107"/>
        <v>0</v>
      </c>
      <c r="K384" s="83">
        <f t="shared" si="107"/>
        <v>0</v>
      </c>
      <c r="L384" s="83">
        <f t="shared" si="107"/>
        <v>0</v>
      </c>
      <c r="M384" s="83">
        <f t="shared" si="107"/>
        <v>0</v>
      </c>
      <c r="N384" s="83">
        <f t="shared" si="107"/>
        <v>0</v>
      </c>
      <c r="O384" s="101">
        <f t="shared" si="96"/>
        <v>0</v>
      </c>
      <c r="P384" s="53"/>
    </row>
    <row r="385" spans="1:16" s="1" customFormat="1" ht="13.5" customHeight="1" x14ac:dyDescent="0.25">
      <c r="A385" s="89" t="s">
        <v>751</v>
      </c>
      <c r="B385" s="73" t="s">
        <v>230</v>
      </c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101">
        <f t="shared" si="96"/>
        <v>0</v>
      </c>
      <c r="P385" s="6"/>
    </row>
    <row r="386" spans="1:16" s="1" customFormat="1" ht="13.5" customHeight="1" x14ac:dyDescent="0.25">
      <c r="A386" s="89" t="s">
        <v>752</v>
      </c>
      <c r="B386" s="73" t="s">
        <v>231</v>
      </c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101">
        <f t="shared" si="96"/>
        <v>0</v>
      </c>
      <c r="P386" s="6"/>
    </row>
    <row r="387" spans="1:16" s="1" customFormat="1" ht="13.5" customHeight="1" x14ac:dyDescent="0.25">
      <c r="A387" s="89" t="s">
        <v>753</v>
      </c>
      <c r="B387" s="73" t="s">
        <v>377</v>
      </c>
      <c r="C387" s="83">
        <f>+C388</f>
        <v>0</v>
      </c>
      <c r="D387" s="83">
        <f t="shared" ref="D387:N387" si="108">+D388</f>
        <v>0</v>
      </c>
      <c r="E387" s="83">
        <f t="shared" si="108"/>
        <v>0</v>
      </c>
      <c r="F387" s="83">
        <f t="shared" si="108"/>
        <v>0</v>
      </c>
      <c r="G387" s="83">
        <f t="shared" si="108"/>
        <v>0</v>
      </c>
      <c r="H387" s="83">
        <f t="shared" si="108"/>
        <v>0</v>
      </c>
      <c r="I387" s="83">
        <f t="shared" si="108"/>
        <v>0</v>
      </c>
      <c r="J387" s="83">
        <f t="shared" si="108"/>
        <v>0</v>
      </c>
      <c r="K387" s="83">
        <f t="shared" si="108"/>
        <v>0</v>
      </c>
      <c r="L387" s="83">
        <f t="shared" si="108"/>
        <v>0</v>
      </c>
      <c r="M387" s="83">
        <f t="shared" si="108"/>
        <v>0</v>
      </c>
      <c r="N387" s="83">
        <f t="shared" si="108"/>
        <v>0</v>
      </c>
      <c r="O387" s="101">
        <f t="shared" si="96"/>
        <v>0</v>
      </c>
      <c r="P387" s="6"/>
    </row>
    <row r="388" spans="1:16" s="3" customFormat="1" ht="13.5" customHeight="1" x14ac:dyDescent="0.25">
      <c r="A388" s="89" t="s">
        <v>754</v>
      </c>
      <c r="B388" s="73" t="s">
        <v>378</v>
      </c>
      <c r="C388" s="83">
        <f>+SUM(C389:C412)</f>
        <v>0</v>
      </c>
      <c r="D388" s="83">
        <f t="shared" ref="D388:N388" si="109">+SUM(D389:D412)</f>
        <v>0</v>
      </c>
      <c r="E388" s="83">
        <f t="shared" si="109"/>
        <v>0</v>
      </c>
      <c r="F388" s="83">
        <f t="shared" si="109"/>
        <v>0</v>
      </c>
      <c r="G388" s="83">
        <f t="shared" si="109"/>
        <v>0</v>
      </c>
      <c r="H388" s="83">
        <f t="shared" si="109"/>
        <v>0</v>
      </c>
      <c r="I388" s="83">
        <f t="shared" si="109"/>
        <v>0</v>
      </c>
      <c r="J388" s="83">
        <f t="shared" si="109"/>
        <v>0</v>
      </c>
      <c r="K388" s="83">
        <f t="shared" si="109"/>
        <v>0</v>
      </c>
      <c r="L388" s="83">
        <f t="shared" si="109"/>
        <v>0</v>
      </c>
      <c r="M388" s="83">
        <f t="shared" si="109"/>
        <v>0</v>
      </c>
      <c r="N388" s="83">
        <f t="shared" si="109"/>
        <v>0</v>
      </c>
      <c r="O388" s="101">
        <f t="shared" si="96"/>
        <v>0</v>
      </c>
      <c r="P388" s="53"/>
    </row>
    <row r="389" spans="1:16" s="3" customFormat="1" ht="13.5" customHeight="1" x14ac:dyDescent="0.25">
      <c r="A389" s="89" t="s">
        <v>755</v>
      </c>
      <c r="B389" s="73" t="s">
        <v>379</v>
      </c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101">
        <f t="shared" si="96"/>
        <v>0</v>
      </c>
      <c r="P389" s="53"/>
    </row>
    <row r="390" spans="1:16" s="3" customFormat="1" ht="13.5" customHeight="1" x14ac:dyDescent="0.25">
      <c r="A390" s="89" t="s">
        <v>756</v>
      </c>
      <c r="B390" s="73" t="s">
        <v>380</v>
      </c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101">
        <f t="shared" si="96"/>
        <v>0</v>
      </c>
      <c r="P390" s="53"/>
    </row>
    <row r="391" spans="1:16" s="1" customFormat="1" ht="13.5" customHeight="1" x14ac:dyDescent="0.25">
      <c r="A391" s="89" t="s">
        <v>757</v>
      </c>
      <c r="B391" s="73" t="s">
        <v>381</v>
      </c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101">
        <f t="shared" si="96"/>
        <v>0</v>
      </c>
      <c r="P391" s="6"/>
    </row>
    <row r="392" spans="1:16" s="1" customFormat="1" ht="13.5" customHeight="1" x14ac:dyDescent="0.25">
      <c r="A392" s="89" t="s">
        <v>758</v>
      </c>
      <c r="B392" s="73" t="s">
        <v>382</v>
      </c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101">
        <f t="shared" si="96"/>
        <v>0</v>
      </c>
      <c r="P392" s="6"/>
    </row>
    <row r="393" spans="1:16" s="1" customFormat="1" ht="13.5" customHeight="1" x14ac:dyDescent="0.25">
      <c r="A393" s="89" t="s">
        <v>759</v>
      </c>
      <c r="B393" s="73" t="s">
        <v>383</v>
      </c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101">
        <f t="shared" si="96"/>
        <v>0</v>
      </c>
      <c r="P393" s="6"/>
    </row>
    <row r="394" spans="1:16" s="3" customFormat="1" ht="13.5" customHeight="1" x14ac:dyDescent="0.25">
      <c r="A394" s="89" t="s">
        <v>760</v>
      </c>
      <c r="B394" s="73" t="s">
        <v>384</v>
      </c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101">
        <f t="shared" si="96"/>
        <v>0</v>
      </c>
      <c r="P394" s="53"/>
    </row>
    <row r="395" spans="1:16" s="1" customFormat="1" ht="13.5" customHeight="1" x14ac:dyDescent="0.25">
      <c r="A395" s="89" t="s">
        <v>761</v>
      </c>
      <c r="B395" s="73" t="s">
        <v>385</v>
      </c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101">
        <f t="shared" si="96"/>
        <v>0</v>
      </c>
      <c r="P395" s="6"/>
    </row>
    <row r="396" spans="1:16" s="1" customFormat="1" ht="13.5" customHeight="1" x14ac:dyDescent="0.25">
      <c r="A396" s="89" t="s">
        <v>762</v>
      </c>
      <c r="B396" s="73" t="s">
        <v>386</v>
      </c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101">
        <f t="shared" si="96"/>
        <v>0</v>
      </c>
      <c r="P396" s="6"/>
    </row>
    <row r="397" spans="1:16" s="1" customFormat="1" ht="13.5" customHeight="1" x14ac:dyDescent="0.25">
      <c r="A397" s="91" t="s">
        <v>763</v>
      </c>
      <c r="B397" s="73" t="s">
        <v>387</v>
      </c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101">
        <f t="shared" si="96"/>
        <v>0</v>
      </c>
      <c r="P397" s="6"/>
    </row>
    <row r="398" spans="1:16" s="3" customFormat="1" ht="13.5" customHeight="1" x14ac:dyDescent="0.25">
      <c r="A398" s="91" t="s">
        <v>764</v>
      </c>
      <c r="B398" s="73" t="s">
        <v>388</v>
      </c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101">
        <f t="shared" si="96"/>
        <v>0</v>
      </c>
      <c r="P398" s="53"/>
    </row>
    <row r="399" spans="1:16" s="1" customFormat="1" ht="13.5" customHeight="1" x14ac:dyDescent="0.25">
      <c r="A399" s="91" t="s">
        <v>765</v>
      </c>
      <c r="B399" s="73" t="s">
        <v>389</v>
      </c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101">
        <f t="shared" si="96"/>
        <v>0</v>
      </c>
      <c r="P399" s="6"/>
    </row>
    <row r="400" spans="1:16" s="1" customFormat="1" ht="13.5" customHeight="1" x14ac:dyDescent="0.25">
      <c r="A400" s="91" t="s">
        <v>766</v>
      </c>
      <c r="B400" s="73" t="s">
        <v>390</v>
      </c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101">
        <f t="shared" si="96"/>
        <v>0</v>
      </c>
      <c r="P400" s="6"/>
    </row>
    <row r="401" spans="1:16" s="1" customFormat="1" ht="13.5" customHeight="1" x14ac:dyDescent="0.25">
      <c r="A401" s="89" t="s">
        <v>767</v>
      </c>
      <c r="B401" s="73" t="s">
        <v>391</v>
      </c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101">
        <f t="shared" si="96"/>
        <v>0</v>
      </c>
      <c r="P401" s="6"/>
    </row>
    <row r="402" spans="1:16" s="3" customFormat="1" ht="13.5" customHeight="1" x14ac:dyDescent="0.25">
      <c r="A402" s="89" t="s">
        <v>768</v>
      </c>
      <c r="B402" s="73" t="s">
        <v>392</v>
      </c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101">
        <f t="shared" si="96"/>
        <v>0</v>
      </c>
      <c r="P402" s="53"/>
    </row>
    <row r="403" spans="1:16" s="1" customFormat="1" ht="13.5" customHeight="1" x14ac:dyDescent="0.25">
      <c r="A403" s="91" t="s">
        <v>769</v>
      </c>
      <c r="B403" s="73" t="s">
        <v>393</v>
      </c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101">
        <f t="shared" si="96"/>
        <v>0</v>
      </c>
      <c r="P403" s="6"/>
    </row>
    <row r="404" spans="1:16" s="1" customFormat="1" ht="13.5" customHeight="1" x14ac:dyDescent="0.25">
      <c r="A404" s="91" t="s">
        <v>770</v>
      </c>
      <c r="B404" s="73" t="s">
        <v>394</v>
      </c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101">
        <f t="shared" si="96"/>
        <v>0</v>
      </c>
      <c r="P404" s="6"/>
    </row>
    <row r="405" spans="1:16" s="1" customFormat="1" ht="13.5" customHeight="1" x14ac:dyDescent="0.25">
      <c r="A405" s="91" t="s">
        <v>771</v>
      </c>
      <c r="B405" s="73" t="s">
        <v>395</v>
      </c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101">
        <f t="shared" si="96"/>
        <v>0</v>
      </c>
      <c r="P405" s="6"/>
    </row>
    <row r="406" spans="1:16" s="11" customFormat="1" ht="13.5" customHeight="1" x14ac:dyDescent="0.25">
      <c r="A406" s="91" t="s">
        <v>772</v>
      </c>
      <c r="B406" s="73" t="s">
        <v>396</v>
      </c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101">
        <f t="shared" si="96"/>
        <v>0</v>
      </c>
      <c r="P406" s="53"/>
    </row>
    <row r="407" spans="1:16" s="1" customFormat="1" ht="13.5" customHeight="1" x14ac:dyDescent="0.25">
      <c r="A407" s="91" t="s">
        <v>773</v>
      </c>
      <c r="B407" s="73" t="s">
        <v>397</v>
      </c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101">
        <f t="shared" si="96"/>
        <v>0</v>
      </c>
      <c r="P407" s="6"/>
    </row>
    <row r="408" spans="1:16" s="1" customFormat="1" ht="13.5" customHeight="1" x14ac:dyDescent="0.25">
      <c r="A408" s="91" t="s">
        <v>851</v>
      </c>
      <c r="B408" s="73" t="s">
        <v>852</v>
      </c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101">
        <f t="shared" si="96"/>
        <v>0</v>
      </c>
      <c r="P408" s="6"/>
    </row>
    <row r="409" spans="1:16" s="1" customFormat="1" ht="13.5" customHeight="1" x14ac:dyDescent="0.25">
      <c r="A409" s="91" t="s">
        <v>853</v>
      </c>
      <c r="B409" s="73" t="s">
        <v>854</v>
      </c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101">
        <f t="shared" si="96"/>
        <v>0</v>
      </c>
      <c r="P409" s="6"/>
    </row>
    <row r="410" spans="1:16" s="1" customFormat="1" ht="13.5" customHeight="1" x14ac:dyDescent="0.25">
      <c r="A410" s="91" t="s">
        <v>855</v>
      </c>
      <c r="B410" s="73" t="s">
        <v>856</v>
      </c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101">
        <f t="shared" si="96"/>
        <v>0</v>
      </c>
      <c r="P410" s="6"/>
    </row>
    <row r="411" spans="1:16" s="1" customFormat="1" ht="13.5" customHeight="1" x14ac:dyDescent="0.25">
      <c r="A411" s="91" t="s">
        <v>971</v>
      </c>
      <c r="B411" s="73" t="s">
        <v>972</v>
      </c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101">
        <f t="shared" si="96"/>
        <v>0</v>
      </c>
      <c r="P411" s="6"/>
    </row>
    <row r="412" spans="1:16" s="1" customFormat="1" ht="13.5" customHeight="1" x14ac:dyDescent="0.25">
      <c r="A412" s="91" t="s">
        <v>973</v>
      </c>
      <c r="B412" s="73" t="s">
        <v>974</v>
      </c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101">
        <f t="shared" si="96"/>
        <v>0</v>
      </c>
      <c r="P412" s="6"/>
    </row>
    <row r="413" spans="1:16" s="1" customFormat="1" ht="13.5" customHeight="1" x14ac:dyDescent="0.25">
      <c r="A413" s="91" t="s">
        <v>774</v>
      </c>
      <c r="B413" s="73" t="s">
        <v>398</v>
      </c>
      <c r="C413" s="83">
        <f>+C414</f>
        <v>0</v>
      </c>
      <c r="D413" s="83">
        <f t="shared" ref="D413:N413" si="110">+D414</f>
        <v>0</v>
      </c>
      <c r="E413" s="83">
        <f t="shared" si="110"/>
        <v>0</v>
      </c>
      <c r="F413" s="83">
        <f t="shared" si="110"/>
        <v>0</v>
      </c>
      <c r="G413" s="83">
        <f t="shared" si="110"/>
        <v>0</v>
      </c>
      <c r="H413" s="83">
        <f t="shared" si="110"/>
        <v>0</v>
      </c>
      <c r="I413" s="83">
        <f t="shared" si="110"/>
        <v>0</v>
      </c>
      <c r="J413" s="83">
        <f t="shared" si="110"/>
        <v>0</v>
      </c>
      <c r="K413" s="83">
        <f t="shared" si="110"/>
        <v>0</v>
      </c>
      <c r="L413" s="83">
        <f t="shared" si="110"/>
        <v>0</v>
      </c>
      <c r="M413" s="83">
        <f t="shared" si="110"/>
        <v>0</v>
      </c>
      <c r="N413" s="83">
        <f t="shared" si="110"/>
        <v>0</v>
      </c>
      <c r="O413" s="101">
        <f t="shared" si="96"/>
        <v>0</v>
      </c>
      <c r="P413" s="6"/>
    </row>
    <row r="414" spans="1:16" s="1" customFormat="1" ht="13.5" customHeight="1" x14ac:dyDescent="0.25">
      <c r="A414" s="91" t="s">
        <v>775</v>
      </c>
      <c r="B414" s="73" t="s">
        <v>399</v>
      </c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101">
        <f t="shared" si="96"/>
        <v>0</v>
      </c>
      <c r="P414" s="6"/>
    </row>
    <row r="415" spans="1:16" s="1" customFormat="1" ht="13.5" customHeight="1" x14ac:dyDescent="0.25">
      <c r="A415" s="91" t="s">
        <v>906</v>
      </c>
      <c r="B415" s="73" t="s">
        <v>907</v>
      </c>
      <c r="C415" s="83">
        <f>+C416+C417</f>
        <v>0</v>
      </c>
      <c r="D415" s="83">
        <f t="shared" ref="D415:N415" si="111">+D416+D417</f>
        <v>0</v>
      </c>
      <c r="E415" s="83">
        <f t="shared" si="111"/>
        <v>0</v>
      </c>
      <c r="F415" s="83">
        <f t="shared" si="111"/>
        <v>0</v>
      </c>
      <c r="G415" s="83">
        <f t="shared" si="111"/>
        <v>0</v>
      </c>
      <c r="H415" s="83">
        <f t="shared" si="111"/>
        <v>0</v>
      </c>
      <c r="I415" s="83">
        <f t="shared" si="111"/>
        <v>0</v>
      </c>
      <c r="J415" s="83">
        <f t="shared" si="111"/>
        <v>0</v>
      </c>
      <c r="K415" s="83">
        <f t="shared" si="111"/>
        <v>0</v>
      </c>
      <c r="L415" s="83">
        <f t="shared" si="111"/>
        <v>0</v>
      </c>
      <c r="M415" s="83">
        <f t="shared" si="111"/>
        <v>0</v>
      </c>
      <c r="N415" s="83">
        <f t="shared" si="111"/>
        <v>0</v>
      </c>
      <c r="O415" s="101">
        <f t="shared" si="96"/>
        <v>0</v>
      </c>
      <c r="P415" s="6"/>
    </row>
    <row r="416" spans="1:16" s="1" customFormat="1" ht="13.5" customHeight="1" x14ac:dyDescent="0.25">
      <c r="A416" s="91" t="s">
        <v>908</v>
      </c>
      <c r="B416" s="73" t="s">
        <v>909</v>
      </c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101">
        <f t="shared" si="96"/>
        <v>0</v>
      </c>
      <c r="P416" s="6"/>
    </row>
    <row r="417" spans="1:16" s="1" customFormat="1" ht="13.5" customHeight="1" x14ac:dyDescent="0.25">
      <c r="A417" s="91" t="s">
        <v>975</v>
      </c>
      <c r="B417" s="73" t="s">
        <v>976</v>
      </c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101">
        <f t="shared" si="96"/>
        <v>0</v>
      </c>
      <c r="P417" s="6"/>
    </row>
    <row r="418" spans="1:16" s="1" customFormat="1" ht="13.5" customHeight="1" x14ac:dyDescent="0.25">
      <c r="A418" s="91" t="s">
        <v>776</v>
      </c>
      <c r="B418" s="73" t="s">
        <v>400</v>
      </c>
      <c r="C418" s="83">
        <f>+C419+C428+C438+C465+C471+C474+C478+C481+C483+C485+C487+C489</f>
        <v>14696500</v>
      </c>
      <c r="D418" s="83">
        <f t="shared" ref="D418:N418" si="112">+D419+D428+D438+D465+D471+D474+D478+D481+D483+D485+D487+D489</f>
        <v>14696500</v>
      </c>
      <c r="E418" s="83">
        <f t="shared" si="112"/>
        <v>14696500</v>
      </c>
      <c r="F418" s="83">
        <f t="shared" si="112"/>
        <v>14696500</v>
      </c>
      <c r="G418" s="83">
        <f t="shared" si="112"/>
        <v>14696500</v>
      </c>
      <c r="H418" s="83">
        <f t="shared" si="112"/>
        <v>14696500</v>
      </c>
      <c r="I418" s="83">
        <f t="shared" si="112"/>
        <v>14696500</v>
      </c>
      <c r="J418" s="83">
        <f t="shared" si="112"/>
        <v>14696500</v>
      </c>
      <c r="K418" s="83">
        <f t="shared" si="112"/>
        <v>14696500</v>
      </c>
      <c r="L418" s="83">
        <f t="shared" si="112"/>
        <v>19595533</v>
      </c>
      <c r="M418" s="83">
        <f t="shared" si="112"/>
        <v>19595533</v>
      </c>
      <c r="N418" s="83">
        <f t="shared" si="112"/>
        <v>19595434</v>
      </c>
      <c r="O418" s="101">
        <f t="shared" si="96"/>
        <v>191055000</v>
      </c>
      <c r="P418" s="6"/>
    </row>
    <row r="419" spans="1:16" s="1" customFormat="1" ht="13.5" customHeight="1" x14ac:dyDescent="0.25">
      <c r="A419" s="91" t="s">
        <v>777</v>
      </c>
      <c r="B419" s="73" t="s">
        <v>401</v>
      </c>
      <c r="C419" s="83">
        <f>+C420</f>
        <v>14696500</v>
      </c>
      <c r="D419" s="83">
        <f t="shared" ref="D419:N419" si="113">+D420</f>
        <v>14696500</v>
      </c>
      <c r="E419" s="83">
        <f t="shared" si="113"/>
        <v>14696500</v>
      </c>
      <c r="F419" s="83">
        <f t="shared" si="113"/>
        <v>14696500</v>
      </c>
      <c r="G419" s="83">
        <f t="shared" si="113"/>
        <v>14696500</v>
      </c>
      <c r="H419" s="83">
        <f t="shared" si="113"/>
        <v>14696500</v>
      </c>
      <c r="I419" s="83">
        <f t="shared" si="113"/>
        <v>14696500</v>
      </c>
      <c r="J419" s="83">
        <f t="shared" si="113"/>
        <v>14696500</v>
      </c>
      <c r="K419" s="83">
        <f t="shared" si="113"/>
        <v>14696500</v>
      </c>
      <c r="L419" s="83">
        <f t="shared" si="113"/>
        <v>19595533</v>
      </c>
      <c r="M419" s="83">
        <f t="shared" si="113"/>
        <v>19595533</v>
      </c>
      <c r="N419" s="83">
        <f t="shared" si="113"/>
        <v>19595434</v>
      </c>
      <c r="O419" s="101">
        <f t="shared" si="96"/>
        <v>191055000</v>
      </c>
      <c r="P419" s="6"/>
    </row>
    <row r="420" spans="1:16" s="1" customFormat="1" ht="13.5" customHeight="1" x14ac:dyDescent="0.25">
      <c r="A420" s="91" t="s">
        <v>778</v>
      </c>
      <c r="B420" s="73" t="s">
        <v>402</v>
      </c>
      <c r="C420" s="83">
        <f>+SUM(C421:C427)</f>
        <v>14696500</v>
      </c>
      <c r="D420" s="83">
        <f t="shared" ref="D420:N420" si="114">+SUM(D421:D427)</f>
        <v>14696500</v>
      </c>
      <c r="E420" s="83">
        <f t="shared" si="114"/>
        <v>14696500</v>
      </c>
      <c r="F420" s="83">
        <f t="shared" si="114"/>
        <v>14696500</v>
      </c>
      <c r="G420" s="83">
        <f t="shared" si="114"/>
        <v>14696500</v>
      </c>
      <c r="H420" s="83">
        <f t="shared" si="114"/>
        <v>14696500</v>
      </c>
      <c r="I420" s="83">
        <f t="shared" si="114"/>
        <v>14696500</v>
      </c>
      <c r="J420" s="83">
        <f t="shared" si="114"/>
        <v>14696500</v>
      </c>
      <c r="K420" s="83">
        <f t="shared" si="114"/>
        <v>14696500</v>
      </c>
      <c r="L420" s="83">
        <f t="shared" si="114"/>
        <v>19595533</v>
      </c>
      <c r="M420" s="83">
        <f t="shared" si="114"/>
        <v>19595533</v>
      </c>
      <c r="N420" s="83">
        <f t="shared" si="114"/>
        <v>19595434</v>
      </c>
      <c r="O420" s="101">
        <f t="shared" si="96"/>
        <v>191055000</v>
      </c>
      <c r="P420" s="6"/>
    </row>
    <row r="421" spans="1:16" s="1" customFormat="1" ht="13.5" customHeight="1" x14ac:dyDescent="0.25">
      <c r="A421" s="91" t="s">
        <v>779</v>
      </c>
      <c r="B421" s="73" t="s">
        <v>163</v>
      </c>
      <c r="C421" s="83">
        <v>14696500</v>
      </c>
      <c r="D421" s="83">
        <v>14696500</v>
      </c>
      <c r="E421" s="83">
        <v>14696500</v>
      </c>
      <c r="F421" s="83">
        <v>14696500</v>
      </c>
      <c r="G421" s="83">
        <v>14696500</v>
      </c>
      <c r="H421" s="83">
        <v>14696500</v>
      </c>
      <c r="I421" s="83">
        <v>14696500</v>
      </c>
      <c r="J421" s="83">
        <v>14696500</v>
      </c>
      <c r="K421" s="83">
        <v>14696500</v>
      </c>
      <c r="L421" s="83">
        <v>19595533</v>
      </c>
      <c r="M421" s="83">
        <v>19595533</v>
      </c>
      <c r="N421" s="83">
        <v>19595434</v>
      </c>
      <c r="O421" s="101">
        <f t="shared" ref="O421:O462" si="115">+SUM(C421:N421)</f>
        <v>191055000</v>
      </c>
      <c r="P421" s="6"/>
    </row>
    <row r="422" spans="1:16" s="1" customFormat="1" ht="13.5" customHeight="1" x14ac:dyDescent="0.25">
      <c r="A422" s="91" t="s">
        <v>780</v>
      </c>
      <c r="B422" s="73" t="s">
        <v>114</v>
      </c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101">
        <f t="shared" si="115"/>
        <v>0</v>
      </c>
      <c r="P422" s="6"/>
    </row>
    <row r="423" spans="1:16" s="1" customFormat="1" ht="13.5" customHeight="1" x14ac:dyDescent="0.25">
      <c r="A423" s="91" t="s">
        <v>781</v>
      </c>
      <c r="B423" s="73" t="s">
        <v>403</v>
      </c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101">
        <f t="shared" si="115"/>
        <v>0</v>
      </c>
      <c r="P423" s="6"/>
    </row>
    <row r="424" spans="1:16" s="1" customFormat="1" ht="13.5" customHeight="1" x14ac:dyDescent="0.25">
      <c r="A424" s="91" t="s">
        <v>782</v>
      </c>
      <c r="B424" s="73" t="s">
        <v>404</v>
      </c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101">
        <f t="shared" si="115"/>
        <v>0</v>
      </c>
      <c r="P424" s="6"/>
    </row>
    <row r="425" spans="1:16" s="1" customFormat="1" ht="13.5" customHeight="1" x14ac:dyDescent="0.25">
      <c r="A425" s="91" t="s">
        <v>783</v>
      </c>
      <c r="B425" s="73" t="s">
        <v>784</v>
      </c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101">
        <f t="shared" si="115"/>
        <v>0</v>
      </c>
      <c r="P425" s="6"/>
    </row>
    <row r="426" spans="1:16" s="1" customFormat="1" ht="13.5" customHeight="1" x14ac:dyDescent="0.25">
      <c r="A426" s="91" t="s">
        <v>785</v>
      </c>
      <c r="B426" s="73" t="s">
        <v>786</v>
      </c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101">
        <f t="shared" si="115"/>
        <v>0</v>
      </c>
      <c r="P426" s="6"/>
    </row>
    <row r="427" spans="1:16" s="1" customFormat="1" ht="13.5" customHeight="1" x14ac:dyDescent="0.25">
      <c r="A427" s="91" t="s">
        <v>787</v>
      </c>
      <c r="B427" s="73" t="s">
        <v>788</v>
      </c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101">
        <f t="shared" si="115"/>
        <v>0</v>
      </c>
      <c r="P427" s="6"/>
    </row>
    <row r="428" spans="1:16" s="1" customFormat="1" ht="13.5" customHeight="1" x14ac:dyDescent="0.25">
      <c r="A428" s="91" t="s">
        <v>789</v>
      </c>
      <c r="B428" s="73" t="s">
        <v>405</v>
      </c>
      <c r="C428" s="83">
        <f>+C429+C433+C431+C435</f>
        <v>0</v>
      </c>
      <c r="D428" s="83">
        <f t="shared" ref="D428:N428" si="116">+D429+D433+D431+D435</f>
        <v>0</v>
      </c>
      <c r="E428" s="83">
        <f t="shared" si="116"/>
        <v>0</v>
      </c>
      <c r="F428" s="83">
        <f t="shared" si="116"/>
        <v>0</v>
      </c>
      <c r="G428" s="83">
        <f t="shared" si="116"/>
        <v>0</v>
      </c>
      <c r="H428" s="83">
        <f t="shared" si="116"/>
        <v>0</v>
      </c>
      <c r="I428" s="83">
        <f t="shared" si="116"/>
        <v>0</v>
      </c>
      <c r="J428" s="83">
        <f t="shared" si="116"/>
        <v>0</v>
      </c>
      <c r="K428" s="83">
        <f t="shared" si="116"/>
        <v>0</v>
      </c>
      <c r="L428" s="83">
        <f t="shared" si="116"/>
        <v>0</v>
      </c>
      <c r="M428" s="83">
        <f t="shared" si="116"/>
        <v>0</v>
      </c>
      <c r="N428" s="83">
        <f t="shared" si="116"/>
        <v>0</v>
      </c>
      <c r="O428" s="101">
        <f t="shared" si="115"/>
        <v>0</v>
      </c>
      <c r="P428" s="6"/>
    </row>
    <row r="429" spans="1:16" s="1" customFormat="1" ht="13.5" customHeight="1" x14ac:dyDescent="0.25">
      <c r="A429" s="91" t="s">
        <v>790</v>
      </c>
      <c r="B429" s="22" t="s">
        <v>23</v>
      </c>
      <c r="C429" s="83">
        <f>+C430</f>
        <v>0</v>
      </c>
      <c r="D429" s="83">
        <f t="shared" ref="D429:N429" si="117">+D430</f>
        <v>0</v>
      </c>
      <c r="E429" s="83">
        <f t="shared" si="117"/>
        <v>0</v>
      </c>
      <c r="F429" s="83">
        <f t="shared" si="117"/>
        <v>0</v>
      </c>
      <c r="G429" s="83">
        <f t="shared" si="117"/>
        <v>0</v>
      </c>
      <c r="H429" s="83">
        <f t="shared" si="117"/>
        <v>0</v>
      </c>
      <c r="I429" s="83">
        <f t="shared" si="117"/>
        <v>0</v>
      </c>
      <c r="J429" s="83">
        <f t="shared" si="117"/>
        <v>0</v>
      </c>
      <c r="K429" s="83">
        <f t="shared" si="117"/>
        <v>0</v>
      </c>
      <c r="L429" s="83">
        <f t="shared" si="117"/>
        <v>0</v>
      </c>
      <c r="M429" s="83">
        <f t="shared" si="117"/>
        <v>0</v>
      </c>
      <c r="N429" s="83">
        <f t="shared" si="117"/>
        <v>0</v>
      </c>
      <c r="O429" s="101">
        <f t="shared" si="115"/>
        <v>0</v>
      </c>
      <c r="P429" s="6"/>
    </row>
    <row r="430" spans="1:16" s="1" customFormat="1" ht="13.5" customHeight="1" x14ac:dyDescent="0.25">
      <c r="A430" s="91" t="s">
        <v>791</v>
      </c>
      <c r="B430" s="22" t="s">
        <v>406</v>
      </c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101">
        <f t="shared" si="115"/>
        <v>0</v>
      </c>
      <c r="P430" s="6"/>
    </row>
    <row r="431" spans="1:16" s="1" customFormat="1" ht="13.5" customHeight="1" x14ac:dyDescent="0.25">
      <c r="A431" s="91" t="s">
        <v>910</v>
      </c>
      <c r="B431" s="22" t="s">
        <v>911</v>
      </c>
      <c r="C431" s="83">
        <f>+C432</f>
        <v>0</v>
      </c>
      <c r="D431" s="83">
        <f t="shared" ref="D431:N431" si="118">+D432</f>
        <v>0</v>
      </c>
      <c r="E431" s="83">
        <f t="shared" si="118"/>
        <v>0</v>
      </c>
      <c r="F431" s="83">
        <f t="shared" si="118"/>
        <v>0</v>
      </c>
      <c r="G431" s="83">
        <f t="shared" si="118"/>
        <v>0</v>
      </c>
      <c r="H431" s="83">
        <f t="shared" si="118"/>
        <v>0</v>
      </c>
      <c r="I431" s="83">
        <f t="shared" si="118"/>
        <v>0</v>
      </c>
      <c r="J431" s="83">
        <f t="shared" si="118"/>
        <v>0</v>
      </c>
      <c r="K431" s="83">
        <f t="shared" si="118"/>
        <v>0</v>
      </c>
      <c r="L431" s="83">
        <f t="shared" si="118"/>
        <v>0</v>
      </c>
      <c r="M431" s="83">
        <f t="shared" si="118"/>
        <v>0</v>
      </c>
      <c r="N431" s="83">
        <f t="shared" si="118"/>
        <v>0</v>
      </c>
      <c r="O431" s="101">
        <f t="shared" si="115"/>
        <v>0</v>
      </c>
      <c r="P431" s="6"/>
    </row>
    <row r="432" spans="1:16" s="1" customFormat="1" ht="13.5" customHeight="1" x14ac:dyDescent="0.25">
      <c r="A432" s="91" t="s">
        <v>912</v>
      </c>
      <c r="B432" s="22" t="s">
        <v>911</v>
      </c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101">
        <f t="shared" si="115"/>
        <v>0</v>
      </c>
      <c r="P432" s="6"/>
    </row>
    <row r="433" spans="1:16" ht="13.5" customHeight="1" x14ac:dyDescent="0.25">
      <c r="A433" s="91" t="s">
        <v>792</v>
      </c>
      <c r="B433" s="22" t="s">
        <v>115</v>
      </c>
      <c r="C433" s="83">
        <f>+C434</f>
        <v>0</v>
      </c>
      <c r="D433" s="83">
        <f t="shared" ref="D433:N433" si="119">+D434</f>
        <v>0</v>
      </c>
      <c r="E433" s="83">
        <f t="shared" si="119"/>
        <v>0</v>
      </c>
      <c r="F433" s="83">
        <f t="shared" si="119"/>
        <v>0</v>
      </c>
      <c r="G433" s="83">
        <f t="shared" si="119"/>
        <v>0</v>
      </c>
      <c r="H433" s="83">
        <f t="shared" si="119"/>
        <v>0</v>
      </c>
      <c r="I433" s="83">
        <f t="shared" si="119"/>
        <v>0</v>
      </c>
      <c r="J433" s="83">
        <f t="shared" si="119"/>
        <v>0</v>
      </c>
      <c r="K433" s="83">
        <f t="shared" si="119"/>
        <v>0</v>
      </c>
      <c r="L433" s="83">
        <f t="shared" si="119"/>
        <v>0</v>
      </c>
      <c r="M433" s="83">
        <f t="shared" si="119"/>
        <v>0</v>
      </c>
      <c r="N433" s="83">
        <f t="shared" si="119"/>
        <v>0</v>
      </c>
      <c r="O433" s="101">
        <f t="shared" si="115"/>
        <v>0</v>
      </c>
    </row>
    <row r="434" spans="1:16" ht="13.5" customHeight="1" x14ac:dyDescent="0.25">
      <c r="A434" s="90" t="s">
        <v>793</v>
      </c>
      <c r="B434" s="22" t="s">
        <v>407</v>
      </c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101">
        <f t="shared" si="115"/>
        <v>0</v>
      </c>
    </row>
    <row r="435" spans="1:16" ht="13.5" customHeight="1" x14ac:dyDescent="0.25">
      <c r="A435" s="90" t="s">
        <v>977</v>
      </c>
      <c r="B435" s="22" t="s">
        <v>978</v>
      </c>
      <c r="C435" s="83">
        <f>+C436+C437</f>
        <v>0</v>
      </c>
      <c r="D435" s="83">
        <f t="shared" ref="D435:N435" si="120">+D436+D437</f>
        <v>0</v>
      </c>
      <c r="E435" s="83">
        <f t="shared" si="120"/>
        <v>0</v>
      </c>
      <c r="F435" s="83">
        <f t="shared" si="120"/>
        <v>0</v>
      </c>
      <c r="G435" s="83">
        <f t="shared" si="120"/>
        <v>0</v>
      </c>
      <c r="H435" s="83">
        <f t="shared" si="120"/>
        <v>0</v>
      </c>
      <c r="I435" s="83">
        <f t="shared" si="120"/>
        <v>0</v>
      </c>
      <c r="J435" s="83">
        <f t="shared" si="120"/>
        <v>0</v>
      </c>
      <c r="K435" s="83">
        <f t="shared" si="120"/>
        <v>0</v>
      </c>
      <c r="L435" s="83">
        <f t="shared" si="120"/>
        <v>0</v>
      </c>
      <c r="M435" s="83">
        <f t="shared" si="120"/>
        <v>0</v>
      </c>
      <c r="N435" s="83">
        <f t="shared" si="120"/>
        <v>0</v>
      </c>
      <c r="O435" s="101">
        <f t="shared" si="115"/>
        <v>0</v>
      </c>
    </row>
    <row r="436" spans="1:16" ht="13.5" customHeight="1" x14ac:dyDescent="0.25">
      <c r="A436" s="90" t="s">
        <v>979</v>
      </c>
      <c r="B436" s="22" t="s">
        <v>980</v>
      </c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101">
        <f t="shared" si="115"/>
        <v>0</v>
      </c>
    </row>
    <row r="437" spans="1:16" ht="13.5" customHeight="1" x14ac:dyDescent="0.25">
      <c r="A437" s="90" t="s">
        <v>981</v>
      </c>
      <c r="B437" s="22" t="s">
        <v>982</v>
      </c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101">
        <f t="shared" si="115"/>
        <v>0</v>
      </c>
    </row>
    <row r="438" spans="1:16" ht="13.5" customHeight="1" x14ac:dyDescent="0.25">
      <c r="A438" s="91" t="s">
        <v>794</v>
      </c>
      <c r="B438" s="73" t="s">
        <v>146</v>
      </c>
      <c r="C438" s="83">
        <f>+C439+C441+C456+C457+C460+C462+C463</f>
        <v>0</v>
      </c>
      <c r="D438" s="83">
        <f t="shared" ref="D438:N438" si="121">+D439+D441+D456+D457+D460+D462+D463</f>
        <v>0</v>
      </c>
      <c r="E438" s="83">
        <f t="shared" si="121"/>
        <v>0</v>
      </c>
      <c r="F438" s="83">
        <f t="shared" si="121"/>
        <v>0</v>
      </c>
      <c r="G438" s="83">
        <f t="shared" si="121"/>
        <v>0</v>
      </c>
      <c r="H438" s="83">
        <f t="shared" si="121"/>
        <v>0</v>
      </c>
      <c r="I438" s="83">
        <f t="shared" si="121"/>
        <v>0</v>
      </c>
      <c r="J438" s="83">
        <f t="shared" si="121"/>
        <v>0</v>
      </c>
      <c r="K438" s="83">
        <f t="shared" si="121"/>
        <v>0</v>
      </c>
      <c r="L438" s="83">
        <f t="shared" si="121"/>
        <v>0</v>
      </c>
      <c r="M438" s="83">
        <f t="shared" si="121"/>
        <v>0</v>
      </c>
      <c r="N438" s="83">
        <f t="shared" si="121"/>
        <v>0</v>
      </c>
      <c r="O438" s="101">
        <f t="shared" si="115"/>
        <v>0</v>
      </c>
    </row>
    <row r="439" spans="1:16" ht="13.5" customHeight="1" x14ac:dyDescent="0.25">
      <c r="A439" s="91" t="s">
        <v>795</v>
      </c>
      <c r="B439" s="73" t="s">
        <v>116</v>
      </c>
      <c r="C439" s="83">
        <f>+C440</f>
        <v>0</v>
      </c>
      <c r="D439" s="83">
        <f t="shared" ref="D439:N439" si="122">+D440</f>
        <v>0</v>
      </c>
      <c r="E439" s="83">
        <f t="shared" si="122"/>
        <v>0</v>
      </c>
      <c r="F439" s="83">
        <f t="shared" si="122"/>
        <v>0</v>
      </c>
      <c r="G439" s="83">
        <f t="shared" si="122"/>
        <v>0</v>
      </c>
      <c r="H439" s="83">
        <f t="shared" si="122"/>
        <v>0</v>
      </c>
      <c r="I439" s="83">
        <f t="shared" si="122"/>
        <v>0</v>
      </c>
      <c r="J439" s="83">
        <f t="shared" si="122"/>
        <v>0</v>
      </c>
      <c r="K439" s="83">
        <f t="shared" si="122"/>
        <v>0</v>
      </c>
      <c r="L439" s="83">
        <f t="shared" si="122"/>
        <v>0</v>
      </c>
      <c r="M439" s="83">
        <f t="shared" si="122"/>
        <v>0</v>
      </c>
      <c r="N439" s="83">
        <f t="shared" si="122"/>
        <v>0</v>
      </c>
      <c r="O439" s="101">
        <f t="shared" si="115"/>
        <v>0</v>
      </c>
    </row>
    <row r="440" spans="1:16" ht="13.5" customHeight="1" x14ac:dyDescent="0.25">
      <c r="A440" s="89" t="s">
        <v>796</v>
      </c>
      <c r="B440" s="73" t="s">
        <v>164</v>
      </c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101">
        <f t="shared" si="115"/>
        <v>0</v>
      </c>
    </row>
    <row r="441" spans="1:16" ht="13.5" customHeight="1" x14ac:dyDescent="0.25">
      <c r="A441" s="89" t="s">
        <v>797</v>
      </c>
      <c r="B441" s="73" t="s">
        <v>117</v>
      </c>
      <c r="C441" s="83">
        <f>+SUM(C442:C455)</f>
        <v>0</v>
      </c>
      <c r="D441" s="83">
        <f t="shared" ref="D441:N441" si="123">+SUM(D442:D455)</f>
        <v>0</v>
      </c>
      <c r="E441" s="83">
        <f t="shared" si="123"/>
        <v>0</v>
      </c>
      <c r="F441" s="83">
        <f t="shared" si="123"/>
        <v>0</v>
      </c>
      <c r="G441" s="83">
        <f t="shared" si="123"/>
        <v>0</v>
      </c>
      <c r="H441" s="83">
        <f t="shared" si="123"/>
        <v>0</v>
      </c>
      <c r="I441" s="83">
        <f t="shared" si="123"/>
        <v>0</v>
      </c>
      <c r="J441" s="83">
        <f t="shared" si="123"/>
        <v>0</v>
      </c>
      <c r="K441" s="83">
        <f t="shared" si="123"/>
        <v>0</v>
      </c>
      <c r="L441" s="83">
        <f t="shared" si="123"/>
        <v>0</v>
      </c>
      <c r="M441" s="83">
        <f t="shared" si="123"/>
        <v>0</v>
      </c>
      <c r="N441" s="83">
        <f t="shared" si="123"/>
        <v>0</v>
      </c>
      <c r="O441" s="101">
        <f t="shared" si="115"/>
        <v>0</v>
      </c>
    </row>
    <row r="442" spans="1:16" s="1" customFormat="1" ht="13.5" customHeight="1" x14ac:dyDescent="0.25">
      <c r="A442" s="89" t="s">
        <v>798</v>
      </c>
      <c r="B442" s="73" t="s">
        <v>408</v>
      </c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101">
        <f t="shared" si="115"/>
        <v>0</v>
      </c>
      <c r="P442" s="6"/>
    </row>
    <row r="443" spans="1:16" s="1" customFormat="1" ht="13.5" customHeight="1" x14ac:dyDescent="0.25">
      <c r="A443" s="89" t="s">
        <v>799</v>
      </c>
      <c r="B443" s="73" t="s">
        <v>409</v>
      </c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101">
        <f t="shared" si="115"/>
        <v>0</v>
      </c>
      <c r="P443" s="6"/>
    </row>
    <row r="444" spans="1:16" ht="13.5" customHeight="1" x14ac:dyDescent="0.25">
      <c r="A444" s="89" t="s">
        <v>800</v>
      </c>
      <c r="B444" s="73" t="s">
        <v>165</v>
      </c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101">
        <f t="shared" si="115"/>
        <v>0</v>
      </c>
    </row>
    <row r="445" spans="1:16" ht="13.5" customHeight="1" x14ac:dyDescent="0.25">
      <c r="A445" s="89" t="s">
        <v>857</v>
      </c>
      <c r="B445" s="73" t="s">
        <v>858</v>
      </c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101">
        <f t="shared" si="115"/>
        <v>0</v>
      </c>
    </row>
    <row r="446" spans="1:16" ht="13.5" customHeight="1" x14ac:dyDescent="0.25">
      <c r="A446" s="89" t="s">
        <v>859</v>
      </c>
      <c r="B446" s="73" t="s">
        <v>860</v>
      </c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101">
        <f t="shared" si="115"/>
        <v>0</v>
      </c>
    </row>
    <row r="447" spans="1:16" ht="13.5" customHeight="1" x14ac:dyDescent="0.25">
      <c r="A447" s="89" t="s">
        <v>861</v>
      </c>
      <c r="B447" s="73" t="s">
        <v>414</v>
      </c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101">
        <f t="shared" si="115"/>
        <v>0</v>
      </c>
    </row>
    <row r="448" spans="1:16" ht="13.5" customHeight="1" x14ac:dyDescent="0.25">
      <c r="A448" s="89" t="s">
        <v>862</v>
      </c>
      <c r="B448" s="73" t="s">
        <v>863</v>
      </c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101">
        <f t="shared" si="115"/>
        <v>0</v>
      </c>
    </row>
    <row r="449" spans="1:15" ht="13.5" customHeight="1" x14ac:dyDescent="0.25">
      <c r="A449" s="89" t="s">
        <v>983</v>
      </c>
      <c r="B449" s="73" t="s">
        <v>984</v>
      </c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101">
        <f t="shared" si="115"/>
        <v>0</v>
      </c>
    </row>
    <row r="450" spans="1:15" ht="13.5" customHeight="1" x14ac:dyDescent="0.25">
      <c r="A450" s="89" t="s">
        <v>801</v>
      </c>
      <c r="B450" s="73" t="s">
        <v>410</v>
      </c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101">
        <f t="shared" si="115"/>
        <v>0</v>
      </c>
    </row>
    <row r="451" spans="1:15" ht="13.5" customHeight="1" x14ac:dyDescent="0.25">
      <c r="A451" s="89" t="s">
        <v>802</v>
      </c>
      <c r="B451" s="73" t="s">
        <v>411</v>
      </c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101">
        <f t="shared" si="115"/>
        <v>0</v>
      </c>
    </row>
    <row r="452" spans="1:15" ht="13.5" customHeight="1" x14ac:dyDescent="0.25">
      <c r="A452" s="91" t="s">
        <v>803</v>
      </c>
      <c r="B452" s="73" t="s">
        <v>412</v>
      </c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101">
        <f t="shared" si="115"/>
        <v>0</v>
      </c>
    </row>
    <row r="453" spans="1:15" ht="13.5" customHeight="1" x14ac:dyDescent="0.25">
      <c r="A453" s="91" t="s">
        <v>804</v>
      </c>
      <c r="B453" s="73" t="s">
        <v>413</v>
      </c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101">
        <f t="shared" si="115"/>
        <v>0</v>
      </c>
    </row>
    <row r="454" spans="1:15" ht="13.5" customHeight="1" x14ac:dyDescent="0.25">
      <c r="A454" s="91" t="s">
        <v>805</v>
      </c>
      <c r="B454" s="73" t="s">
        <v>806</v>
      </c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101">
        <f t="shared" si="115"/>
        <v>0</v>
      </c>
    </row>
    <row r="455" spans="1:15" ht="13.5" customHeight="1" x14ac:dyDescent="0.25">
      <c r="A455" s="91" t="s">
        <v>864</v>
      </c>
      <c r="B455" s="73" t="s">
        <v>865</v>
      </c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101">
        <f t="shared" si="115"/>
        <v>0</v>
      </c>
    </row>
    <row r="456" spans="1:15" ht="13.5" customHeight="1" x14ac:dyDescent="0.25">
      <c r="A456" s="91" t="s">
        <v>807</v>
      </c>
      <c r="B456" s="73" t="s">
        <v>118</v>
      </c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101">
        <f t="shared" si="115"/>
        <v>0</v>
      </c>
    </row>
    <row r="457" spans="1:15" ht="13.5" customHeight="1" x14ac:dyDescent="0.25">
      <c r="A457" s="91" t="s">
        <v>808</v>
      </c>
      <c r="B457" s="73" t="s">
        <v>119</v>
      </c>
      <c r="C457" s="83">
        <f>+C458+C459</f>
        <v>0</v>
      </c>
      <c r="D457" s="83">
        <f t="shared" ref="D457:N457" si="124">+D458+D459</f>
        <v>0</v>
      </c>
      <c r="E457" s="83">
        <f t="shared" si="124"/>
        <v>0</v>
      </c>
      <c r="F457" s="83">
        <f t="shared" si="124"/>
        <v>0</v>
      </c>
      <c r="G457" s="83">
        <f t="shared" si="124"/>
        <v>0</v>
      </c>
      <c r="H457" s="83">
        <f t="shared" si="124"/>
        <v>0</v>
      </c>
      <c r="I457" s="83">
        <f t="shared" si="124"/>
        <v>0</v>
      </c>
      <c r="J457" s="83">
        <f t="shared" si="124"/>
        <v>0</v>
      </c>
      <c r="K457" s="83">
        <f t="shared" si="124"/>
        <v>0</v>
      </c>
      <c r="L457" s="83">
        <f t="shared" si="124"/>
        <v>0</v>
      </c>
      <c r="M457" s="83">
        <f t="shared" si="124"/>
        <v>0</v>
      </c>
      <c r="N457" s="83">
        <f t="shared" si="124"/>
        <v>0</v>
      </c>
      <c r="O457" s="101">
        <f t="shared" si="115"/>
        <v>0</v>
      </c>
    </row>
    <row r="458" spans="1:15" ht="13.5" customHeight="1" x14ac:dyDescent="0.25">
      <c r="A458" s="91" t="s">
        <v>913</v>
      </c>
      <c r="B458" s="73" t="s">
        <v>914</v>
      </c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101">
        <f t="shared" si="115"/>
        <v>0</v>
      </c>
    </row>
    <row r="459" spans="1:15" ht="13.5" customHeight="1" x14ac:dyDescent="0.25">
      <c r="A459" s="91" t="s">
        <v>985</v>
      </c>
      <c r="B459" s="73" t="s">
        <v>986</v>
      </c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101">
        <f t="shared" si="115"/>
        <v>0</v>
      </c>
    </row>
    <row r="460" spans="1:15" ht="13.5" customHeight="1" x14ac:dyDescent="0.25">
      <c r="A460" s="91" t="s">
        <v>809</v>
      </c>
      <c r="B460" s="73" t="s">
        <v>145</v>
      </c>
      <c r="C460" s="83">
        <f>+C461</f>
        <v>0</v>
      </c>
      <c r="D460" s="83">
        <f t="shared" ref="D460:N460" si="125">+D461</f>
        <v>0</v>
      </c>
      <c r="E460" s="83">
        <f t="shared" si="125"/>
        <v>0</v>
      </c>
      <c r="F460" s="83">
        <f t="shared" si="125"/>
        <v>0</v>
      </c>
      <c r="G460" s="83">
        <f t="shared" si="125"/>
        <v>0</v>
      </c>
      <c r="H460" s="83">
        <f t="shared" si="125"/>
        <v>0</v>
      </c>
      <c r="I460" s="83">
        <f t="shared" si="125"/>
        <v>0</v>
      </c>
      <c r="J460" s="83">
        <f t="shared" si="125"/>
        <v>0</v>
      </c>
      <c r="K460" s="83">
        <f t="shared" si="125"/>
        <v>0</v>
      </c>
      <c r="L460" s="83">
        <f t="shared" si="125"/>
        <v>0</v>
      </c>
      <c r="M460" s="83">
        <f t="shared" si="125"/>
        <v>0</v>
      </c>
      <c r="N460" s="83">
        <f t="shared" si="125"/>
        <v>0</v>
      </c>
      <c r="O460" s="101">
        <f t="shared" si="115"/>
        <v>0</v>
      </c>
    </row>
    <row r="461" spans="1:15" ht="13.5" customHeight="1" x14ac:dyDescent="0.25">
      <c r="A461" s="91" t="s">
        <v>987</v>
      </c>
      <c r="B461" s="73" t="s">
        <v>145</v>
      </c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101">
        <f t="shared" si="115"/>
        <v>0</v>
      </c>
    </row>
    <row r="462" spans="1:15" ht="13.5" customHeight="1" x14ac:dyDescent="0.25">
      <c r="A462" s="91" t="s">
        <v>810</v>
      </c>
      <c r="B462" s="73" t="s">
        <v>91</v>
      </c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101">
        <f t="shared" si="115"/>
        <v>0</v>
      </c>
    </row>
    <row r="463" spans="1:15" ht="13.5" customHeight="1" x14ac:dyDescent="0.25">
      <c r="A463" s="91" t="s">
        <v>811</v>
      </c>
      <c r="B463" s="73" t="s">
        <v>183</v>
      </c>
      <c r="C463" s="83">
        <f>+C464</f>
        <v>0</v>
      </c>
      <c r="D463" s="83">
        <f t="shared" ref="D463:N463" si="126">+D464</f>
        <v>0</v>
      </c>
      <c r="E463" s="83">
        <f t="shared" si="126"/>
        <v>0</v>
      </c>
      <c r="F463" s="83">
        <f t="shared" si="126"/>
        <v>0</v>
      </c>
      <c r="G463" s="83">
        <f t="shared" si="126"/>
        <v>0</v>
      </c>
      <c r="H463" s="83">
        <f t="shared" si="126"/>
        <v>0</v>
      </c>
      <c r="I463" s="83">
        <f t="shared" si="126"/>
        <v>0</v>
      </c>
      <c r="J463" s="83">
        <f t="shared" si="126"/>
        <v>0</v>
      </c>
      <c r="K463" s="83">
        <f t="shared" si="126"/>
        <v>0</v>
      </c>
      <c r="L463" s="83">
        <f t="shared" si="126"/>
        <v>0</v>
      </c>
      <c r="M463" s="83">
        <f t="shared" si="126"/>
        <v>0</v>
      </c>
      <c r="N463" s="83">
        <f t="shared" si="126"/>
        <v>0</v>
      </c>
      <c r="O463" s="101">
        <f t="shared" ref="O463:O492" si="127">+SUM(C463:N463)</f>
        <v>0</v>
      </c>
    </row>
    <row r="464" spans="1:15" ht="13.5" customHeight="1" x14ac:dyDescent="0.25">
      <c r="A464" s="91" t="s">
        <v>812</v>
      </c>
      <c r="B464" s="73" t="s">
        <v>183</v>
      </c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101">
        <f t="shared" si="127"/>
        <v>0</v>
      </c>
    </row>
    <row r="465" spans="1:15" ht="13.5" customHeight="1" x14ac:dyDescent="0.25">
      <c r="A465" s="91" t="s">
        <v>813</v>
      </c>
      <c r="B465" s="73" t="s">
        <v>233</v>
      </c>
      <c r="C465" s="83">
        <f>+SUM(C466:C470)</f>
        <v>0</v>
      </c>
      <c r="D465" s="83">
        <f t="shared" ref="D465:N465" si="128">+SUM(D466:D470)</f>
        <v>0</v>
      </c>
      <c r="E465" s="83">
        <f t="shared" si="128"/>
        <v>0</v>
      </c>
      <c r="F465" s="83">
        <f t="shared" si="128"/>
        <v>0</v>
      </c>
      <c r="G465" s="83">
        <f t="shared" si="128"/>
        <v>0</v>
      </c>
      <c r="H465" s="83">
        <f t="shared" si="128"/>
        <v>0</v>
      </c>
      <c r="I465" s="83">
        <f t="shared" si="128"/>
        <v>0</v>
      </c>
      <c r="J465" s="83">
        <f t="shared" si="128"/>
        <v>0</v>
      </c>
      <c r="K465" s="83">
        <f t="shared" si="128"/>
        <v>0</v>
      </c>
      <c r="L465" s="83">
        <f t="shared" si="128"/>
        <v>0</v>
      </c>
      <c r="M465" s="83">
        <f t="shared" si="128"/>
        <v>0</v>
      </c>
      <c r="N465" s="83">
        <f t="shared" si="128"/>
        <v>0</v>
      </c>
      <c r="O465" s="101">
        <f t="shared" si="127"/>
        <v>0</v>
      </c>
    </row>
    <row r="466" spans="1:15" ht="13.5" customHeight="1" x14ac:dyDescent="0.25">
      <c r="A466" s="91" t="s">
        <v>814</v>
      </c>
      <c r="B466" s="73" t="s">
        <v>234</v>
      </c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101">
        <f t="shared" si="127"/>
        <v>0</v>
      </c>
    </row>
    <row r="467" spans="1:15" ht="13.5" customHeight="1" x14ac:dyDescent="0.25">
      <c r="A467" s="91" t="s">
        <v>815</v>
      </c>
      <c r="B467" s="73" t="s">
        <v>235</v>
      </c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101">
        <f t="shared" si="127"/>
        <v>0</v>
      </c>
    </row>
    <row r="468" spans="1:15" ht="13.5" customHeight="1" x14ac:dyDescent="0.25">
      <c r="A468" s="91" t="s">
        <v>816</v>
      </c>
      <c r="B468" s="73" t="s">
        <v>236</v>
      </c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101">
        <f t="shared" si="127"/>
        <v>0</v>
      </c>
    </row>
    <row r="469" spans="1:15" ht="13.5" customHeight="1" x14ac:dyDescent="0.25">
      <c r="A469" s="91" t="s">
        <v>817</v>
      </c>
      <c r="B469" s="73" t="s">
        <v>140</v>
      </c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101">
        <f t="shared" si="127"/>
        <v>0</v>
      </c>
    </row>
    <row r="470" spans="1:15" ht="13.5" customHeight="1" x14ac:dyDescent="0.25">
      <c r="A470" s="91" t="s">
        <v>866</v>
      </c>
      <c r="B470" s="73" t="s">
        <v>867</v>
      </c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101">
        <f t="shared" si="127"/>
        <v>0</v>
      </c>
    </row>
    <row r="471" spans="1:15" ht="13.5" customHeight="1" x14ac:dyDescent="0.25">
      <c r="A471" s="91" t="s">
        <v>818</v>
      </c>
      <c r="B471" s="73" t="s">
        <v>415</v>
      </c>
      <c r="C471" s="83">
        <f>+C472+C473</f>
        <v>0</v>
      </c>
      <c r="D471" s="83">
        <f t="shared" ref="D471:N471" si="129">+D472+D473</f>
        <v>0</v>
      </c>
      <c r="E471" s="83">
        <f t="shared" si="129"/>
        <v>0</v>
      </c>
      <c r="F471" s="83">
        <f t="shared" si="129"/>
        <v>0</v>
      </c>
      <c r="G471" s="83">
        <f t="shared" si="129"/>
        <v>0</v>
      </c>
      <c r="H471" s="83">
        <f t="shared" si="129"/>
        <v>0</v>
      </c>
      <c r="I471" s="83">
        <f t="shared" si="129"/>
        <v>0</v>
      </c>
      <c r="J471" s="83">
        <f t="shared" si="129"/>
        <v>0</v>
      </c>
      <c r="K471" s="83">
        <f t="shared" si="129"/>
        <v>0</v>
      </c>
      <c r="L471" s="83">
        <f t="shared" si="129"/>
        <v>0</v>
      </c>
      <c r="M471" s="83">
        <f t="shared" si="129"/>
        <v>0</v>
      </c>
      <c r="N471" s="83">
        <f t="shared" si="129"/>
        <v>0</v>
      </c>
      <c r="O471" s="101">
        <f t="shared" si="127"/>
        <v>0</v>
      </c>
    </row>
    <row r="472" spans="1:15" ht="13.5" customHeight="1" x14ac:dyDescent="0.25">
      <c r="A472" s="91" t="s">
        <v>819</v>
      </c>
      <c r="B472" s="73" t="s">
        <v>416</v>
      </c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101">
        <f t="shared" si="127"/>
        <v>0</v>
      </c>
    </row>
    <row r="473" spans="1:15" ht="13.5" customHeight="1" x14ac:dyDescent="0.25">
      <c r="A473" s="91" t="s">
        <v>915</v>
      </c>
      <c r="B473" s="73" t="s">
        <v>916</v>
      </c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101">
        <f t="shared" si="127"/>
        <v>0</v>
      </c>
    </row>
    <row r="474" spans="1:15" ht="13.5" customHeight="1" x14ac:dyDescent="0.25">
      <c r="A474" s="91" t="s">
        <v>820</v>
      </c>
      <c r="B474" s="73" t="s">
        <v>417</v>
      </c>
      <c r="C474" s="83">
        <f>+SUM(C475:C477)</f>
        <v>0</v>
      </c>
      <c r="D474" s="83">
        <f t="shared" ref="D474:N474" si="130">+SUM(D475:D477)</f>
        <v>0</v>
      </c>
      <c r="E474" s="83">
        <f t="shared" si="130"/>
        <v>0</v>
      </c>
      <c r="F474" s="83">
        <f t="shared" si="130"/>
        <v>0</v>
      </c>
      <c r="G474" s="83">
        <f t="shared" si="130"/>
        <v>0</v>
      </c>
      <c r="H474" s="83">
        <f t="shared" si="130"/>
        <v>0</v>
      </c>
      <c r="I474" s="83">
        <f t="shared" si="130"/>
        <v>0</v>
      </c>
      <c r="J474" s="83">
        <f t="shared" si="130"/>
        <v>0</v>
      </c>
      <c r="K474" s="83">
        <f t="shared" si="130"/>
        <v>0</v>
      </c>
      <c r="L474" s="83">
        <f t="shared" si="130"/>
        <v>0</v>
      </c>
      <c r="M474" s="83">
        <f t="shared" si="130"/>
        <v>0</v>
      </c>
      <c r="N474" s="83">
        <f t="shared" si="130"/>
        <v>0</v>
      </c>
      <c r="O474" s="101">
        <f t="shared" si="127"/>
        <v>0</v>
      </c>
    </row>
    <row r="475" spans="1:15" ht="13.5" customHeight="1" x14ac:dyDescent="0.25">
      <c r="A475" s="91" t="s">
        <v>821</v>
      </c>
      <c r="B475" s="73" t="s">
        <v>418</v>
      </c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101">
        <f t="shared" si="127"/>
        <v>0</v>
      </c>
    </row>
    <row r="476" spans="1:15" ht="13.5" customHeight="1" x14ac:dyDescent="0.25">
      <c r="A476" s="91" t="s">
        <v>917</v>
      </c>
      <c r="B476" s="73" t="s">
        <v>918</v>
      </c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101">
        <f t="shared" si="127"/>
        <v>0</v>
      </c>
    </row>
    <row r="477" spans="1:15" ht="13.5" customHeight="1" x14ac:dyDescent="0.25">
      <c r="A477" s="91" t="s">
        <v>919</v>
      </c>
      <c r="B477" s="73" t="s">
        <v>920</v>
      </c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101">
        <f t="shared" si="127"/>
        <v>0</v>
      </c>
    </row>
    <row r="478" spans="1:15" ht="13.5" customHeight="1" x14ac:dyDescent="0.25">
      <c r="A478" s="91" t="s">
        <v>822</v>
      </c>
      <c r="B478" s="73" t="s">
        <v>419</v>
      </c>
      <c r="C478" s="83">
        <f t="shared" ref="C478:N478" si="131">+SUM(C479:C480)</f>
        <v>0</v>
      </c>
      <c r="D478" s="83">
        <f t="shared" si="131"/>
        <v>0</v>
      </c>
      <c r="E478" s="83">
        <f t="shared" si="131"/>
        <v>0</v>
      </c>
      <c r="F478" s="83">
        <f t="shared" si="131"/>
        <v>0</v>
      </c>
      <c r="G478" s="83">
        <f t="shared" si="131"/>
        <v>0</v>
      </c>
      <c r="H478" s="83">
        <f t="shared" si="131"/>
        <v>0</v>
      </c>
      <c r="I478" s="83">
        <f t="shared" si="131"/>
        <v>0</v>
      </c>
      <c r="J478" s="83">
        <f t="shared" si="131"/>
        <v>0</v>
      </c>
      <c r="K478" s="83">
        <f t="shared" si="131"/>
        <v>0</v>
      </c>
      <c r="L478" s="83">
        <f t="shared" si="131"/>
        <v>0</v>
      </c>
      <c r="M478" s="83">
        <f t="shared" si="131"/>
        <v>0</v>
      </c>
      <c r="N478" s="83">
        <f t="shared" si="131"/>
        <v>0</v>
      </c>
      <c r="O478" s="101">
        <f t="shared" si="127"/>
        <v>0</v>
      </c>
    </row>
    <row r="479" spans="1:15" ht="13.5" customHeight="1" x14ac:dyDescent="0.25">
      <c r="A479" s="91" t="s">
        <v>823</v>
      </c>
      <c r="B479" s="73" t="s">
        <v>420</v>
      </c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101">
        <f t="shared" si="127"/>
        <v>0</v>
      </c>
    </row>
    <row r="480" spans="1:15" ht="13.5" customHeight="1" x14ac:dyDescent="0.25">
      <c r="A480" s="91" t="s">
        <v>824</v>
      </c>
      <c r="B480" s="73" t="s">
        <v>421</v>
      </c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101">
        <f t="shared" si="127"/>
        <v>0</v>
      </c>
    </row>
    <row r="481" spans="1:15" ht="13.5" customHeight="1" x14ac:dyDescent="0.25">
      <c r="A481" s="91" t="s">
        <v>825</v>
      </c>
      <c r="B481" s="73" t="s">
        <v>422</v>
      </c>
      <c r="C481" s="83">
        <f>+C482</f>
        <v>0</v>
      </c>
      <c r="D481" s="83">
        <f t="shared" ref="D481:N481" si="132">+D482</f>
        <v>0</v>
      </c>
      <c r="E481" s="83">
        <f t="shared" si="132"/>
        <v>0</v>
      </c>
      <c r="F481" s="83">
        <f t="shared" si="132"/>
        <v>0</v>
      </c>
      <c r="G481" s="83">
        <f t="shared" si="132"/>
        <v>0</v>
      </c>
      <c r="H481" s="83">
        <f t="shared" si="132"/>
        <v>0</v>
      </c>
      <c r="I481" s="83">
        <f t="shared" si="132"/>
        <v>0</v>
      </c>
      <c r="J481" s="83">
        <f t="shared" si="132"/>
        <v>0</v>
      </c>
      <c r="K481" s="83">
        <f t="shared" si="132"/>
        <v>0</v>
      </c>
      <c r="L481" s="83">
        <f t="shared" si="132"/>
        <v>0</v>
      </c>
      <c r="M481" s="83">
        <f t="shared" si="132"/>
        <v>0</v>
      </c>
      <c r="N481" s="83">
        <f t="shared" si="132"/>
        <v>0</v>
      </c>
      <c r="O481" s="101">
        <f t="shared" si="127"/>
        <v>0</v>
      </c>
    </row>
    <row r="482" spans="1:15" ht="13.5" customHeight="1" x14ac:dyDescent="0.25">
      <c r="A482" s="91" t="s">
        <v>826</v>
      </c>
      <c r="B482" s="73" t="s">
        <v>423</v>
      </c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101">
        <f t="shared" si="127"/>
        <v>0</v>
      </c>
    </row>
    <row r="483" spans="1:15" ht="13.5" customHeight="1" x14ac:dyDescent="0.25">
      <c r="A483" s="91" t="s">
        <v>868</v>
      </c>
      <c r="B483" s="73" t="s">
        <v>869</v>
      </c>
      <c r="C483" s="83">
        <f>+C484</f>
        <v>0</v>
      </c>
      <c r="D483" s="83">
        <f t="shared" ref="D483:N483" si="133">+D484</f>
        <v>0</v>
      </c>
      <c r="E483" s="83">
        <f t="shared" si="133"/>
        <v>0</v>
      </c>
      <c r="F483" s="83">
        <f t="shared" si="133"/>
        <v>0</v>
      </c>
      <c r="G483" s="83">
        <f t="shared" si="133"/>
        <v>0</v>
      </c>
      <c r="H483" s="83">
        <f t="shared" si="133"/>
        <v>0</v>
      </c>
      <c r="I483" s="83">
        <f t="shared" si="133"/>
        <v>0</v>
      </c>
      <c r="J483" s="83">
        <f t="shared" si="133"/>
        <v>0</v>
      </c>
      <c r="K483" s="83">
        <f t="shared" si="133"/>
        <v>0</v>
      </c>
      <c r="L483" s="83">
        <f t="shared" si="133"/>
        <v>0</v>
      </c>
      <c r="M483" s="83">
        <f t="shared" si="133"/>
        <v>0</v>
      </c>
      <c r="N483" s="83">
        <f t="shared" si="133"/>
        <v>0</v>
      </c>
      <c r="O483" s="101">
        <f t="shared" si="127"/>
        <v>0</v>
      </c>
    </row>
    <row r="484" spans="1:15" ht="13.5" customHeight="1" x14ac:dyDescent="0.25">
      <c r="A484" s="91" t="s">
        <v>870</v>
      </c>
      <c r="B484" s="73" t="s">
        <v>871</v>
      </c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101">
        <f t="shared" si="127"/>
        <v>0</v>
      </c>
    </row>
    <row r="485" spans="1:15" ht="13.5" customHeight="1" x14ac:dyDescent="0.25">
      <c r="A485" s="91" t="s">
        <v>872</v>
      </c>
      <c r="B485" s="73" t="s">
        <v>873</v>
      </c>
      <c r="C485" s="83">
        <f>+C486</f>
        <v>0</v>
      </c>
      <c r="D485" s="83">
        <f t="shared" ref="D485:N485" si="134">+D486</f>
        <v>0</v>
      </c>
      <c r="E485" s="83">
        <f t="shared" si="134"/>
        <v>0</v>
      </c>
      <c r="F485" s="83">
        <f t="shared" si="134"/>
        <v>0</v>
      </c>
      <c r="G485" s="83">
        <f t="shared" si="134"/>
        <v>0</v>
      </c>
      <c r="H485" s="83">
        <f t="shared" si="134"/>
        <v>0</v>
      </c>
      <c r="I485" s="83">
        <f t="shared" si="134"/>
        <v>0</v>
      </c>
      <c r="J485" s="83">
        <f t="shared" si="134"/>
        <v>0</v>
      </c>
      <c r="K485" s="83">
        <f t="shared" si="134"/>
        <v>0</v>
      </c>
      <c r="L485" s="83">
        <f t="shared" si="134"/>
        <v>0</v>
      </c>
      <c r="M485" s="83">
        <f t="shared" si="134"/>
        <v>0</v>
      </c>
      <c r="N485" s="83">
        <f t="shared" si="134"/>
        <v>0</v>
      </c>
      <c r="O485" s="101">
        <f t="shared" si="127"/>
        <v>0</v>
      </c>
    </row>
    <row r="486" spans="1:15" ht="13.5" customHeight="1" x14ac:dyDescent="0.25">
      <c r="A486" s="91" t="s">
        <v>874</v>
      </c>
      <c r="B486" s="73" t="s">
        <v>875</v>
      </c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101">
        <f t="shared" si="127"/>
        <v>0</v>
      </c>
    </row>
    <row r="487" spans="1:15" ht="13.5" customHeight="1" x14ac:dyDescent="0.25">
      <c r="A487" s="91" t="s">
        <v>876</v>
      </c>
      <c r="B487" s="73" t="s">
        <v>877</v>
      </c>
      <c r="C487" s="83">
        <f>+C488</f>
        <v>0</v>
      </c>
      <c r="D487" s="83">
        <f t="shared" ref="D487:N487" si="135">+D488</f>
        <v>0</v>
      </c>
      <c r="E487" s="83">
        <f t="shared" si="135"/>
        <v>0</v>
      </c>
      <c r="F487" s="83">
        <f t="shared" si="135"/>
        <v>0</v>
      </c>
      <c r="G487" s="83">
        <f t="shared" si="135"/>
        <v>0</v>
      </c>
      <c r="H487" s="83">
        <f t="shared" si="135"/>
        <v>0</v>
      </c>
      <c r="I487" s="83">
        <f t="shared" si="135"/>
        <v>0</v>
      </c>
      <c r="J487" s="83">
        <f t="shared" si="135"/>
        <v>0</v>
      </c>
      <c r="K487" s="83">
        <f t="shared" si="135"/>
        <v>0</v>
      </c>
      <c r="L487" s="83">
        <f t="shared" si="135"/>
        <v>0</v>
      </c>
      <c r="M487" s="83">
        <f t="shared" si="135"/>
        <v>0</v>
      </c>
      <c r="N487" s="83">
        <f t="shared" si="135"/>
        <v>0</v>
      </c>
      <c r="O487" s="101">
        <f t="shared" si="127"/>
        <v>0</v>
      </c>
    </row>
    <row r="488" spans="1:15" ht="13.5" customHeight="1" x14ac:dyDescent="0.25">
      <c r="A488" s="91" t="s">
        <v>878</v>
      </c>
      <c r="B488" s="73" t="s">
        <v>879</v>
      </c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101">
        <f t="shared" si="127"/>
        <v>0</v>
      </c>
    </row>
    <row r="489" spans="1:15" ht="13.5" customHeight="1" x14ac:dyDescent="0.25">
      <c r="A489" s="91" t="s">
        <v>880</v>
      </c>
      <c r="B489" s="73" t="s">
        <v>881</v>
      </c>
      <c r="C489" s="83">
        <f>+C490</f>
        <v>0</v>
      </c>
      <c r="D489" s="83">
        <f t="shared" ref="D489:N489" si="136">+D490</f>
        <v>0</v>
      </c>
      <c r="E489" s="83">
        <f t="shared" si="136"/>
        <v>0</v>
      </c>
      <c r="F489" s="83">
        <f t="shared" si="136"/>
        <v>0</v>
      </c>
      <c r="G489" s="83">
        <f t="shared" si="136"/>
        <v>0</v>
      </c>
      <c r="H489" s="83">
        <f t="shared" si="136"/>
        <v>0</v>
      </c>
      <c r="I489" s="83">
        <f t="shared" si="136"/>
        <v>0</v>
      </c>
      <c r="J489" s="83">
        <f t="shared" si="136"/>
        <v>0</v>
      </c>
      <c r="K489" s="83">
        <f t="shared" si="136"/>
        <v>0</v>
      </c>
      <c r="L489" s="83">
        <f t="shared" si="136"/>
        <v>0</v>
      </c>
      <c r="M489" s="83">
        <f t="shared" si="136"/>
        <v>0</v>
      </c>
      <c r="N489" s="83">
        <f t="shared" si="136"/>
        <v>0</v>
      </c>
      <c r="O489" s="101">
        <f t="shared" si="127"/>
        <v>0</v>
      </c>
    </row>
    <row r="490" spans="1:15" ht="13.5" customHeight="1" x14ac:dyDescent="0.25">
      <c r="A490" s="91" t="s">
        <v>882</v>
      </c>
      <c r="B490" s="73" t="s">
        <v>883</v>
      </c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101">
        <f t="shared" si="127"/>
        <v>0</v>
      </c>
    </row>
    <row r="491" spans="1:15" ht="13.5" customHeight="1" x14ac:dyDescent="0.25">
      <c r="A491" s="91" t="s">
        <v>921</v>
      </c>
      <c r="B491" s="73" t="s">
        <v>922</v>
      </c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101">
        <f t="shared" si="127"/>
        <v>0</v>
      </c>
    </row>
    <row r="492" spans="1:15" ht="13.5" customHeight="1" x14ac:dyDescent="0.25">
      <c r="A492" s="91" t="s">
        <v>923</v>
      </c>
      <c r="B492" s="73" t="s">
        <v>924</v>
      </c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101">
        <f t="shared" si="127"/>
        <v>0</v>
      </c>
    </row>
  </sheetData>
  <mergeCells count="6">
    <mergeCell ref="A1:B1"/>
    <mergeCell ref="C1:L4"/>
    <mergeCell ref="A2:B2"/>
    <mergeCell ref="A4:B4"/>
    <mergeCell ref="M1:O4"/>
    <mergeCell ref="A3:B3"/>
  </mergeCells>
  <printOptions horizontalCentered="1"/>
  <pageMargins left="0.23622047244094491" right="0.23622047244094491" top="1.2598425196850394" bottom="0.23622047244094491" header="0" footer="0"/>
  <pageSetup paperSize="119" scale="30" orientation="portrait" horizontalDpi="300" verticalDpi="300" r:id="rId1"/>
  <headerFooter alignWithMargins="0"/>
  <rowBreaks count="3" manualBreakCount="3">
    <brk id="60" max="16383" man="1"/>
    <brk id="170" max="16383" man="1"/>
    <brk id="39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Q492"/>
  <sheetViews>
    <sheetView zoomScale="80" zoomScaleNormal="80" zoomScaleSheetLayoutView="100" workbookViewId="0">
      <pane xSplit="2" ySplit="9" topLeftCell="G208" activePane="bottomRight" state="frozen"/>
      <selection activeCell="D71" sqref="D71:N71"/>
      <selection pane="topRight" activeCell="D71" sqref="D71:N71"/>
      <selection pane="bottomLeft" activeCell="D71" sqref="D71:N71"/>
      <selection pane="bottomRight" activeCell="G223" sqref="G223"/>
    </sheetView>
  </sheetViews>
  <sheetFormatPr baseColWidth="10" defaultColWidth="11.44140625" defaultRowHeight="13.2" x14ac:dyDescent="0.25"/>
  <cols>
    <col min="1" max="1" width="19.33203125" style="2" customWidth="1"/>
    <col min="2" max="2" width="62.6640625" style="2" bestFit="1" customWidth="1"/>
    <col min="3" max="14" width="16.6640625" style="7" customWidth="1"/>
    <col min="15" max="15" width="16.6640625" style="105" customWidth="1"/>
    <col min="16" max="16" width="1.6640625" style="63" customWidth="1"/>
    <col min="17" max="16384" width="11.44140625" style="2"/>
  </cols>
  <sheetData>
    <row r="1" spans="1:17" s="23" customFormat="1" ht="23.4" x14ac:dyDescent="0.45">
      <c r="A1" s="144" t="s">
        <v>148</v>
      </c>
      <c r="B1" s="145"/>
      <c r="C1" s="146" t="s">
        <v>153</v>
      </c>
      <c r="D1" s="147"/>
      <c r="E1" s="147"/>
      <c r="F1" s="147"/>
      <c r="G1" s="147"/>
      <c r="H1" s="147"/>
      <c r="I1" s="147"/>
      <c r="J1" s="147"/>
      <c r="K1" s="147"/>
      <c r="L1" s="148"/>
      <c r="M1" s="157"/>
      <c r="N1" s="158"/>
      <c r="O1" s="159"/>
      <c r="P1" s="57"/>
      <c r="Q1" s="24"/>
    </row>
    <row r="2" spans="1:17" s="23" customFormat="1" ht="23.4" x14ac:dyDescent="0.45">
      <c r="A2" s="155" t="s">
        <v>988</v>
      </c>
      <c r="B2" s="156"/>
      <c r="C2" s="149"/>
      <c r="D2" s="150"/>
      <c r="E2" s="150"/>
      <c r="F2" s="150"/>
      <c r="G2" s="150"/>
      <c r="H2" s="150"/>
      <c r="I2" s="150"/>
      <c r="J2" s="150"/>
      <c r="K2" s="150"/>
      <c r="L2" s="151"/>
      <c r="M2" s="160"/>
      <c r="N2" s="161"/>
      <c r="O2" s="162"/>
      <c r="P2" s="57"/>
      <c r="Q2" s="24"/>
    </row>
    <row r="3" spans="1:17" s="23" customFormat="1" ht="23.4" x14ac:dyDescent="0.45">
      <c r="A3" s="155" t="s">
        <v>989</v>
      </c>
      <c r="B3" s="156"/>
      <c r="C3" s="149"/>
      <c r="D3" s="150"/>
      <c r="E3" s="150"/>
      <c r="F3" s="150"/>
      <c r="G3" s="150"/>
      <c r="H3" s="150"/>
      <c r="I3" s="150"/>
      <c r="J3" s="150"/>
      <c r="K3" s="150"/>
      <c r="L3" s="151"/>
      <c r="M3" s="160"/>
      <c r="N3" s="161"/>
      <c r="O3" s="162"/>
      <c r="P3" s="57"/>
      <c r="Q3" s="24"/>
    </row>
    <row r="4" spans="1:17" s="25" customFormat="1" ht="23.4" x14ac:dyDescent="0.45">
      <c r="A4" s="155" t="s">
        <v>196</v>
      </c>
      <c r="B4" s="156"/>
      <c r="C4" s="152"/>
      <c r="D4" s="153"/>
      <c r="E4" s="153"/>
      <c r="F4" s="153"/>
      <c r="G4" s="153"/>
      <c r="H4" s="153"/>
      <c r="I4" s="153"/>
      <c r="J4" s="153"/>
      <c r="K4" s="153"/>
      <c r="L4" s="154"/>
      <c r="M4" s="163"/>
      <c r="N4" s="164"/>
      <c r="O4" s="165"/>
      <c r="P4" s="57"/>
      <c r="Q4" s="31"/>
    </row>
    <row r="5" spans="1:17" s="27" customFormat="1" ht="18" x14ac:dyDescent="0.35">
      <c r="A5" s="36"/>
      <c r="B5" s="26" t="s">
        <v>121</v>
      </c>
      <c r="O5" s="37"/>
      <c r="P5" s="58"/>
      <c r="Q5" s="28"/>
    </row>
    <row r="6" spans="1:17" s="30" customFormat="1" ht="14.4" thickBot="1" x14ac:dyDescent="0.35">
      <c r="A6" s="3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9"/>
      <c r="P6" s="59"/>
      <c r="Q6" s="32"/>
    </row>
    <row r="7" spans="1:17" s="4" customFormat="1" ht="6" customHeight="1" x14ac:dyDescent="0.25">
      <c r="A7" s="40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96"/>
      <c r="P7" s="60"/>
    </row>
    <row r="8" spans="1:17" s="35" customFormat="1" ht="26.4" x14ac:dyDescent="0.25">
      <c r="A8" s="42" t="s">
        <v>200</v>
      </c>
      <c r="B8" s="15" t="s">
        <v>0</v>
      </c>
      <c r="C8" s="16" t="s">
        <v>24</v>
      </c>
      <c r="D8" s="16" t="s">
        <v>25</v>
      </c>
      <c r="E8" s="16" t="s">
        <v>26</v>
      </c>
      <c r="F8" s="16" t="s">
        <v>27</v>
      </c>
      <c r="G8" s="16" t="s">
        <v>28</v>
      </c>
      <c r="H8" s="16" t="s">
        <v>29</v>
      </c>
      <c r="I8" s="16" t="s">
        <v>30</v>
      </c>
      <c r="J8" s="16" t="s">
        <v>31</v>
      </c>
      <c r="K8" s="16" t="s">
        <v>32</v>
      </c>
      <c r="L8" s="16" t="s">
        <v>33</v>
      </c>
      <c r="M8" s="16" t="s">
        <v>34</v>
      </c>
      <c r="N8" s="16" t="s">
        <v>35</v>
      </c>
      <c r="O8" s="106" t="s">
        <v>141</v>
      </c>
      <c r="P8" s="61"/>
    </row>
    <row r="9" spans="1:17" s="5" customFormat="1" ht="6" customHeight="1" x14ac:dyDescent="0.25">
      <c r="A9" s="42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98"/>
      <c r="P9" s="52"/>
    </row>
    <row r="10" spans="1:17" s="3" customFormat="1" ht="6" customHeight="1" x14ac:dyDescent="0.25">
      <c r="A10" s="43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07"/>
      <c r="P10" s="52"/>
    </row>
    <row r="11" spans="1:17" s="5" customFormat="1" ht="13.5" customHeight="1" x14ac:dyDescent="0.25">
      <c r="A11" s="44" t="s">
        <v>237</v>
      </c>
      <c r="B11" s="19" t="s">
        <v>1</v>
      </c>
      <c r="C11" s="77">
        <f t="shared" ref="C11:N11" si="0">+C12+C15</f>
        <v>0</v>
      </c>
      <c r="D11" s="77">
        <f t="shared" si="0"/>
        <v>0</v>
      </c>
      <c r="E11" s="77">
        <f t="shared" si="0"/>
        <v>0</v>
      </c>
      <c r="F11" s="77">
        <f t="shared" si="0"/>
        <v>0</v>
      </c>
      <c r="G11" s="77">
        <f t="shared" si="0"/>
        <v>0</v>
      </c>
      <c r="H11" s="77">
        <f t="shared" si="0"/>
        <v>0</v>
      </c>
      <c r="I11" s="77">
        <f t="shared" si="0"/>
        <v>0</v>
      </c>
      <c r="J11" s="77">
        <f t="shared" si="0"/>
        <v>0</v>
      </c>
      <c r="K11" s="77">
        <f t="shared" si="0"/>
        <v>0</v>
      </c>
      <c r="L11" s="77">
        <f t="shared" si="0"/>
        <v>0</v>
      </c>
      <c r="M11" s="77">
        <f t="shared" si="0"/>
        <v>0</v>
      </c>
      <c r="N11" s="77">
        <f t="shared" si="0"/>
        <v>0</v>
      </c>
      <c r="O11" s="100">
        <f>+SUM(C11:N11)</f>
        <v>0</v>
      </c>
      <c r="P11" s="62"/>
    </row>
    <row r="12" spans="1:17" s="9" customFormat="1" ht="13.5" customHeight="1" x14ac:dyDescent="0.25">
      <c r="A12" s="81" t="s">
        <v>424</v>
      </c>
      <c r="B12" s="73" t="s">
        <v>238</v>
      </c>
      <c r="C12" s="83">
        <f>+C13</f>
        <v>0</v>
      </c>
      <c r="D12" s="83">
        <f t="shared" ref="D12:N12" si="1">+D13</f>
        <v>0</v>
      </c>
      <c r="E12" s="83">
        <f t="shared" si="1"/>
        <v>0</v>
      </c>
      <c r="F12" s="83">
        <f t="shared" si="1"/>
        <v>0</v>
      </c>
      <c r="G12" s="83">
        <f t="shared" si="1"/>
        <v>0</v>
      </c>
      <c r="H12" s="83">
        <f t="shared" si="1"/>
        <v>0</v>
      </c>
      <c r="I12" s="83">
        <f t="shared" si="1"/>
        <v>0</v>
      </c>
      <c r="J12" s="83">
        <f t="shared" si="1"/>
        <v>0</v>
      </c>
      <c r="K12" s="83">
        <f t="shared" si="1"/>
        <v>0</v>
      </c>
      <c r="L12" s="83">
        <f t="shared" si="1"/>
        <v>0</v>
      </c>
      <c r="M12" s="83">
        <f t="shared" si="1"/>
        <v>0</v>
      </c>
      <c r="N12" s="83">
        <f t="shared" si="1"/>
        <v>0</v>
      </c>
      <c r="O12" s="101">
        <f t="shared" ref="O12:O65" si="2">+SUM(C12:N12)</f>
        <v>0</v>
      </c>
      <c r="P12" s="53"/>
    </row>
    <row r="13" spans="1:17" s="9" customFormat="1" ht="13.5" customHeight="1" x14ac:dyDescent="0.25">
      <c r="A13" s="81" t="s">
        <v>425</v>
      </c>
      <c r="B13" s="73" t="s">
        <v>238</v>
      </c>
      <c r="C13" s="83">
        <f t="shared" ref="C13:N13" si="3">+SUM(C14:C14)</f>
        <v>0</v>
      </c>
      <c r="D13" s="83">
        <f t="shared" si="3"/>
        <v>0</v>
      </c>
      <c r="E13" s="83">
        <f t="shared" si="3"/>
        <v>0</v>
      </c>
      <c r="F13" s="83">
        <f t="shared" si="3"/>
        <v>0</v>
      </c>
      <c r="G13" s="83">
        <f t="shared" si="3"/>
        <v>0</v>
      </c>
      <c r="H13" s="83">
        <f t="shared" si="3"/>
        <v>0</v>
      </c>
      <c r="I13" s="83">
        <f t="shared" si="3"/>
        <v>0</v>
      </c>
      <c r="J13" s="83">
        <f t="shared" si="3"/>
        <v>0</v>
      </c>
      <c r="K13" s="83">
        <f t="shared" si="3"/>
        <v>0</v>
      </c>
      <c r="L13" s="83">
        <f t="shared" si="3"/>
        <v>0</v>
      </c>
      <c r="M13" s="83">
        <f t="shared" si="3"/>
        <v>0</v>
      </c>
      <c r="N13" s="83">
        <f t="shared" si="3"/>
        <v>0</v>
      </c>
      <c r="O13" s="101">
        <f t="shared" si="2"/>
        <v>0</v>
      </c>
      <c r="P13" s="53"/>
    </row>
    <row r="14" spans="1:17" s="9" customFormat="1" ht="13.5" customHeight="1" x14ac:dyDescent="0.25">
      <c r="A14" s="81" t="s">
        <v>884</v>
      </c>
      <c r="B14" s="73" t="s">
        <v>885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101">
        <f t="shared" si="2"/>
        <v>0</v>
      </c>
      <c r="P14" s="53"/>
    </row>
    <row r="15" spans="1:17" s="9" customFormat="1" ht="13.5" customHeight="1" x14ac:dyDescent="0.25">
      <c r="A15" s="81" t="s">
        <v>426</v>
      </c>
      <c r="B15" s="73" t="s">
        <v>2</v>
      </c>
      <c r="C15" s="83">
        <f t="shared" ref="C15:N15" si="4">+C16+C36+C60</f>
        <v>0</v>
      </c>
      <c r="D15" s="83">
        <f t="shared" si="4"/>
        <v>0</v>
      </c>
      <c r="E15" s="83">
        <f t="shared" si="4"/>
        <v>0</v>
      </c>
      <c r="F15" s="83">
        <f t="shared" si="4"/>
        <v>0</v>
      </c>
      <c r="G15" s="83">
        <f t="shared" si="4"/>
        <v>0</v>
      </c>
      <c r="H15" s="83">
        <f t="shared" si="4"/>
        <v>0</v>
      </c>
      <c r="I15" s="83">
        <f t="shared" si="4"/>
        <v>0</v>
      </c>
      <c r="J15" s="83">
        <f t="shared" si="4"/>
        <v>0</v>
      </c>
      <c r="K15" s="83">
        <f t="shared" si="4"/>
        <v>0</v>
      </c>
      <c r="L15" s="83">
        <f t="shared" si="4"/>
        <v>0</v>
      </c>
      <c r="M15" s="83">
        <f t="shared" si="4"/>
        <v>0</v>
      </c>
      <c r="N15" s="83">
        <f t="shared" si="4"/>
        <v>0</v>
      </c>
      <c r="O15" s="101">
        <f t="shared" si="2"/>
        <v>0</v>
      </c>
      <c r="P15" s="53"/>
    </row>
    <row r="16" spans="1:17" s="10" customFormat="1" ht="13.5" customHeight="1" x14ac:dyDescent="0.25">
      <c r="A16" s="81" t="s">
        <v>427</v>
      </c>
      <c r="B16" s="73" t="s">
        <v>3</v>
      </c>
      <c r="C16" s="83">
        <f t="shared" ref="C16:N16" si="5">+C17+C23+C27+C30</f>
        <v>0</v>
      </c>
      <c r="D16" s="83">
        <f t="shared" si="5"/>
        <v>0</v>
      </c>
      <c r="E16" s="83">
        <f t="shared" si="5"/>
        <v>0</v>
      </c>
      <c r="F16" s="83">
        <f t="shared" si="5"/>
        <v>0</v>
      </c>
      <c r="G16" s="83">
        <f t="shared" si="5"/>
        <v>0</v>
      </c>
      <c r="H16" s="83">
        <f t="shared" si="5"/>
        <v>0</v>
      </c>
      <c r="I16" s="83">
        <f t="shared" si="5"/>
        <v>0</v>
      </c>
      <c r="J16" s="83">
        <f t="shared" si="5"/>
        <v>0</v>
      </c>
      <c r="K16" s="83">
        <f t="shared" si="5"/>
        <v>0</v>
      </c>
      <c r="L16" s="83">
        <f t="shared" si="5"/>
        <v>0</v>
      </c>
      <c r="M16" s="83">
        <f t="shared" si="5"/>
        <v>0</v>
      </c>
      <c r="N16" s="83">
        <f t="shared" si="5"/>
        <v>0</v>
      </c>
      <c r="O16" s="101">
        <f t="shared" si="2"/>
        <v>0</v>
      </c>
      <c r="P16" s="53"/>
    </row>
    <row r="17" spans="1:16" s="11" customFormat="1" ht="13.5" customHeight="1" x14ac:dyDescent="0.25">
      <c r="A17" s="92" t="s">
        <v>428</v>
      </c>
      <c r="B17" s="75" t="s">
        <v>201</v>
      </c>
      <c r="C17" s="83">
        <f>+SUM(C18:C22)</f>
        <v>0</v>
      </c>
      <c r="D17" s="83">
        <f t="shared" ref="D17:N17" si="6">+SUM(D18:D22)</f>
        <v>0</v>
      </c>
      <c r="E17" s="83">
        <f t="shared" si="6"/>
        <v>0</v>
      </c>
      <c r="F17" s="83">
        <f t="shared" si="6"/>
        <v>0</v>
      </c>
      <c r="G17" s="83">
        <f t="shared" si="6"/>
        <v>0</v>
      </c>
      <c r="H17" s="83">
        <f t="shared" si="6"/>
        <v>0</v>
      </c>
      <c r="I17" s="83">
        <f t="shared" si="6"/>
        <v>0</v>
      </c>
      <c r="J17" s="83">
        <f t="shared" si="6"/>
        <v>0</v>
      </c>
      <c r="K17" s="83">
        <f t="shared" si="6"/>
        <v>0</v>
      </c>
      <c r="L17" s="83">
        <f t="shared" si="6"/>
        <v>0</v>
      </c>
      <c r="M17" s="83">
        <f t="shared" si="6"/>
        <v>0</v>
      </c>
      <c r="N17" s="83">
        <f t="shared" si="6"/>
        <v>0</v>
      </c>
      <c r="O17" s="101">
        <f t="shared" si="2"/>
        <v>0</v>
      </c>
      <c r="P17" s="53"/>
    </row>
    <row r="18" spans="1:16" s="11" customFormat="1" ht="13.5" customHeight="1" x14ac:dyDescent="0.25">
      <c r="A18" s="92" t="s">
        <v>429</v>
      </c>
      <c r="B18" s="75" t="s">
        <v>239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101">
        <f t="shared" si="2"/>
        <v>0</v>
      </c>
      <c r="P18" s="53"/>
    </row>
    <row r="19" spans="1:16" s="1" customFormat="1" ht="13.5" customHeight="1" x14ac:dyDescent="0.25">
      <c r="A19" s="81" t="s">
        <v>430</v>
      </c>
      <c r="B19" s="75" t="s">
        <v>240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101">
        <f t="shared" si="2"/>
        <v>0</v>
      </c>
      <c r="P19" s="6"/>
    </row>
    <row r="20" spans="1:16" s="1" customFormat="1" ht="13.5" customHeight="1" x14ac:dyDescent="0.25">
      <c r="A20" s="81" t="s">
        <v>431</v>
      </c>
      <c r="B20" s="75" t="s">
        <v>241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101">
        <f t="shared" si="2"/>
        <v>0</v>
      </c>
      <c r="P20" s="6"/>
    </row>
    <row r="21" spans="1:16" s="1" customFormat="1" ht="13.5" customHeight="1" x14ac:dyDescent="0.25">
      <c r="A21" s="81" t="s">
        <v>432</v>
      </c>
      <c r="B21" s="75" t="s">
        <v>242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101">
        <f t="shared" si="2"/>
        <v>0</v>
      </c>
      <c r="P21" s="6"/>
    </row>
    <row r="22" spans="1:16" s="1" customFormat="1" ht="13.5" customHeight="1" x14ac:dyDescent="0.25">
      <c r="A22" s="81" t="s">
        <v>925</v>
      </c>
      <c r="B22" s="75" t="s">
        <v>926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101">
        <f t="shared" si="2"/>
        <v>0</v>
      </c>
      <c r="P22" s="6"/>
    </row>
    <row r="23" spans="1:16" s="11" customFormat="1" ht="13.5" customHeight="1" x14ac:dyDescent="0.25">
      <c r="A23" s="92" t="s">
        <v>433</v>
      </c>
      <c r="B23" s="75" t="s">
        <v>4</v>
      </c>
      <c r="C23" s="83">
        <f>+SUM(C24:C26)</f>
        <v>0</v>
      </c>
      <c r="D23" s="83">
        <f t="shared" ref="D23:N23" si="7">+SUM(D24:D26)</f>
        <v>0</v>
      </c>
      <c r="E23" s="83">
        <f t="shared" si="7"/>
        <v>0</v>
      </c>
      <c r="F23" s="83">
        <f t="shared" si="7"/>
        <v>0</v>
      </c>
      <c r="G23" s="83">
        <f t="shared" si="7"/>
        <v>0</v>
      </c>
      <c r="H23" s="83">
        <f t="shared" si="7"/>
        <v>0</v>
      </c>
      <c r="I23" s="83">
        <f t="shared" si="7"/>
        <v>0</v>
      </c>
      <c r="J23" s="83">
        <f t="shared" si="7"/>
        <v>0</v>
      </c>
      <c r="K23" s="83">
        <f t="shared" si="7"/>
        <v>0</v>
      </c>
      <c r="L23" s="83">
        <f t="shared" si="7"/>
        <v>0</v>
      </c>
      <c r="M23" s="83">
        <f t="shared" si="7"/>
        <v>0</v>
      </c>
      <c r="N23" s="83">
        <f t="shared" si="7"/>
        <v>0</v>
      </c>
      <c r="O23" s="101">
        <f t="shared" si="2"/>
        <v>0</v>
      </c>
      <c r="P23" s="53"/>
    </row>
    <row r="24" spans="1:16" s="1" customFormat="1" ht="13.5" customHeight="1" x14ac:dyDescent="0.25">
      <c r="A24" s="81" t="s">
        <v>434</v>
      </c>
      <c r="B24" s="75" t="s">
        <v>243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101">
        <f t="shared" si="2"/>
        <v>0</v>
      </c>
      <c r="P24" s="6"/>
    </row>
    <row r="25" spans="1:16" s="11" customFormat="1" ht="13.5" customHeight="1" x14ac:dyDescent="0.25">
      <c r="A25" s="81" t="s">
        <v>435</v>
      </c>
      <c r="B25" s="73" t="s">
        <v>244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101">
        <f t="shared" si="2"/>
        <v>0</v>
      </c>
      <c r="P25" s="53"/>
    </row>
    <row r="26" spans="1:16" s="1" customFormat="1" ht="13.5" customHeight="1" x14ac:dyDescent="0.25">
      <c r="A26" s="81" t="s">
        <v>436</v>
      </c>
      <c r="B26" s="75" t="s">
        <v>245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101">
        <f t="shared" si="2"/>
        <v>0</v>
      </c>
      <c r="P26" s="6"/>
    </row>
    <row r="27" spans="1:16" s="1" customFormat="1" ht="13.5" customHeight="1" x14ac:dyDescent="0.25">
      <c r="A27" s="81" t="s">
        <v>437</v>
      </c>
      <c r="B27" s="75" t="s">
        <v>5</v>
      </c>
      <c r="C27" s="83">
        <f>+C28+C29</f>
        <v>0</v>
      </c>
      <c r="D27" s="83">
        <f t="shared" ref="D27:N27" si="8">+D28+D29</f>
        <v>0</v>
      </c>
      <c r="E27" s="83">
        <f t="shared" si="8"/>
        <v>0</v>
      </c>
      <c r="F27" s="83">
        <f t="shared" si="8"/>
        <v>0</v>
      </c>
      <c r="G27" s="83">
        <f t="shared" si="8"/>
        <v>0</v>
      </c>
      <c r="H27" s="83">
        <f t="shared" si="8"/>
        <v>0</v>
      </c>
      <c r="I27" s="83">
        <f t="shared" si="8"/>
        <v>0</v>
      </c>
      <c r="J27" s="83">
        <f t="shared" si="8"/>
        <v>0</v>
      </c>
      <c r="K27" s="83">
        <f t="shared" si="8"/>
        <v>0</v>
      </c>
      <c r="L27" s="83">
        <f t="shared" si="8"/>
        <v>0</v>
      </c>
      <c r="M27" s="83">
        <f t="shared" si="8"/>
        <v>0</v>
      </c>
      <c r="N27" s="83">
        <f t="shared" si="8"/>
        <v>0</v>
      </c>
      <c r="O27" s="101">
        <f t="shared" si="2"/>
        <v>0</v>
      </c>
      <c r="P27" s="6"/>
    </row>
    <row r="28" spans="1:16" s="1" customFormat="1" ht="13.5" customHeight="1" x14ac:dyDescent="0.25">
      <c r="A28" s="81" t="s">
        <v>438</v>
      </c>
      <c r="B28" s="75" t="s">
        <v>246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101">
        <f t="shared" si="2"/>
        <v>0</v>
      </c>
      <c r="P28" s="6"/>
    </row>
    <row r="29" spans="1:16" s="10" customFormat="1" ht="13.5" customHeight="1" x14ac:dyDescent="0.25">
      <c r="A29" s="81" t="s">
        <v>439</v>
      </c>
      <c r="B29" s="73" t="s">
        <v>247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101">
        <f t="shared" si="2"/>
        <v>0</v>
      </c>
      <c r="P29" s="53"/>
    </row>
    <row r="30" spans="1:16" s="1" customFormat="1" ht="13.5" customHeight="1" x14ac:dyDescent="0.25">
      <c r="A30" s="81" t="s">
        <v>440</v>
      </c>
      <c r="B30" s="74" t="s">
        <v>6</v>
      </c>
      <c r="C30" s="83">
        <f>+SUM(C31:C35)</f>
        <v>0</v>
      </c>
      <c r="D30" s="83">
        <f t="shared" ref="D30:N30" si="9">+SUM(D31:D35)</f>
        <v>0</v>
      </c>
      <c r="E30" s="83">
        <f t="shared" si="9"/>
        <v>0</v>
      </c>
      <c r="F30" s="83">
        <f t="shared" si="9"/>
        <v>0</v>
      </c>
      <c r="G30" s="83">
        <f t="shared" si="9"/>
        <v>0</v>
      </c>
      <c r="H30" s="83">
        <f t="shared" si="9"/>
        <v>0</v>
      </c>
      <c r="I30" s="83">
        <f t="shared" si="9"/>
        <v>0</v>
      </c>
      <c r="J30" s="83">
        <f t="shared" si="9"/>
        <v>0</v>
      </c>
      <c r="K30" s="83">
        <f t="shared" si="9"/>
        <v>0</v>
      </c>
      <c r="L30" s="83">
        <f t="shared" si="9"/>
        <v>0</v>
      </c>
      <c r="M30" s="83">
        <f t="shared" si="9"/>
        <v>0</v>
      </c>
      <c r="N30" s="83">
        <f t="shared" si="9"/>
        <v>0</v>
      </c>
      <c r="O30" s="101">
        <f t="shared" si="2"/>
        <v>0</v>
      </c>
      <c r="P30" s="6"/>
    </row>
    <row r="31" spans="1:16" s="1" customFormat="1" ht="13.5" customHeight="1" x14ac:dyDescent="0.25">
      <c r="A31" s="81" t="s">
        <v>441</v>
      </c>
      <c r="B31" s="73" t="s">
        <v>248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101">
        <f t="shared" si="2"/>
        <v>0</v>
      </c>
      <c r="P31" s="6"/>
    </row>
    <row r="32" spans="1:16" s="10" customFormat="1" ht="13.5" customHeight="1" x14ac:dyDescent="0.25">
      <c r="A32" s="81" t="s">
        <v>442</v>
      </c>
      <c r="B32" s="73" t="s">
        <v>249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101">
        <f t="shared" si="2"/>
        <v>0</v>
      </c>
      <c r="P32" s="53"/>
    </row>
    <row r="33" spans="1:16" s="1" customFormat="1" ht="13.5" customHeight="1" x14ac:dyDescent="0.25">
      <c r="A33" s="81" t="s">
        <v>443</v>
      </c>
      <c r="B33" s="73" t="s">
        <v>202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101">
        <f t="shared" si="2"/>
        <v>0</v>
      </c>
      <c r="P33" s="6"/>
    </row>
    <row r="34" spans="1:16" s="1" customFormat="1" ht="13.5" customHeight="1" x14ac:dyDescent="0.25">
      <c r="A34" s="81" t="s">
        <v>444</v>
      </c>
      <c r="B34" s="73" t="s">
        <v>250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101">
        <f t="shared" si="2"/>
        <v>0</v>
      </c>
      <c r="P34" s="6"/>
    </row>
    <row r="35" spans="1:16" s="1" customFormat="1" ht="13.5" customHeight="1" x14ac:dyDescent="0.25">
      <c r="A35" s="92" t="s">
        <v>445</v>
      </c>
      <c r="B35" s="73" t="s">
        <v>6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101">
        <f t="shared" si="2"/>
        <v>0</v>
      </c>
      <c r="P35" s="6"/>
    </row>
    <row r="36" spans="1:16" s="11" customFormat="1" ht="13.5" customHeight="1" x14ac:dyDescent="0.25">
      <c r="A36" s="81" t="s">
        <v>446</v>
      </c>
      <c r="B36" s="73" t="s">
        <v>7</v>
      </c>
      <c r="C36" s="83">
        <f>+C37+C41+C50+C54+C57</f>
        <v>0</v>
      </c>
      <c r="D36" s="83">
        <f t="shared" ref="D36:N36" si="10">+D37+D41+D50+D54+D57</f>
        <v>0</v>
      </c>
      <c r="E36" s="83">
        <f t="shared" si="10"/>
        <v>0</v>
      </c>
      <c r="F36" s="83">
        <f t="shared" si="10"/>
        <v>0</v>
      </c>
      <c r="G36" s="83">
        <f t="shared" si="10"/>
        <v>0</v>
      </c>
      <c r="H36" s="83">
        <f t="shared" si="10"/>
        <v>0</v>
      </c>
      <c r="I36" s="83">
        <f t="shared" si="10"/>
        <v>0</v>
      </c>
      <c r="J36" s="83">
        <f t="shared" si="10"/>
        <v>0</v>
      </c>
      <c r="K36" s="83">
        <f t="shared" si="10"/>
        <v>0</v>
      </c>
      <c r="L36" s="83">
        <f t="shared" si="10"/>
        <v>0</v>
      </c>
      <c r="M36" s="83">
        <f t="shared" si="10"/>
        <v>0</v>
      </c>
      <c r="N36" s="83">
        <f t="shared" si="10"/>
        <v>0</v>
      </c>
      <c r="O36" s="101">
        <f t="shared" si="2"/>
        <v>0</v>
      </c>
      <c r="P36" s="53"/>
    </row>
    <row r="37" spans="1:16" s="1" customFormat="1" ht="13.5" customHeight="1" x14ac:dyDescent="0.25">
      <c r="A37" s="81" t="s">
        <v>447</v>
      </c>
      <c r="B37" s="73" t="s">
        <v>8</v>
      </c>
      <c r="C37" s="83">
        <f>+C38+C39+C40</f>
        <v>0</v>
      </c>
      <c r="D37" s="83">
        <f t="shared" ref="D37:N37" si="11">+D38+D39+D40</f>
        <v>0</v>
      </c>
      <c r="E37" s="83">
        <f t="shared" si="11"/>
        <v>0</v>
      </c>
      <c r="F37" s="83">
        <f t="shared" si="11"/>
        <v>0</v>
      </c>
      <c r="G37" s="83">
        <f t="shared" si="11"/>
        <v>0</v>
      </c>
      <c r="H37" s="83">
        <f t="shared" si="11"/>
        <v>0</v>
      </c>
      <c r="I37" s="83">
        <f t="shared" si="11"/>
        <v>0</v>
      </c>
      <c r="J37" s="83">
        <f t="shared" si="11"/>
        <v>0</v>
      </c>
      <c r="K37" s="83">
        <f t="shared" si="11"/>
        <v>0</v>
      </c>
      <c r="L37" s="83">
        <f t="shared" si="11"/>
        <v>0</v>
      </c>
      <c r="M37" s="83">
        <f t="shared" si="11"/>
        <v>0</v>
      </c>
      <c r="N37" s="83">
        <f t="shared" si="11"/>
        <v>0</v>
      </c>
      <c r="O37" s="101">
        <f t="shared" si="2"/>
        <v>0</v>
      </c>
      <c r="P37" s="6"/>
    </row>
    <row r="38" spans="1:16" s="1" customFormat="1" ht="13.5" customHeight="1" x14ac:dyDescent="0.25">
      <c r="A38" s="81" t="s">
        <v>448</v>
      </c>
      <c r="B38" s="73" t="s">
        <v>9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101">
        <f t="shared" si="2"/>
        <v>0</v>
      </c>
      <c r="P38" s="6"/>
    </row>
    <row r="39" spans="1:16" s="1" customFormat="1" ht="13.5" customHeight="1" x14ac:dyDescent="0.25">
      <c r="A39" s="81" t="s">
        <v>449</v>
      </c>
      <c r="B39" s="73" t="s">
        <v>10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101">
        <f t="shared" si="2"/>
        <v>0</v>
      </c>
      <c r="P39" s="6"/>
    </row>
    <row r="40" spans="1:16" s="1" customFormat="1" ht="13.5" customHeight="1" x14ac:dyDescent="0.25">
      <c r="A40" s="81" t="s">
        <v>927</v>
      </c>
      <c r="B40" s="73" t="s">
        <v>928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101">
        <f t="shared" si="2"/>
        <v>0</v>
      </c>
      <c r="P40" s="6"/>
    </row>
    <row r="41" spans="1:16" s="1" customFormat="1" ht="13.5" customHeight="1" x14ac:dyDescent="0.25">
      <c r="A41" s="81" t="s">
        <v>450</v>
      </c>
      <c r="B41" s="73" t="s">
        <v>251</v>
      </c>
      <c r="C41" s="83">
        <f>+SUM(C42:C49)</f>
        <v>0</v>
      </c>
      <c r="D41" s="83">
        <f t="shared" ref="D41:N41" si="12">+SUM(D42:D49)</f>
        <v>0</v>
      </c>
      <c r="E41" s="83">
        <f t="shared" si="12"/>
        <v>0</v>
      </c>
      <c r="F41" s="83">
        <f t="shared" si="12"/>
        <v>0</v>
      </c>
      <c r="G41" s="83">
        <f t="shared" si="12"/>
        <v>0</v>
      </c>
      <c r="H41" s="83">
        <f t="shared" si="12"/>
        <v>0</v>
      </c>
      <c r="I41" s="83">
        <f t="shared" si="12"/>
        <v>0</v>
      </c>
      <c r="J41" s="83">
        <f t="shared" si="12"/>
        <v>0</v>
      </c>
      <c r="K41" s="83">
        <f t="shared" si="12"/>
        <v>0</v>
      </c>
      <c r="L41" s="83">
        <f t="shared" si="12"/>
        <v>0</v>
      </c>
      <c r="M41" s="83">
        <f t="shared" si="12"/>
        <v>0</v>
      </c>
      <c r="N41" s="83">
        <f t="shared" si="12"/>
        <v>0</v>
      </c>
      <c r="O41" s="101">
        <f t="shared" si="2"/>
        <v>0</v>
      </c>
      <c r="P41" s="6"/>
    </row>
    <row r="42" spans="1:16" s="3" customFormat="1" ht="13.5" customHeight="1" x14ac:dyDescent="0.25">
      <c r="A42" s="81" t="s">
        <v>451</v>
      </c>
      <c r="B42" s="73" t="s">
        <v>252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101">
        <f t="shared" si="2"/>
        <v>0</v>
      </c>
      <c r="P42" s="53"/>
    </row>
    <row r="43" spans="1:16" s="3" customFormat="1" ht="13.5" customHeight="1" x14ac:dyDescent="0.25">
      <c r="A43" s="92" t="s">
        <v>452</v>
      </c>
      <c r="B43" s="73" t="s">
        <v>253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101">
        <f t="shared" si="2"/>
        <v>0</v>
      </c>
      <c r="P43" s="53"/>
    </row>
    <row r="44" spans="1:16" s="9" customFormat="1" ht="13.5" customHeight="1" x14ac:dyDescent="0.25">
      <c r="A44" s="81" t="s">
        <v>453</v>
      </c>
      <c r="B44" s="73" t="s">
        <v>254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101">
        <f t="shared" si="2"/>
        <v>0</v>
      </c>
      <c r="P44" s="53"/>
    </row>
    <row r="45" spans="1:16" s="10" customFormat="1" ht="13.5" customHeight="1" x14ac:dyDescent="0.25">
      <c r="A45" s="81" t="s">
        <v>454</v>
      </c>
      <c r="B45" s="73" t="s">
        <v>255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101">
        <f t="shared" si="2"/>
        <v>0</v>
      </c>
      <c r="P45" s="53"/>
    </row>
    <row r="46" spans="1:16" s="1" customFormat="1" ht="13.5" customHeight="1" x14ac:dyDescent="0.25">
      <c r="A46" s="81" t="s">
        <v>455</v>
      </c>
      <c r="B46" s="73" t="s">
        <v>456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101">
        <f t="shared" si="2"/>
        <v>0</v>
      </c>
      <c r="P46" s="6"/>
    </row>
    <row r="47" spans="1:16" s="1" customFormat="1" ht="13.5" customHeight="1" x14ac:dyDescent="0.25">
      <c r="A47" s="81" t="s">
        <v>457</v>
      </c>
      <c r="B47" s="73" t="s">
        <v>204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101">
        <f t="shared" si="2"/>
        <v>0</v>
      </c>
      <c r="P47" s="6"/>
    </row>
    <row r="48" spans="1:16" s="1" customFormat="1" ht="13.5" customHeight="1" x14ac:dyDescent="0.25">
      <c r="A48" s="81" t="s">
        <v>886</v>
      </c>
      <c r="B48" s="73" t="s">
        <v>887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101">
        <f t="shared" si="2"/>
        <v>0</v>
      </c>
      <c r="P48" s="6"/>
    </row>
    <row r="49" spans="1:16" s="1" customFormat="1" ht="13.5" customHeight="1" x14ac:dyDescent="0.25">
      <c r="A49" s="81" t="s">
        <v>888</v>
      </c>
      <c r="B49" s="73" t="s">
        <v>889</v>
      </c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101">
        <f t="shared" si="2"/>
        <v>0</v>
      </c>
      <c r="P49" s="6"/>
    </row>
    <row r="50" spans="1:16" s="10" customFormat="1" ht="13.5" customHeight="1" x14ac:dyDescent="0.25">
      <c r="A50" s="81" t="s">
        <v>458</v>
      </c>
      <c r="B50" s="73" t="s">
        <v>203</v>
      </c>
      <c r="C50" s="83">
        <f>+SUM(C51:C53)</f>
        <v>0</v>
      </c>
      <c r="D50" s="83">
        <f t="shared" ref="D50:N50" si="13">+SUM(D51:D53)</f>
        <v>0</v>
      </c>
      <c r="E50" s="83">
        <f t="shared" si="13"/>
        <v>0</v>
      </c>
      <c r="F50" s="83">
        <f t="shared" si="13"/>
        <v>0</v>
      </c>
      <c r="G50" s="83">
        <f t="shared" si="13"/>
        <v>0</v>
      </c>
      <c r="H50" s="83">
        <f t="shared" si="13"/>
        <v>0</v>
      </c>
      <c r="I50" s="83">
        <f t="shared" si="13"/>
        <v>0</v>
      </c>
      <c r="J50" s="83">
        <f t="shared" si="13"/>
        <v>0</v>
      </c>
      <c r="K50" s="83">
        <f t="shared" si="13"/>
        <v>0</v>
      </c>
      <c r="L50" s="83">
        <f t="shared" si="13"/>
        <v>0</v>
      </c>
      <c r="M50" s="83">
        <f t="shared" si="13"/>
        <v>0</v>
      </c>
      <c r="N50" s="83">
        <f t="shared" si="13"/>
        <v>0</v>
      </c>
      <c r="O50" s="101">
        <f t="shared" si="2"/>
        <v>0</v>
      </c>
      <c r="P50" s="53"/>
    </row>
    <row r="51" spans="1:16" s="10" customFormat="1" ht="13.5" customHeight="1" x14ac:dyDescent="0.25">
      <c r="A51" s="81" t="s">
        <v>459</v>
      </c>
      <c r="B51" s="73" t="s">
        <v>205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101">
        <f t="shared" si="2"/>
        <v>0</v>
      </c>
      <c r="P51" s="53"/>
    </row>
    <row r="52" spans="1:16" s="10" customFormat="1" ht="13.5" customHeight="1" x14ac:dyDescent="0.25">
      <c r="A52" s="81" t="s">
        <v>460</v>
      </c>
      <c r="B52" s="73" t="s">
        <v>203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101">
        <f t="shared" si="2"/>
        <v>0</v>
      </c>
      <c r="P52" s="53"/>
    </row>
    <row r="53" spans="1:16" s="10" customFormat="1" ht="13.5" customHeight="1" x14ac:dyDescent="0.25">
      <c r="A53" s="81" t="s">
        <v>461</v>
      </c>
      <c r="B53" s="73" t="s">
        <v>256</v>
      </c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101">
        <f t="shared" si="2"/>
        <v>0</v>
      </c>
      <c r="P53" s="53"/>
    </row>
    <row r="54" spans="1:16" s="1" customFormat="1" ht="13.5" customHeight="1" x14ac:dyDescent="0.25">
      <c r="A54" s="92" t="s">
        <v>462</v>
      </c>
      <c r="B54" s="73" t="s">
        <v>206</v>
      </c>
      <c r="C54" s="83">
        <f>+C55+C56</f>
        <v>0</v>
      </c>
      <c r="D54" s="83">
        <f t="shared" ref="D54:N54" si="14">+D55+D56</f>
        <v>0</v>
      </c>
      <c r="E54" s="83">
        <f t="shared" si="14"/>
        <v>0</v>
      </c>
      <c r="F54" s="83">
        <f t="shared" si="14"/>
        <v>0</v>
      </c>
      <c r="G54" s="83">
        <f t="shared" si="14"/>
        <v>0</v>
      </c>
      <c r="H54" s="83">
        <f t="shared" si="14"/>
        <v>0</v>
      </c>
      <c r="I54" s="83">
        <f t="shared" si="14"/>
        <v>0</v>
      </c>
      <c r="J54" s="83">
        <f t="shared" si="14"/>
        <v>0</v>
      </c>
      <c r="K54" s="83">
        <f t="shared" si="14"/>
        <v>0</v>
      </c>
      <c r="L54" s="83">
        <f t="shared" si="14"/>
        <v>0</v>
      </c>
      <c r="M54" s="83">
        <f t="shared" si="14"/>
        <v>0</v>
      </c>
      <c r="N54" s="83">
        <f t="shared" si="14"/>
        <v>0</v>
      </c>
      <c r="O54" s="101">
        <f t="shared" si="2"/>
        <v>0</v>
      </c>
      <c r="P54" s="6"/>
    </row>
    <row r="55" spans="1:16" s="1" customFormat="1" ht="13.5" customHeight="1" x14ac:dyDescent="0.25">
      <c r="A55" s="92" t="s">
        <v>463</v>
      </c>
      <c r="B55" s="73" t="s">
        <v>257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101">
        <f t="shared" si="2"/>
        <v>0</v>
      </c>
      <c r="P55" s="6"/>
    </row>
    <row r="56" spans="1:16" s="1" customFormat="1" ht="13.5" customHeight="1" x14ac:dyDescent="0.25">
      <c r="A56" s="92" t="s">
        <v>464</v>
      </c>
      <c r="B56" s="73" t="s">
        <v>258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101">
        <f t="shared" si="2"/>
        <v>0</v>
      </c>
      <c r="P56" s="6"/>
    </row>
    <row r="57" spans="1:16" s="10" customFormat="1" ht="13.5" customHeight="1" x14ac:dyDescent="0.25">
      <c r="A57" s="92" t="s">
        <v>828</v>
      </c>
      <c r="B57" s="73" t="s">
        <v>829</v>
      </c>
      <c r="C57" s="83">
        <f>+C58+C59</f>
        <v>0</v>
      </c>
      <c r="D57" s="83">
        <f t="shared" ref="D57:N57" si="15">+D58+D59</f>
        <v>0</v>
      </c>
      <c r="E57" s="83">
        <f t="shared" si="15"/>
        <v>0</v>
      </c>
      <c r="F57" s="83">
        <f t="shared" si="15"/>
        <v>0</v>
      </c>
      <c r="G57" s="83">
        <f t="shared" si="15"/>
        <v>0</v>
      </c>
      <c r="H57" s="83">
        <f t="shared" si="15"/>
        <v>0</v>
      </c>
      <c r="I57" s="83">
        <f t="shared" si="15"/>
        <v>0</v>
      </c>
      <c r="J57" s="83">
        <f t="shared" si="15"/>
        <v>0</v>
      </c>
      <c r="K57" s="83">
        <f t="shared" si="15"/>
        <v>0</v>
      </c>
      <c r="L57" s="83">
        <f t="shared" si="15"/>
        <v>0</v>
      </c>
      <c r="M57" s="83">
        <f t="shared" si="15"/>
        <v>0</v>
      </c>
      <c r="N57" s="83">
        <f t="shared" si="15"/>
        <v>0</v>
      </c>
      <c r="O57" s="101">
        <f t="shared" si="2"/>
        <v>0</v>
      </c>
      <c r="P57" s="53"/>
    </row>
    <row r="58" spans="1:16" s="10" customFormat="1" ht="13.5" customHeight="1" x14ac:dyDescent="0.25">
      <c r="A58" s="92" t="s">
        <v>830</v>
      </c>
      <c r="B58" s="73" t="s">
        <v>831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101">
        <f t="shared" si="2"/>
        <v>0</v>
      </c>
      <c r="P58" s="53"/>
    </row>
    <row r="59" spans="1:16" s="1" customFormat="1" ht="13.5" customHeight="1" x14ac:dyDescent="0.25">
      <c r="A59" s="92" t="s">
        <v>832</v>
      </c>
      <c r="B59" s="73" t="s">
        <v>833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101">
        <f t="shared" si="2"/>
        <v>0</v>
      </c>
      <c r="P59" s="6"/>
    </row>
    <row r="60" spans="1:16" s="1" customFormat="1" ht="13.5" customHeight="1" x14ac:dyDescent="0.25">
      <c r="A60" s="81" t="s">
        <v>465</v>
      </c>
      <c r="B60" s="73" t="s">
        <v>11</v>
      </c>
      <c r="C60" s="83">
        <f>+C61</f>
        <v>0</v>
      </c>
      <c r="D60" s="83">
        <f t="shared" ref="D60:N60" si="16">+D61</f>
        <v>0</v>
      </c>
      <c r="E60" s="83">
        <f t="shared" si="16"/>
        <v>0</v>
      </c>
      <c r="F60" s="83">
        <f t="shared" si="16"/>
        <v>0</v>
      </c>
      <c r="G60" s="83">
        <f t="shared" si="16"/>
        <v>0</v>
      </c>
      <c r="H60" s="83">
        <f t="shared" si="16"/>
        <v>0</v>
      </c>
      <c r="I60" s="83">
        <f t="shared" si="16"/>
        <v>0</v>
      </c>
      <c r="J60" s="83">
        <f t="shared" si="16"/>
        <v>0</v>
      </c>
      <c r="K60" s="83">
        <f t="shared" si="16"/>
        <v>0</v>
      </c>
      <c r="L60" s="83">
        <f t="shared" si="16"/>
        <v>0</v>
      </c>
      <c r="M60" s="83">
        <f t="shared" si="16"/>
        <v>0</v>
      </c>
      <c r="N60" s="83">
        <f t="shared" si="16"/>
        <v>0</v>
      </c>
      <c r="O60" s="101">
        <f t="shared" si="2"/>
        <v>0</v>
      </c>
      <c r="P60" s="6"/>
    </row>
    <row r="61" spans="1:16" s="9" customFormat="1" ht="13.5" customHeight="1" x14ac:dyDescent="0.25">
      <c r="A61" s="92" t="s">
        <v>466</v>
      </c>
      <c r="B61" s="73" t="s">
        <v>259</v>
      </c>
      <c r="C61" s="83">
        <f>+C62+C63+C64+C65</f>
        <v>0</v>
      </c>
      <c r="D61" s="83">
        <f t="shared" ref="D61:N61" si="17">+D62+D63+D64+D65</f>
        <v>0</v>
      </c>
      <c r="E61" s="83">
        <f t="shared" si="17"/>
        <v>0</v>
      </c>
      <c r="F61" s="83">
        <f t="shared" si="17"/>
        <v>0</v>
      </c>
      <c r="G61" s="83">
        <f t="shared" si="17"/>
        <v>0</v>
      </c>
      <c r="H61" s="83">
        <f t="shared" si="17"/>
        <v>0</v>
      </c>
      <c r="I61" s="83">
        <f t="shared" si="17"/>
        <v>0</v>
      </c>
      <c r="J61" s="83">
        <f t="shared" si="17"/>
        <v>0</v>
      </c>
      <c r="K61" s="83">
        <f t="shared" si="17"/>
        <v>0</v>
      </c>
      <c r="L61" s="83">
        <f t="shared" si="17"/>
        <v>0</v>
      </c>
      <c r="M61" s="83">
        <f t="shared" si="17"/>
        <v>0</v>
      </c>
      <c r="N61" s="83">
        <f t="shared" si="17"/>
        <v>0</v>
      </c>
      <c r="O61" s="101">
        <f t="shared" si="2"/>
        <v>0</v>
      </c>
      <c r="P61" s="53"/>
    </row>
    <row r="62" spans="1:16" s="9" customFormat="1" ht="13.5" customHeight="1" x14ac:dyDescent="0.25">
      <c r="A62" s="92" t="s">
        <v>467</v>
      </c>
      <c r="B62" s="73" t="s">
        <v>260</v>
      </c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101">
        <f t="shared" si="2"/>
        <v>0</v>
      </c>
      <c r="P62" s="53"/>
    </row>
    <row r="63" spans="1:16" s="10" customFormat="1" ht="13.5" customHeight="1" x14ac:dyDescent="0.25">
      <c r="A63" s="92" t="s">
        <v>468</v>
      </c>
      <c r="B63" s="73" t="s">
        <v>261</v>
      </c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101">
        <f t="shared" si="2"/>
        <v>0</v>
      </c>
      <c r="P63" s="53"/>
    </row>
    <row r="64" spans="1:16" s="10" customFormat="1" ht="13.5" customHeight="1" x14ac:dyDescent="0.25">
      <c r="A64" s="92" t="s">
        <v>929</v>
      </c>
      <c r="B64" s="73" t="s">
        <v>930</v>
      </c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101">
        <f t="shared" si="2"/>
        <v>0</v>
      </c>
      <c r="P64" s="53"/>
    </row>
    <row r="65" spans="1:16" s="10" customFormat="1" ht="13.5" customHeight="1" x14ac:dyDescent="0.25">
      <c r="A65" s="92" t="s">
        <v>931</v>
      </c>
      <c r="B65" s="73" t="s">
        <v>230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101">
        <f t="shared" si="2"/>
        <v>0</v>
      </c>
      <c r="P65" s="53"/>
    </row>
    <row r="66" spans="1:16" ht="4.2" customHeight="1" x14ac:dyDescent="0.25">
      <c r="A66" s="46"/>
      <c r="B66" s="21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102"/>
    </row>
    <row r="67" spans="1:16" s="5" customFormat="1" ht="3" customHeight="1" x14ac:dyDescent="0.25">
      <c r="A67" s="45"/>
      <c r="B67" s="20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103"/>
      <c r="P67" s="62"/>
    </row>
    <row r="68" spans="1:16" s="9" customFormat="1" x14ac:dyDescent="0.25">
      <c r="A68" s="44"/>
      <c r="B68" s="19" t="s">
        <v>12</v>
      </c>
      <c r="C68" s="77">
        <f t="shared" ref="C68:N68" si="18">+C11-C70</f>
        <v>-310159267.03833604</v>
      </c>
      <c r="D68" s="77">
        <f t="shared" si="18"/>
        <v>-361487128.79791999</v>
      </c>
      <c r="E68" s="77">
        <f t="shared" si="18"/>
        <v>-361487128.79791999</v>
      </c>
      <c r="F68" s="77">
        <f t="shared" si="18"/>
        <v>-361487128.79791999</v>
      </c>
      <c r="G68" s="77">
        <f t="shared" si="18"/>
        <v>-361487128.80291998</v>
      </c>
      <c r="H68" s="77">
        <f t="shared" si="18"/>
        <v>-361487128.79791999</v>
      </c>
      <c r="I68" s="77">
        <f t="shared" si="18"/>
        <v>-361487128.79791999</v>
      </c>
      <c r="J68" s="77">
        <f t="shared" si="18"/>
        <v>-361487128.79791999</v>
      </c>
      <c r="K68" s="77">
        <f t="shared" si="18"/>
        <v>-361487128.79791999</v>
      </c>
      <c r="L68" s="77">
        <f t="shared" si="18"/>
        <v>-361487128.79791999</v>
      </c>
      <c r="M68" s="77">
        <f t="shared" si="18"/>
        <v>-361487128.79791999</v>
      </c>
      <c r="N68" s="77">
        <f t="shared" si="18"/>
        <v>-412815002.55750394</v>
      </c>
      <c r="O68" s="104">
        <f>+SUM(C68:N68)</f>
        <v>-4337845557.58004</v>
      </c>
      <c r="P68" s="53"/>
    </row>
    <row r="69" spans="1:16" s="10" customFormat="1" ht="4.5" customHeight="1" x14ac:dyDescent="0.25">
      <c r="A69" s="45"/>
      <c r="B69" s="20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103"/>
      <c r="P69" s="53"/>
    </row>
    <row r="70" spans="1:16" s="11" customFormat="1" ht="13.5" customHeight="1" x14ac:dyDescent="0.25">
      <c r="A70" s="80" t="s">
        <v>469</v>
      </c>
      <c r="B70" s="19" t="s">
        <v>125</v>
      </c>
      <c r="C70" s="77">
        <f>+C71+C291+C320</f>
        <v>310159267.03833604</v>
      </c>
      <c r="D70" s="77">
        <f t="shared" ref="D70:N70" si="19">+D71+D291+D320</f>
        <v>361487128.79791999</v>
      </c>
      <c r="E70" s="77">
        <f t="shared" si="19"/>
        <v>361487128.79791999</v>
      </c>
      <c r="F70" s="77">
        <f t="shared" si="19"/>
        <v>361487128.79791999</v>
      </c>
      <c r="G70" s="77">
        <f t="shared" si="19"/>
        <v>361487128.80291998</v>
      </c>
      <c r="H70" s="77">
        <f t="shared" si="19"/>
        <v>361487128.79791999</v>
      </c>
      <c r="I70" s="77">
        <f t="shared" si="19"/>
        <v>361487128.79791999</v>
      </c>
      <c r="J70" s="77">
        <f t="shared" si="19"/>
        <v>361487128.79791999</v>
      </c>
      <c r="K70" s="77">
        <f t="shared" si="19"/>
        <v>361487128.79791999</v>
      </c>
      <c r="L70" s="77">
        <f t="shared" si="19"/>
        <v>361487128.79791999</v>
      </c>
      <c r="M70" s="77">
        <f t="shared" si="19"/>
        <v>361487128.79791999</v>
      </c>
      <c r="N70" s="77">
        <f t="shared" si="19"/>
        <v>412815002.55750394</v>
      </c>
      <c r="O70" s="100">
        <f t="shared" ref="O70:O134" si="20">+SUM(C70:N70)</f>
        <v>4337845557.58004</v>
      </c>
      <c r="P70" s="53"/>
    </row>
    <row r="71" spans="1:16" s="3" customFormat="1" ht="13.5" customHeight="1" x14ac:dyDescent="0.25">
      <c r="A71" s="91" t="s">
        <v>470</v>
      </c>
      <c r="B71" s="73" t="s">
        <v>13</v>
      </c>
      <c r="C71" s="83">
        <f>+C72+C209+C278</f>
        <v>206861550.03833601</v>
      </c>
      <c r="D71" s="83">
        <f t="shared" ref="D71:N71" si="21">+D72+D209+D278</f>
        <v>258189411.79791999</v>
      </c>
      <c r="E71" s="83">
        <f t="shared" si="21"/>
        <v>258189411.79791999</v>
      </c>
      <c r="F71" s="83">
        <f t="shared" si="21"/>
        <v>258189411.79791999</v>
      </c>
      <c r="G71" s="83">
        <f t="shared" si="21"/>
        <v>258189411.80291998</v>
      </c>
      <c r="H71" s="83">
        <f t="shared" si="21"/>
        <v>258189411.79791999</v>
      </c>
      <c r="I71" s="83">
        <f t="shared" si="21"/>
        <v>258189411.79791999</v>
      </c>
      <c r="J71" s="83">
        <f t="shared" si="21"/>
        <v>258189411.79791999</v>
      </c>
      <c r="K71" s="83">
        <f t="shared" si="21"/>
        <v>258189411.79791999</v>
      </c>
      <c r="L71" s="83">
        <f t="shared" si="21"/>
        <v>258189411.79791999</v>
      </c>
      <c r="M71" s="83">
        <f t="shared" si="21"/>
        <v>258189411.79791999</v>
      </c>
      <c r="N71" s="83">
        <f t="shared" si="21"/>
        <v>309517275.55750394</v>
      </c>
      <c r="O71" s="101">
        <f t="shared" si="20"/>
        <v>3098272943.58004</v>
      </c>
      <c r="P71" s="53"/>
    </row>
    <row r="72" spans="1:16" s="3" customFormat="1" ht="13.5" customHeight="1" x14ac:dyDescent="0.25">
      <c r="A72" s="91" t="s">
        <v>471</v>
      </c>
      <c r="B72" s="73" t="s">
        <v>14</v>
      </c>
      <c r="C72" s="83">
        <f>+C73+C110</f>
        <v>0</v>
      </c>
      <c r="D72" s="83">
        <f t="shared" ref="D72:N72" si="22">+D73+D110</f>
        <v>0</v>
      </c>
      <c r="E72" s="83">
        <f t="shared" si="22"/>
        <v>0</v>
      </c>
      <c r="F72" s="83">
        <f t="shared" si="22"/>
        <v>0</v>
      </c>
      <c r="G72" s="83">
        <f t="shared" si="22"/>
        <v>0</v>
      </c>
      <c r="H72" s="83">
        <f t="shared" si="22"/>
        <v>0</v>
      </c>
      <c r="I72" s="83">
        <f t="shared" si="22"/>
        <v>0</v>
      </c>
      <c r="J72" s="83">
        <f t="shared" si="22"/>
        <v>0</v>
      </c>
      <c r="K72" s="83">
        <f t="shared" si="22"/>
        <v>0</v>
      </c>
      <c r="L72" s="83">
        <f t="shared" si="22"/>
        <v>0</v>
      </c>
      <c r="M72" s="83">
        <f t="shared" si="22"/>
        <v>0</v>
      </c>
      <c r="N72" s="83">
        <f t="shared" si="22"/>
        <v>0</v>
      </c>
      <c r="O72" s="101">
        <f t="shared" si="20"/>
        <v>0</v>
      </c>
      <c r="P72" s="53"/>
    </row>
    <row r="73" spans="1:16" s="1" customFormat="1" ht="13.5" customHeight="1" x14ac:dyDescent="0.25">
      <c r="A73" s="91" t="s">
        <v>472</v>
      </c>
      <c r="B73" s="73" t="s">
        <v>15</v>
      </c>
      <c r="C73" s="83">
        <f>+C74+C98</f>
        <v>0</v>
      </c>
      <c r="D73" s="83">
        <f t="shared" ref="D73:N73" si="23">+D74+D98</f>
        <v>0</v>
      </c>
      <c r="E73" s="83">
        <f t="shared" si="23"/>
        <v>0</v>
      </c>
      <c r="F73" s="83">
        <f t="shared" si="23"/>
        <v>0</v>
      </c>
      <c r="G73" s="83">
        <f t="shared" si="23"/>
        <v>0</v>
      </c>
      <c r="H73" s="83">
        <f t="shared" si="23"/>
        <v>0</v>
      </c>
      <c r="I73" s="83">
        <f t="shared" si="23"/>
        <v>0</v>
      </c>
      <c r="J73" s="83">
        <f t="shared" si="23"/>
        <v>0</v>
      </c>
      <c r="K73" s="83">
        <f t="shared" si="23"/>
        <v>0</v>
      </c>
      <c r="L73" s="83">
        <f t="shared" si="23"/>
        <v>0</v>
      </c>
      <c r="M73" s="83">
        <f t="shared" si="23"/>
        <v>0</v>
      </c>
      <c r="N73" s="83">
        <f t="shared" si="23"/>
        <v>0</v>
      </c>
      <c r="O73" s="101">
        <f t="shared" si="20"/>
        <v>0</v>
      </c>
      <c r="P73" s="6"/>
    </row>
    <row r="74" spans="1:16" s="1" customFormat="1" ht="13.5" customHeight="1" x14ac:dyDescent="0.25">
      <c r="A74" s="91" t="s">
        <v>473</v>
      </c>
      <c r="B74" s="73" t="s">
        <v>262</v>
      </c>
      <c r="C74" s="83">
        <f>+C75+C80+C83+C95</f>
        <v>0</v>
      </c>
      <c r="D74" s="83">
        <f t="shared" ref="D74:N74" si="24">+D75+D80+D83+D95</f>
        <v>0</v>
      </c>
      <c r="E74" s="83">
        <f t="shared" si="24"/>
        <v>0</v>
      </c>
      <c r="F74" s="83">
        <f t="shared" si="24"/>
        <v>0</v>
      </c>
      <c r="G74" s="83">
        <f t="shared" si="24"/>
        <v>0</v>
      </c>
      <c r="H74" s="83">
        <f t="shared" si="24"/>
        <v>0</v>
      </c>
      <c r="I74" s="83">
        <f t="shared" si="24"/>
        <v>0</v>
      </c>
      <c r="J74" s="83">
        <f t="shared" si="24"/>
        <v>0</v>
      </c>
      <c r="K74" s="83">
        <f t="shared" si="24"/>
        <v>0</v>
      </c>
      <c r="L74" s="83">
        <f t="shared" si="24"/>
        <v>0</v>
      </c>
      <c r="M74" s="83">
        <f t="shared" si="24"/>
        <v>0</v>
      </c>
      <c r="N74" s="83">
        <f t="shared" si="24"/>
        <v>0</v>
      </c>
      <c r="O74" s="101">
        <f t="shared" si="20"/>
        <v>0</v>
      </c>
      <c r="P74" s="6"/>
    </row>
    <row r="75" spans="1:16" s="1" customFormat="1" ht="13.5" customHeight="1" x14ac:dyDescent="0.25">
      <c r="A75" s="91" t="s">
        <v>474</v>
      </c>
      <c r="B75" s="73" t="s">
        <v>126</v>
      </c>
      <c r="C75" s="83">
        <f>+SUM(C76:C79)</f>
        <v>0</v>
      </c>
      <c r="D75" s="83">
        <f t="shared" ref="D75:N75" si="25">+SUM(D76:D79)</f>
        <v>0</v>
      </c>
      <c r="E75" s="83">
        <f t="shared" si="25"/>
        <v>0</v>
      </c>
      <c r="F75" s="83">
        <f t="shared" si="25"/>
        <v>0</v>
      </c>
      <c r="G75" s="83">
        <f t="shared" si="25"/>
        <v>0</v>
      </c>
      <c r="H75" s="83">
        <f t="shared" si="25"/>
        <v>0</v>
      </c>
      <c r="I75" s="83">
        <f t="shared" si="25"/>
        <v>0</v>
      </c>
      <c r="J75" s="83">
        <f t="shared" si="25"/>
        <v>0</v>
      </c>
      <c r="K75" s="83">
        <f t="shared" si="25"/>
        <v>0</v>
      </c>
      <c r="L75" s="83">
        <f t="shared" si="25"/>
        <v>0</v>
      </c>
      <c r="M75" s="83">
        <f t="shared" si="25"/>
        <v>0</v>
      </c>
      <c r="N75" s="83">
        <f t="shared" si="25"/>
        <v>0</v>
      </c>
      <c r="O75" s="101">
        <f t="shared" si="20"/>
        <v>0</v>
      </c>
      <c r="P75" s="6"/>
    </row>
    <row r="76" spans="1:16" s="1" customFormat="1" ht="13.5" customHeight="1" x14ac:dyDescent="0.25">
      <c r="A76" s="91" t="s">
        <v>475</v>
      </c>
      <c r="B76" s="73" t="s">
        <v>36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101">
        <f t="shared" si="20"/>
        <v>0</v>
      </c>
      <c r="P76" s="6"/>
    </row>
    <row r="77" spans="1:16" s="3" customFormat="1" ht="13.5" customHeight="1" x14ac:dyDescent="0.25">
      <c r="A77" s="91" t="s">
        <v>476</v>
      </c>
      <c r="B77" s="73" t="s">
        <v>37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101">
        <f t="shared" si="20"/>
        <v>0</v>
      </c>
      <c r="P77" s="53"/>
    </row>
    <row r="78" spans="1:16" s="1" customFormat="1" ht="13.5" customHeight="1" x14ac:dyDescent="0.25">
      <c r="A78" s="91" t="s">
        <v>477</v>
      </c>
      <c r="B78" s="73" t="s">
        <v>38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101">
        <f t="shared" si="20"/>
        <v>0</v>
      </c>
      <c r="P78" s="6"/>
    </row>
    <row r="79" spans="1:16" s="1" customFormat="1" ht="13.5" customHeight="1" x14ac:dyDescent="0.25">
      <c r="A79" s="91" t="s">
        <v>478</v>
      </c>
      <c r="B79" s="73" t="s">
        <v>132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101">
        <f t="shared" si="20"/>
        <v>0</v>
      </c>
      <c r="P79" s="6"/>
    </row>
    <row r="80" spans="1:16" s="3" customFormat="1" ht="13.5" customHeight="1" x14ac:dyDescent="0.25">
      <c r="A80" s="91" t="s">
        <v>479</v>
      </c>
      <c r="B80" s="73" t="s">
        <v>128</v>
      </c>
      <c r="C80" s="83">
        <f>+C81+C82</f>
        <v>0</v>
      </c>
      <c r="D80" s="83">
        <f t="shared" ref="D80:N80" si="26">+D81+D82</f>
        <v>0</v>
      </c>
      <c r="E80" s="83">
        <f t="shared" si="26"/>
        <v>0</v>
      </c>
      <c r="F80" s="83">
        <f t="shared" si="26"/>
        <v>0</v>
      </c>
      <c r="G80" s="83">
        <f t="shared" si="26"/>
        <v>0</v>
      </c>
      <c r="H80" s="83">
        <f t="shared" si="26"/>
        <v>0</v>
      </c>
      <c r="I80" s="83">
        <f t="shared" si="26"/>
        <v>0</v>
      </c>
      <c r="J80" s="83">
        <f t="shared" si="26"/>
        <v>0</v>
      </c>
      <c r="K80" s="83">
        <f t="shared" si="26"/>
        <v>0</v>
      </c>
      <c r="L80" s="83">
        <f t="shared" si="26"/>
        <v>0</v>
      </c>
      <c r="M80" s="83">
        <f t="shared" si="26"/>
        <v>0</v>
      </c>
      <c r="N80" s="83">
        <f t="shared" si="26"/>
        <v>0</v>
      </c>
      <c r="O80" s="101">
        <f t="shared" si="20"/>
        <v>0</v>
      </c>
      <c r="P80" s="53"/>
    </row>
    <row r="81" spans="1:16" s="1" customFormat="1" ht="13.5" customHeight="1" x14ac:dyDescent="0.25">
      <c r="A81" s="91" t="s">
        <v>480</v>
      </c>
      <c r="B81" s="73" t="s">
        <v>129</v>
      </c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101">
        <f t="shared" si="20"/>
        <v>0</v>
      </c>
      <c r="P81" s="6"/>
    </row>
    <row r="82" spans="1:16" s="1" customFormat="1" ht="13.5" customHeight="1" x14ac:dyDescent="0.25">
      <c r="A82" s="91" t="s">
        <v>481</v>
      </c>
      <c r="B82" s="73" t="s">
        <v>130</v>
      </c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101">
        <f t="shared" si="20"/>
        <v>0</v>
      </c>
      <c r="P82" s="6"/>
    </row>
    <row r="83" spans="1:16" s="1" customFormat="1" ht="13.5" customHeight="1" x14ac:dyDescent="0.25">
      <c r="A83" s="91" t="s">
        <v>482</v>
      </c>
      <c r="B83" s="73" t="s">
        <v>263</v>
      </c>
      <c r="C83" s="83">
        <f>+SUM(C84:C94)</f>
        <v>0</v>
      </c>
      <c r="D83" s="83">
        <f t="shared" ref="D83:N83" si="27">+SUM(D84:D94)</f>
        <v>0</v>
      </c>
      <c r="E83" s="83">
        <f t="shared" si="27"/>
        <v>0</v>
      </c>
      <c r="F83" s="83">
        <f t="shared" si="27"/>
        <v>0</v>
      </c>
      <c r="G83" s="83">
        <f t="shared" si="27"/>
        <v>0</v>
      </c>
      <c r="H83" s="83">
        <f t="shared" si="27"/>
        <v>0</v>
      </c>
      <c r="I83" s="83">
        <f t="shared" si="27"/>
        <v>0</v>
      </c>
      <c r="J83" s="83">
        <f t="shared" si="27"/>
        <v>0</v>
      </c>
      <c r="K83" s="83">
        <f t="shared" si="27"/>
        <v>0</v>
      </c>
      <c r="L83" s="83">
        <f t="shared" si="27"/>
        <v>0</v>
      </c>
      <c r="M83" s="83">
        <f t="shared" si="27"/>
        <v>0</v>
      </c>
      <c r="N83" s="83">
        <f t="shared" si="27"/>
        <v>0</v>
      </c>
      <c r="O83" s="101">
        <f t="shared" si="20"/>
        <v>0</v>
      </c>
      <c r="P83" s="6"/>
    </row>
    <row r="84" spans="1:16" s="1" customFormat="1" ht="13.5" customHeight="1" x14ac:dyDescent="0.25">
      <c r="A84" s="91" t="s">
        <v>483</v>
      </c>
      <c r="B84" s="73" t="s">
        <v>133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101">
        <f t="shared" si="20"/>
        <v>0</v>
      </c>
      <c r="P84" s="6"/>
    </row>
    <row r="85" spans="1:16" s="1" customFormat="1" ht="13.5" customHeight="1" x14ac:dyDescent="0.25">
      <c r="A85" s="91" t="s">
        <v>484</v>
      </c>
      <c r="B85" s="73" t="s">
        <v>134</v>
      </c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101">
        <f t="shared" si="20"/>
        <v>0</v>
      </c>
      <c r="P85" s="6"/>
    </row>
    <row r="86" spans="1:16" s="1" customFormat="1" ht="13.5" customHeight="1" x14ac:dyDescent="0.25">
      <c r="A86" s="91" t="s">
        <v>485</v>
      </c>
      <c r="B86" s="73" t="s">
        <v>135</v>
      </c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101">
        <f t="shared" si="20"/>
        <v>0</v>
      </c>
      <c r="P86" s="6"/>
    </row>
    <row r="87" spans="1:16" s="1" customFormat="1" ht="13.5" customHeight="1" x14ac:dyDescent="0.25">
      <c r="A87" s="91" t="s">
        <v>486</v>
      </c>
      <c r="B87" s="73" t="s">
        <v>136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101">
        <f t="shared" si="20"/>
        <v>0</v>
      </c>
      <c r="P87" s="6"/>
    </row>
    <row r="88" spans="1:16" s="1" customFormat="1" ht="13.5" customHeight="1" x14ac:dyDescent="0.25">
      <c r="A88" s="91" t="s">
        <v>487</v>
      </c>
      <c r="B88" s="73" t="s">
        <v>138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101">
        <f t="shared" si="20"/>
        <v>0</v>
      </c>
      <c r="P88" s="6"/>
    </row>
    <row r="89" spans="1:16" s="1" customFormat="1" ht="13.5" customHeight="1" x14ac:dyDescent="0.25">
      <c r="A89" s="91" t="s">
        <v>488</v>
      </c>
      <c r="B89" s="73" t="s">
        <v>39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101">
        <f t="shared" si="20"/>
        <v>0</v>
      </c>
      <c r="P89" s="6"/>
    </row>
    <row r="90" spans="1:16" s="1" customFormat="1" ht="13.5" customHeight="1" x14ac:dyDescent="0.25">
      <c r="A90" s="91" t="s">
        <v>489</v>
      </c>
      <c r="B90" s="73" t="s">
        <v>40</v>
      </c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101">
        <f t="shared" si="20"/>
        <v>0</v>
      </c>
      <c r="P90" s="6"/>
    </row>
    <row r="91" spans="1:16" s="1" customFormat="1" ht="13.5" customHeight="1" x14ac:dyDescent="0.25">
      <c r="A91" s="91" t="s">
        <v>490</v>
      </c>
      <c r="B91" s="73" t="s">
        <v>41</v>
      </c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101">
        <f t="shared" si="20"/>
        <v>0</v>
      </c>
      <c r="P91" s="6"/>
    </row>
    <row r="92" spans="1:16" s="3" customFormat="1" ht="13.5" customHeight="1" x14ac:dyDescent="0.25">
      <c r="A92" s="91" t="s">
        <v>491</v>
      </c>
      <c r="B92" s="73" t="s">
        <v>42</v>
      </c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101">
        <f t="shared" si="20"/>
        <v>0</v>
      </c>
      <c r="P92" s="53"/>
    </row>
    <row r="93" spans="1:16" s="3" customFormat="1" ht="13.5" customHeight="1" x14ac:dyDescent="0.25">
      <c r="A93" s="91" t="s">
        <v>890</v>
      </c>
      <c r="B93" s="73" t="s">
        <v>891</v>
      </c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101">
        <f t="shared" si="20"/>
        <v>0</v>
      </c>
      <c r="P93" s="53"/>
    </row>
    <row r="94" spans="1:16" s="1" customFormat="1" ht="13.5" customHeight="1" x14ac:dyDescent="0.25">
      <c r="A94" s="91" t="s">
        <v>492</v>
      </c>
      <c r="B94" s="73" t="s">
        <v>137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101">
        <f t="shared" si="20"/>
        <v>0</v>
      </c>
      <c r="P94" s="6"/>
    </row>
    <row r="95" spans="1:16" s="1" customFormat="1" ht="13.5" customHeight="1" x14ac:dyDescent="0.25">
      <c r="A95" s="91" t="s">
        <v>493</v>
      </c>
      <c r="B95" s="73" t="s">
        <v>264</v>
      </c>
      <c r="C95" s="83">
        <f>+C96+C97</f>
        <v>0</v>
      </c>
      <c r="D95" s="83">
        <f t="shared" ref="D95:N95" si="28">+D96+D97</f>
        <v>0</v>
      </c>
      <c r="E95" s="83">
        <f t="shared" si="28"/>
        <v>0</v>
      </c>
      <c r="F95" s="83">
        <f t="shared" si="28"/>
        <v>0</v>
      </c>
      <c r="G95" s="83">
        <f t="shared" si="28"/>
        <v>0</v>
      </c>
      <c r="H95" s="83">
        <f t="shared" si="28"/>
        <v>0</v>
      </c>
      <c r="I95" s="83">
        <f t="shared" si="28"/>
        <v>0</v>
      </c>
      <c r="J95" s="83">
        <f t="shared" si="28"/>
        <v>0</v>
      </c>
      <c r="K95" s="83">
        <f t="shared" si="28"/>
        <v>0</v>
      </c>
      <c r="L95" s="83">
        <f t="shared" si="28"/>
        <v>0</v>
      </c>
      <c r="M95" s="83">
        <f t="shared" si="28"/>
        <v>0</v>
      </c>
      <c r="N95" s="83">
        <f t="shared" si="28"/>
        <v>0</v>
      </c>
      <c r="O95" s="101">
        <f t="shared" si="20"/>
        <v>0</v>
      </c>
      <c r="P95" s="6"/>
    </row>
    <row r="96" spans="1:16" s="3" customFormat="1" ht="13.5" customHeight="1" x14ac:dyDescent="0.25">
      <c r="A96" s="91" t="s">
        <v>494</v>
      </c>
      <c r="B96" s="73" t="s">
        <v>43</v>
      </c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101">
        <f t="shared" si="20"/>
        <v>0</v>
      </c>
      <c r="P96" s="53"/>
    </row>
    <row r="97" spans="1:16" s="3" customFormat="1" ht="13.5" customHeight="1" x14ac:dyDescent="0.25">
      <c r="A97" s="91" t="s">
        <v>495</v>
      </c>
      <c r="B97" s="73" t="s">
        <v>147</v>
      </c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101">
        <f t="shared" si="20"/>
        <v>0</v>
      </c>
      <c r="P97" s="53"/>
    </row>
    <row r="98" spans="1:16" s="1" customFormat="1" ht="13.5" customHeight="1" x14ac:dyDescent="0.25">
      <c r="A98" s="91" t="s">
        <v>496</v>
      </c>
      <c r="B98" s="73" t="s">
        <v>127</v>
      </c>
      <c r="C98" s="83">
        <f>+C99+C104</f>
        <v>0</v>
      </c>
      <c r="D98" s="83">
        <f t="shared" ref="D98:N98" si="29">+D99+D104</f>
        <v>0</v>
      </c>
      <c r="E98" s="83">
        <f t="shared" si="29"/>
        <v>0</v>
      </c>
      <c r="F98" s="83">
        <f t="shared" si="29"/>
        <v>0</v>
      </c>
      <c r="G98" s="83">
        <f t="shared" si="29"/>
        <v>0</v>
      </c>
      <c r="H98" s="83">
        <f t="shared" si="29"/>
        <v>0</v>
      </c>
      <c r="I98" s="83">
        <f t="shared" si="29"/>
        <v>0</v>
      </c>
      <c r="J98" s="83">
        <f t="shared" si="29"/>
        <v>0</v>
      </c>
      <c r="K98" s="83">
        <f t="shared" si="29"/>
        <v>0</v>
      </c>
      <c r="L98" s="83">
        <f t="shared" si="29"/>
        <v>0</v>
      </c>
      <c r="M98" s="83">
        <f t="shared" si="29"/>
        <v>0</v>
      </c>
      <c r="N98" s="83">
        <f t="shared" si="29"/>
        <v>0</v>
      </c>
      <c r="O98" s="101">
        <f t="shared" si="20"/>
        <v>0</v>
      </c>
      <c r="P98" s="6"/>
    </row>
    <row r="99" spans="1:16" s="1" customFormat="1" ht="13.5" customHeight="1" x14ac:dyDescent="0.25">
      <c r="A99" s="91" t="s">
        <v>497</v>
      </c>
      <c r="B99" s="73" t="s">
        <v>44</v>
      </c>
      <c r="C99" s="83">
        <f>+SUM(C100:C103)</f>
        <v>0</v>
      </c>
      <c r="D99" s="83">
        <f t="shared" ref="D99:N99" si="30">+SUM(D100:D103)</f>
        <v>0</v>
      </c>
      <c r="E99" s="83">
        <f t="shared" si="30"/>
        <v>0</v>
      </c>
      <c r="F99" s="83">
        <f t="shared" si="30"/>
        <v>0</v>
      </c>
      <c r="G99" s="83">
        <f t="shared" si="30"/>
        <v>0</v>
      </c>
      <c r="H99" s="83">
        <f t="shared" si="30"/>
        <v>0</v>
      </c>
      <c r="I99" s="83">
        <f t="shared" si="30"/>
        <v>0</v>
      </c>
      <c r="J99" s="83">
        <f t="shared" si="30"/>
        <v>0</v>
      </c>
      <c r="K99" s="83">
        <f t="shared" si="30"/>
        <v>0</v>
      </c>
      <c r="L99" s="83">
        <f t="shared" si="30"/>
        <v>0</v>
      </c>
      <c r="M99" s="83">
        <f t="shared" si="30"/>
        <v>0</v>
      </c>
      <c r="N99" s="83">
        <f t="shared" si="30"/>
        <v>0</v>
      </c>
      <c r="O99" s="101">
        <f t="shared" si="20"/>
        <v>0</v>
      </c>
      <c r="P99" s="6"/>
    </row>
    <row r="100" spans="1:16" s="1" customFormat="1" ht="13.5" customHeight="1" x14ac:dyDescent="0.25">
      <c r="A100" s="91" t="s">
        <v>498</v>
      </c>
      <c r="B100" s="73" t="s">
        <v>131</v>
      </c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101">
        <f t="shared" si="20"/>
        <v>0</v>
      </c>
      <c r="P100" s="6"/>
    </row>
    <row r="101" spans="1:16" s="1" customFormat="1" ht="13.5" customHeight="1" x14ac:dyDescent="0.25">
      <c r="A101" s="91" t="s">
        <v>499</v>
      </c>
      <c r="B101" s="73" t="s">
        <v>45</v>
      </c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101">
        <f t="shared" si="20"/>
        <v>0</v>
      </c>
      <c r="P101" s="6"/>
    </row>
    <row r="102" spans="1:16" s="3" customFormat="1" ht="13.5" customHeight="1" x14ac:dyDescent="0.25">
      <c r="A102" s="91" t="s">
        <v>500</v>
      </c>
      <c r="B102" s="73" t="s">
        <v>46</v>
      </c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101">
        <f t="shared" si="20"/>
        <v>0</v>
      </c>
      <c r="P102" s="53"/>
    </row>
    <row r="103" spans="1:16" s="1" customFormat="1" ht="13.5" customHeight="1" x14ac:dyDescent="0.25">
      <c r="A103" s="91" t="s">
        <v>501</v>
      </c>
      <c r="B103" s="73" t="s">
        <v>265</v>
      </c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101">
        <f t="shared" si="20"/>
        <v>0</v>
      </c>
      <c r="P103" s="6"/>
    </row>
    <row r="104" spans="1:16" s="1" customFormat="1" ht="13.5" customHeight="1" x14ac:dyDescent="0.25">
      <c r="A104" s="91" t="s">
        <v>502</v>
      </c>
      <c r="B104" s="73" t="s">
        <v>122</v>
      </c>
      <c r="C104" s="83">
        <f>+SUM(C105:C109)</f>
        <v>0</v>
      </c>
      <c r="D104" s="83">
        <f t="shared" ref="D104:N104" si="31">+SUM(D105:D109)</f>
        <v>0</v>
      </c>
      <c r="E104" s="83">
        <f t="shared" si="31"/>
        <v>0</v>
      </c>
      <c r="F104" s="83">
        <f t="shared" si="31"/>
        <v>0</v>
      </c>
      <c r="G104" s="83">
        <f t="shared" si="31"/>
        <v>0</v>
      </c>
      <c r="H104" s="83">
        <f t="shared" si="31"/>
        <v>0</v>
      </c>
      <c r="I104" s="83">
        <f t="shared" si="31"/>
        <v>0</v>
      </c>
      <c r="J104" s="83">
        <f t="shared" si="31"/>
        <v>0</v>
      </c>
      <c r="K104" s="83">
        <f t="shared" si="31"/>
        <v>0</v>
      </c>
      <c r="L104" s="83">
        <f t="shared" si="31"/>
        <v>0</v>
      </c>
      <c r="M104" s="83">
        <f t="shared" si="31"/>
        <v>0</v>
      </c>
      <c r="N104" s="83">
        <f t="shared" si="31"/>
        <v>0</v>
      </c>
      <c r="O104" s="101">
        <f t="shared" si="20"/>
        <v>0</v>
      </c>
      <c r="P104" s="6"/>
    </row>
    <row r="105" spans="1:16" s="1" customFormat="1" ht="13.5" customHeight="1" x14ac:dyDescent="0.25">
      <c r="A105" s="91" t="s">
        <v>503</v>
      </c>
      <c r="B105" s="73" t="s">
        <v>47</v>
      </c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101">
        <f t="shared" si="20"/>
        <v>0</v>
      </c>
      <c r="P105" s="6"/>
    </row>
    <row r="106" spans="1:16" s="1" customFormat="1" ht="13.5" customHeight="1" x14ac:dyDescent="0.25">
      <c r="A106" s="91" t="s">
        <v>504</v>
      </c>
      <c r="B106" s="73" t="s">
        <v>45</v>
      </c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101">
        <f t="shared" si="20"/>
        <v>0</v>
      </c>
      <c r="P106" s="6"/>
    </row>
    <row r="107" spans="1:16" s="1" customFormat="1" ht="13.5" customHeight="1" x14ac:dyDescent="0.25">
      <c r="A107" s="91" t="s">
        <v>505</v>
      </c>
      <c r="B107" s="73" t="s">
        <v>48</v>
      </c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101">
        <f t="shared" si="20"/>
        <v>0</v>
      </c>
      <c r="P107" s="6"/>
    </row>
    <row r="108" spans="1:16" s="11" customFormat="1" ht="13.5" customHeight="1" x14ac:dyDescent="0.25">
      <c r="A108" s="91" t="s">
        <v>506</v>
      </c>
      <c r="B108" s="73" t="s">
        <v>46</v>
      </c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101">
        <f t="shared" si="20"/>
        <v>0</v>
      </c>
      <c r="P108" s="53"/>
    </row>
    <row r="109" spans="1:16" s="3" customFormat="1" ht="13.5" customHeight="1" x14ac:dyDescent="0.25">
      <c r="A109" s="91" t="s">
        <v>507</v>
      </c>
      <c r="B109" s="73" t="s">
        <v>49</v>
      </c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101">
        <f t="shared" si="20"/>
        <v>0</v>
      </c>
      <c r="P109" s="53"/>
    </row>
    <row r="110" spans="1:16" s="1" customFormat="1" ht="13.5" customHeight="1" x14ac:dyDescent="0.25">
      <c r="A110" s="91" t="s">
        <v>508</v>
      </c>
      <c r="B110" s="73" t="s">
        <v>16</v>
      </c>
      <c r="C110" s="83">
        <f>+C111+C120</f>
        <v>0</v>
      </c>
      <c r="D110" s="83">
        <f>+D111+D120</f>
        <v>0</v>
      </c>
      <c r="E110" s="83">
        <f t="shared" ref="E110:N110" si="32">+E111+E120</f>
        <v>0</v>
      </c>
      <c r="F110" s="83">
        <f t="shared" si="32"/>
        <v>0</v>
      </c>
      <c r="G110" s="83">
        <f t="shared" si="32"/>
        <v>0</v>
      </c>
      <c r="H110" s="83">
        <f t="shared" si="32"/>
        <v>0</v>
      </c>
      <c r="I110" s="83">
        <f t="shared" si="32"/>
        <v>0</v>
      </c>
      <c r="J110" s="83">
        <f t="shared" si="32"/>
        <v>0</v>
      </c>
      <c r="K110" s="83">
        <f t="shared" si="32"/>
        <v>0</v>
      </c>
      <c r="L110" s="83">
        <f t="shared" si="32"/>
        <v>0</v>
      </c>
      <c r="M110" s="83">
        <f t="shared" si="32"/>
        <v>0</v>
      </c>
      <c r="N110" s="83">
        <f t="shared" si="32"/>
        <v>0</v>
      </c>
      <c r="O110" s="101">
        <f t="shared" si="20"/>
        <v>0</v>
      </c>
      <c r="P110" s="6"/>
    </row>
    <row r="111" spans="1:16" s="1" customFormat="1" ht="13.5" customHeight="1" x14ac:dyDescent="0.25">
      <c r="A111" s="91" t="s">
        <v>509</v>
      </c>
      <c r="B111" s="73" t="s">
        <v>50</v>
      </c>
      <c r="C111" s="83">
        <f>+C112</f>
        <v>0</v>
      </c>
      <c r="D111" s="83">
        <f>+D112</f>
        <v>0</v>
      </c>
      <c r="E111" s="83">
        <f t="shared" ref="E111:N111" si="33">+E112</f>
        <v>0</v>
      </c>
      <c r="F111" s="83">
        <f t="shared" si="33"/>
        <v>0</v>
      </c>
      <c r="G111" s="83">
        <f t="shared" si="33"/>
        <v>0</v>
      </c>
      <c r="H111" s="83">
        <f t="shared" si="33"/>
        <v>0</v>
      </c>
      <c r="I111" s="83">
        <f t="shared" si="33"/>
        <v>0</v>
      </c>
      <c r="J111" s="83">
        <f t="shared" si="33"/>
        <v>0</v>
      </c>
      <c r="K111" s="83">
        <f t="shared" si="33"/>
        <v>0</v>
      </c>
      <c r="L111" s="83">
        <f t="shared" si="33"/>
        <v>0</v>
      </c>
      <c r="M111" s="83">
        <f t="shared" si="33"/>
        <v>0</v>
      </c>
      <c r="N111" s="83">
        <f t="shared" si="33"/>
        <v>0</v>
      </c>
      <c r="O111" s="101">
        <f t="shared" si="20"/>
        <v>0</v>
      </c>
      <c r="P111" s="6"/>
    </row>
    <row r="112" spans="1:16" s="1" customFormat="1" ht="13.5" customHeight="1" x14ac:dyDescent="0.25">
      <c r="A112" s="91" t="s">
        <v>510</v>
      </c>
      <c r="B112" s="73" t="s">
        <v>51</v>
      </c>
      <c r="C112" s="83">
        <f>+SUM(C113:C119)</f>
        <v>0</v>
      </c>
      <c r="D112" s="83">
        <f>+SUM(D113:D119)</f>
        <v>0</v>
      </c>
      <c r="E112" s="83">
        <f t="shared" ref="E112:N112" si="34">+SUM(E113:E119)</f>
        <v>0</v>
      </c>
      <c r="F112" s="83">
        <f t="shared" si="34"/>
        <v>0</v>
      </c>
      <c r="G112" s="83">
        <f t="shared" si="34"/>
        <v>0</v>
      </c>
      <c r="H112" s="83">
        <f t="shared" si="34"/>
        <v>0</v>
      </c>
      <c r="I112" s="83">
        <f t="shared" si="34"/>
        <v>0</v>
      </c>
      <c r="J112" s="83">
        <f t="shared" si="34"/>
        <v>0</v>
      </c>
      <c r="K112" s="83">
        <f t="shared" si="34"/>
        <v>0</v>
      </c>
      <c r="L112" s="83">
        <f t="shared" si="34"/>
        <v>0</v>
      </c>
      <c r="M112" s="83">
        <f t="shared" si="34"/>
        <v>0</v>
      </c>
      <c r="N112" s="83">
        <f t="shared" si="34"/>
        <v>0</v>
      </c>
      <c r="O112" s="101">
        <f t="shared" si="20"/>
        <v>0</v>
      </c>
      <c r="P112" s="6"/>
    </row>
    <row r="113" spans="1:16" s="1" customFormat="1" ht="13.5" customHeight="1" x14ac:dyDescent="0.25">
      <c r="A113" s="91" t="s">
        <v>511</v>
      </c>
      <c r="B113" s="73" t="s">
        <v>139</v>
      </c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101">
        <f t="shared" si="20"/>
        <v>0</v>
      </c>
      <c r="P113" s="6"/>
    </row>
    <row r="114" spans="1:16" s="1" customFormat="1" ht="13.5" customHeight="1" x14ac:dyDescent="0.25">
      <c r="A114" s="91" t="s">
        <v>512</v>
      </c>
      <c r="B114" s="73" t="s">
        <v>52</v>
      </c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101">
        <f t="shared" si="20"/>
        <v>0</v>
      </c>
      <c r="P114" s="6"/>
    </row>
    <row r="115" spans="1:16" s="1" customFormat="1" ht="13.5" customHeight="1" x14ac:dyDescent="0.25">
      <c r="A115" s="91" t="s">
        <v>513</v>
      </c>
      <c r="B115" s="73" t="s">
        <v>266</v>
      </c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101">
        <f t="shared" si="20"/>
        <v>0</v>
      </c>
      <c r="P115" s="6"/>
    </row>
    <row r="116" spans="1:16" s="1" customFormat="1" ht="13.5" customHeight="1" x14ac:dyDescent="0.25">
      <c r="A116" s="91" t="s">
        <v>514</v>
      </c>
      <c r="B116" s="73" t="s">
        <v>99</v>
      </c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101">
        <f t="shared" si="20"/>
        <v>0</v>
      </c>
      <c r="P116" s="6"/>
    </row>
    <row r="117" spans="1:16" s="1" customFormat="1" ht="13.5" customHeight="1" x14ac:dyDescent="0.25">
      <c r="A117" s="91" t="s">
        <v>515</v>
      </c>
      <c r="B117" s="73" t="s">
        <v>53</v>
      </c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101">
        <f t="shared" si="20"/>
        <v>0</v>
      </c>
      <c r="P117" s="6"/>
    </row>
    <row r="118" spans="1:16" s="3" customFormat="1" ht="13.5" customHeight="1" x14ac:dyDescent="0.25">
      <c r="A118" s="91" t="s">
        <v>516</v>
      </c>
      <c r="B118" s="73" t="s">
        <v>54</v>
      </c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101">
        <f t="shared" si="20"/>
        <v>0</v>
      </c>
      <c r="P118" s="53"/>
    </row>
    <row r="119" spans="1:16" s="3" customFormat="1" ht="13.5" customHeight="1" x14ac:dyDescent="0.25">
      <c r="A119" s="91" t="s">
        <v>517</v>
      </c>
      <c r="B119" s="73" t="s">
        <v>55</v>
      </c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101">
        <f t="shared" si="20"/>
        <v>0</v>
      </c>
      <c r="P119" s="53"/>
    </row>
    <row r="120" spans="1:16" s="1" customFormat="1" ht="13.5" customHeight="1" x14ac:dyDescent="0.25">
      <c r="A120" s="91" t="s">
        <v>518</v>
      </c>
      <c r="B120" s="73" t="s">
        <v>267</v>
      </c>
      <c r="C120" s="83">
        <f>+C121+C129+C132+C138+C150+C154+C165+C171+C175+C182+C187+C192+C195+C197+C207+C205</f>
        <v>0</v>
      </c>
      <c r="D120" s="83">
        <f t="shared" ref="D120:N120" si="35">+D121+D129+D132+D138+D150+D154+D165+D171+D175+D182+D187+D192+D195+D197+D207+D205</f>
        <v>0</v>
      </c>
      <c r="E120" s="83">
        <f t="shared" si="35"/>
        <v>0</v>
      </c>
      <c r="F120" s="83">
        <f t="shared" si="35"/>
        <v>0</v>
      </c>
      <c r="G120" s="83">
        <f t="shared" si="35"/>
        <v>0</v>
      </c>
      <c r="H120" s="83">
        <f t="shared" si="35"/>
        <v>0</v>
      </c>
      <c r="I120" s="83">
        <f t="shared" si="35"/>
        <v>0</v>
      </c>
      <c r="J120" s="83">
        <f t="shared" si="35"/>
        <v>0</v>
      </c>
      <c r="K120" s="83">
        <f t="shared" si="35"/>
        <v>0</v>
      </c>
      <c r="L120" s="83">
        <f t="shared" si="35"/>
        <v>0</v>
      </c>
      <c r="M120" s="83">
        <f t="shared" si="35"/>
        <v>0</v>
      </c>
      <c r="N120" s="83">
        <f t="shared" si="35"/>
        <v>0</v>
      </c>
      <c r="O120" s="101">
        <f t="shared" si="20"/>
        <v>0</v>
      </c>
      <c r="P120" s="6"/>
    </row>
    <row r="121" spans="1:16" s="1" customFormat="1" ht="13.5" customHeight="1" x14ac:dyDescent="0.25">
      <c r="A121" s="91" t="s">
        <v>519</v>
      </c>
      <c r="B121" s="73" t="s">
        <v>56</v>
      </c>
      <c r="C121" s="83">
        <f>+SUM(C122:C128)</f>
        <v>0</v>
      </c>
      <c r="D121" s="83">
        <f>+SUM(D122:D128)</f>
        <v>0</v>
      </c>
      <c r="E121" s="83">
        <f t="shared" ref="E121:N121" si="36">+SUM(E122:E128)</f>
        <v>0</v>
      </c>
      <c r="F121" s="83">
        <f t="shared" si="36"/>
        <v>0</v>
      </c>
      <c r="G121" s="83">
        <f t="shared" si="36"/>
        <v>0</v>
      </c>
      <c r="H121" s="83">
        <f t="shared" si="36"/>
        <v>0</v>
      </c>
      <c r="I121" s="83">
        <f t="shared" si="36"/>
        <v>0</v>
      </c>
      <c r="J121" s="83">
        <f t="shared" si="36"/>
        <v>0</v>
      </c>
      <c r="K121" s="83">
        <f t="shared" si="36"/>
        <v>0</v>
      </c>
      <c r="L121" s="83">
        <f t="shared" si="36"/>
        <v>0</v>
      </c>
      <c r="M121" s="83">
        <f t="shared" si="36"/>
        <v>0</v>
      </c>
      <c r="N121" s="83">
        <f t="shared" si="36"/>
        <v>0</v>
      </c>
      <c r="O121" s="101">
        <f t="shared" si="20"/>
        <v>0</v>
      </c>
      <c r="P121" s="6"/>
    </row>
    <row r="122" spans="1:16" s="1" customFormat="1" ht="13.5" customHeight="1" x14ac:dyDescent="0.25">
      <c r="A122" s="91" t="s">
        <v>520</v>
      </c>
      <c r="B122" s="73" t="s">
        <v>268</v>
      </c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101">
        <f t="shared" si="20"/>
        <v>0</v>
      </c>
      <c r="P122" s="6"/>
    </row>
    <row r="123" spans="1:16" s="1" customFormat="1" ht="13.5" customHeight="1" x14ac:dyDescent="0.25">
      <c r="A123" s="91" t="s">
        <v>521</v>
      </c>
      <c r="B123" s="73" t="s">
        <v>57</v>
      </c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101">
        <f t="shared" si="20"/>
        <v>0</v>
      </c>
      <c r="P123" s="6"/>
    </row>
    <row r="124" spans="1:16" s="1" customFormat="1" ht="13.5" customHeight="1" x14ac:dyDescent="0.25">
      <c r="A124" s="91" t="s">
        <v>522</v>
      </c>
      <c r="B124" s="73" t="s">
        <v>58</v>
      </c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101">
        <f t="shared" si="20"/>
        <v>0</v>
      </c>
      <c r="P124" s="6"/>
    </row>
    <row r="125" spans="1:16" s="1" customFormat="1" ht="13.5" customHeight="1" x14ac:dyDescent="0.25">
      <c r="A125" s="91" t="s">
        <v>523</v>
      </c>
      <c r="B125" s="73" t="s">
        <v>524</v>
      </c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101">
        <f t="shared" si="20"/>
        <v>0</v>
      </c>
      <c r="P125" s="6"/>
    </row>
    <row r="126" spans="1:16" s="1" customFormat="1" ht="13.5" customHeight="1" x14ac:dyDescent="0.25">
      <c r="A126" s="91" t="s">
        <v>525</v>
      </c>
      <c r="B126" s="73" t="s">
        <v>269</v>
      </c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101">
        <f t="shared" si="20"/>
        <v>0</v>
      </c>
      <c r="P126" s="6"/>
    </row>
    <row r="127" spans="1:16" s="3" customFormat="1" ht="13.5" customHeight="1" x14ac:dyDescent="0.25">
      <c r="A127" s="91" t="s">
        <v>526</v>
      </c>
      <c r="B127" s="73" t="s">
        <v>59</v>
      </c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101">
        <f t="shared" si="20"/>
        <v>0</v>
      </c>
      <c r="P127" s="53"/>
    </row>
    <row r="128" spans="1:16" s="1" customFormat="1" ht="13.5" customHeight="1" x14ac:dyDescent="0.25">
      <c r="A128" s="91" t="s">
        <v>527</v>
      </c>
      <c r="B128" s="73" t="s">
        <v>92</v>
      </c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101">
        <f t="shared" si="20"/>
        <v>0</v>
      </c>
      <c r="P128" s="6"/>
    </row>
    <row r="129" spans="1:16" s="1" customFormat="1" ht="13.5" customHeight="1" x14ac:dyDescent="0.25">
      <c r="A129" s="91" t="s">
        <v>528</v>
      </c>
      <c r="B129" s="73" t="s">
        <v>60</v>
      </c>
      <c r="C129" s="83">
        <f>+C130+C131</f>
        <v>0</v>
      </c>
      <c r="D129" s="83">
        <f t="shared" ref="D129:N129" si="37">+D130+D131</f>
        <v>0</v>
      </c>
      <c r="E129" s="83">
        <f t="shared" si="37"/>
        <v>0</v>
      </c>
      <c r="F129" s="83">
        <f t="shared" si="37"/>
        <v>0</v>
      </c>
      <c r="G129" s="83">
        <f t="shared" si="37"/>
        <v>0</v>
      </c>
      <c r="H129" s="83">
        <f t="shared" si="37"/>
        <v>0</v>
      </c>
      <c r="I129" s="83">
        <f t="shared" si="37"/>
        <v>0</v>
      </c>
      <c r="J129" s="83">
        <f t="shared" si="37"/>
        <v>0</v>
      </c>
      <c r="K129" s="83">
        <f t="shared" si="37"/>
        <v>0</v>
      </c>
      <c r="L129" s="83">
        <f t="shared" si="37"/>
        <v>0</v>
      </c>
      <c r="M129" s="83">
        <f t="shared" si="37"/>
        <v>0</v>
      </c>
      <c r="N129" s="83">
        <f t="shared" si="37"/>
        <v>0</v>
      </c>
      <c r="O129" s="101">
        <f t="shared" si="20"/>
        <v>0</v>
      </c>
      <c r="P129" s="6"/>
    </row>
    <row r="130" spans="1:16" s="3" customFormat="1" ht="13.5" customHeight="1" x14ac:dyDescent="0.25">
      <c r="A130" s="91" t="s">
        <v>529</v>
      </c>
      <c r="B130" s="73" t="s">
        <v>61</v>
      </c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101">
        <f t="shared" si="20"/>
        <v>0</v>
      </c>
      <c r="P130" s="53"/>
    </row>
    <row r="131" spans="1:16" s="1" customFormat="1" ht="13.5" customHeight="1" x14ac:dyDescent="0.25">
      <c r="A131" s="91" t="s">
        <v>530</v>
      </c>
      <c r="B131" s="73" t="s">
        <v>62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101">
        <f t="shared" si="20"/>
        <v>0</v>
      </c>
      <c r="P131" s="6"/>
    </row>
    <row r="132" spans="1:16" s="1" customFormat="1" ht="13.5" customHeight="1" x14ac:dyDescent="0.25">
      <c r="A132" s="91" t="s">
        <v>531</v>
      </c>
      <c r="B132" s="73" t="s">
        <v>63</v>
      </c>
      <c r="C132" s="83">
        <f>+SUM(C133:C137)</f>
        <v>0</v>
      </c>
      <c r="D132" s="83">
        <f t="shared" ref="D132:N132" si="38">+SUM(D133:D137)</f>
        <v>0</v>
      </c>
      <c r="E132" s="83">
        <f t="shared" si="38"/>
        <v>0</v>
      </c>
      <c r="F132" s="83">
        <f t="shared" si="38"/>
        <v>0</v>
      </c>
      <c r="G132" s="83">
        <f t="shared" si="38"/>
        <v>0</v>
      </c>
      <c r="H132" s="83">
        <f t="shared" si="38"/>
        <v>0</v>
      </c>
      <c r="I132" s="83">
        <f t="shared" si="38"/>
        <v>0</v>
      </c>
      <c r="J132" s="83">
        <f t="shared" si="38"/>
        <v>0</v>
      </c>
      <c r="K132" s="83">
        <f t="shared" si="38"/>
        <v>0</v>
      </c>
      <c r="L132" s="83">
        <f t="shared" si="38"/>
        <v>0</v>
      </c>
      <c r="M132" s="83">
        <f t="shared" si="38"/>
        <v>0</v>
      </c>
      <c r="N132" s="83">
        <f t="shared" si="38"/>
        <v>0</v>
      </c>
      <c r="O132" s="101">
        <f t="shared" si="20"/>
        <v>0</v>
      </c>
      <c r="P132" s="6"/>
    </row>
    <row r="133" spans="1:16" s="1" customFormat="1" ht="13.5" customHeight="1" x14ac:dyDescent="0.25">
      <c r="A133" s="91" t="s">
        <v>532</v>
      </c>
      <c r="B133" s="73" t="s">
        <v>64</v>
      </c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101">
        <f t="shared" si="20"/>
        <v>0</v>
      </c>
      <c r="P133" s="6"/>
    </row>
    <row r="134" spans="1:16" s="1" customFormat="1" ht="13.5" customHeight="1" x14ac:dyDescent="0.25">
      <c r="A134" s="91" t="s">
        <v>533</v>
      </c>
      <c r="B134" s="73" t="s">
        <v>65</v>
      </c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101">
        <f t="shared" si="20"/>
        <v>0</v>
      </c>
      <c r="P134" s="6"/>
    </row>
    <row r="135" spans="1:16" s="1" customFormat="1" ht="13.5" customHeight="1" x14ac:dyDescent="0.25">
      <c r="A135" s="91" t="s">
        <v>534</v>
      </c>
      <c r="B135" s="73" t="s">
        <v>270</v>
      </c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101">
        <f t="shared" ref="O135:O200" si="39">+SUM(C135:N135)</f>
        <v>0</v>
      </c>
      <c r="P135" s="6"/>
    </row>
    <row r="136" spans="1:16" s="1" customFormat="1" ht="13.5" customHeight="1" x14ac:dyDescent="0.25">
      <c r="A136" s="91" t="s">
        <v>535</v>
      </c>
      <c r="B136" s="73" t="s">
        <v>66</v>
      </c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101">
        <f t="shared" si="39"/>
        <v>0</v>
      </c>
      <c r="P136" s="6"/>
    </row>
    <row r="137" spans="1:16" s="1" customFormat="1" ht="13.5" customHeight="1" x14ac:dyDescent="0.25">
      <c r="A137" s="91" t="s">
        <v>536</v>
      </c>
      <c r="B137" s="73" t="s">
        <v>93</v>
      </c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101">
        <f t="shared" si="39"/>
        <v>0</v>
      </c>
      <c r="P137" s="6"/>
    </row>
    <row r="138" spans="1:16" s="1" customFormat="1" ht="13.5" customHeight="1" x14ac:dyDescent="0.25">
      <c r="A138" s="91" t="s">
        <v>537</v>
      </c>
      <c r="B138" s="73" t="s">
        <v>67</v>
      </c>
      <c r="C138" s="83">
        <f>+SUM(C139:C149)</f>
        <v>0</v>
      </c>
      <c r="D138" s="83">
        <f t="shared" ref="D138:N138" si="40">+SUM(D139:D149)</f>
        <v>0</v>
      </c>
      <c r="E138" s="83">
        <f t="shared" si="40"/>
        <v>0</v>
      </c>
      <c r="F138" s="83">
        <f t="shared" si="40"/>
        <v>0</v>
      </c>
      <c r="G138" s="83">
        <f t="shared" si="40"/>
        <v>0</v>
      </c>
      <c r="H138" s="83">
        <f t="shared" si="40"/>
        <v>0</v>
      </c>
      <c r="I138" s="83">
        <f t="shared" si="40"/>
        <v>0</v>
      </c>
      <c r="J138" s="83">
        <f t="shared" si="40"/>
        <v>0</v>
      </c>
      <c r="K138" s="83">
        <f t="shared" si="40"/>
        <v>0</v>
      </c>
      <c r="L138" s="83">
        <f t="shared" si="40"/>
        <v>0</v>
      </c>
      <c r="M138" s="83">
        <f t="shared" si="40"/>
        <v>0</v>
      </c>
      <c r="N138" s="83">
        <f t="shared" si="40"/>
        <v>0</v>
      </c>
      <c r="O138" s="101">
        <f t="shared" si="39"/>
        <v>0</v>
      </c>
      <c r="P138" s="6"/>
    </row>
    <row r="139" spans="1:16" s="1" customFormat="1" ht="13.5" customHeight="1" x14ac:dyDescent="0.25">
      <c r="A139" s="91" t="s">
        <v>538</v>
      </c>
      <c r="B139" s="73" t="s">
        <v>68</v>
      </c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101">
        <f t="shared" si="39"/>
        <v>0</v>
      </c>
      <c r="P139" s="6"/>
    </row>
    <row r="140" spans="1:16" s="3" customFormat="1" ht="13.5" customHeight="1" x14ac:dyDescent="0.25">
      <c r="A140" s="91" t="s">
        <v>539</v>
      </c>
      <c r="B140" s="73" t="s">
        <v>120</v>
      </c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101">
        <f t="shared" si="39"/>
        <v>0</v>
      </c>
      <c r="P140" s="53"/>
    </row>
    <row r="141" spans="1:16" s="1" customFormat="1" ht="13.5" customHeight="1" x14ac:dyDescent="0.25">
      <c r="A141" s="91" t="s">
        <v>540</v>
      </c>
      <c r="B141" s="73" t="s">
        <v>271</v>
      </c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101">
        <f t="shared" si="39"/>
        <v>0</v>
      </c>
      <c r="P141" s="6"/>
    </row>
    <row r="142" spans="1:16" s="1" customFormat="1" ht="13.5" customHeight="1" x14ac:dyDescent="0.25">
      <c r="A142" s="91" t="s">
        <v>541</v>
      </c>
      <c r="B142" s="73" t="s">
        <v>272</v>
      </c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101">
        <f t="shared" si="39"/>
        <v>0</v>
      </c>
      <c r="P142" s="6"/>
    </row>
    <row r="143" spans="1:16" s="1" customFormat="1" ht="13.5" customHeight="1" x14ac:dyDescent="0.25">
      <c r="A143" s="91" t="s">
        <v>542</v>
      </c>
      <c r="B143" s="73" t="s">
        <v>273</v>
      </c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101">
        <f t="shared" si="39"/>
        <v>0</v>
      </c>
      <c r="P143" s="6"/>
    </row>
    <row r="144" spans="1:16" s="1" customFormat="1" ht="13.5" customHeight="1" x14ac:dyDescent="0.25">
      <c r="A144" s="91" t="s">
        <v>543</v>
      </c>
      <c r="B144" s="73" t="s">
        <v>69</v>
      </c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101">
        <f t="shared" si="39"/>
        <v>0</v>
      </c>
      <c r="P144" s="6"/>
    </row>
    <row r="145" spans="1:16" s="1" customFormat="1" ht="13.5" customHeight="1" x14ac:dyDescent="0.25">
      <c r="A145" s="91" t="s">
        <v>544</v>
      </c>
      <c r="B145" s="73" t="s">
        <v>167</v>
      </c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101">
        <f t="shared" si="39"/>
        <v>0</v>
      </c>
      <c r="P145" s="6"/>
    </row>
    <row r="146" spans="1:16" s="1" customFormat="1" ht="13.5" customHeight="1" x14ac:dyDescent="0.25">
      <c r="A146" s="91" t="s">
        <v>545</v>
      </c>
      <c r="B146" s="73" t="s">
        <v>274</v>
      </c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101">
        <f t="shared" si="39"/>
        <v>0</v>
      </c>
      <c r="P146" s="6"/>
    </row>
    <row r="147" spans="1:16" s="1" customFormat="1" ht="13.5" customHeight="1" x14ac:dyDescent="0.25">
      <c r="A147" s="91" t="s">
        <v>546</v>
      </c>
      <c r="B147" s="73" t="s">
        <v>70</v>
      </c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101">
        <f t="shared" si="39"/>
        <v>0</v>
      </c>
      <c r="P147" s="6"/>
    </row>
    <row r="148" spans="1:16" s="1" customFormat="1" ht="13.5" customHeight="1" x14ac:dyDescent="0.25">
      <c r="A148" s="91" t="s">
        <v>547</v>
      </c>
      <c r="B148" s="73" t="s">
        <v>275</v>
      </c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101">
        <f t="shared" si="39"/>
        <v>0</v>
      </c>
      <c r="P148" s="6"/>
    </row>
    <row r="149" spans="1:16" s="1" customFormat="1" ht="13.5" customHeight="1" x14ac:dyDescent="0.25">
      <c r="A149" s="91" t="s">
        <v>548</v>
      </c>
      <c r="B149" s="73" t="s">
        <v>94</v>
      </c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101">
        <f t="shared" si="39"/>
        <v>0</v>
      </c>
      <c r="P149" s="6"/>
    </row>
    <row r="150" spans="1:16" s="1" customFormat="1" ht="13.5" customHeight="1" x14ac:dyDescent="0.25">
      <c r="A150" s="91" t="s">
        <v>549</v>
      </c>
      <c r="B150" s="73" t="s">
        <v>71</v>
      </c>
      <c r="C150" s="83">
        <f>+SUM(C151:C153)</f>
        <v>0</v>
      </c>
      <c r="D150" s="83">
        <f t="shared" ref="D150:N150" si="41">+SUM(D151:D153)</f>
        <v>0</v>
      </c>
      <c r="E150" s="83">
        <f t="shared" si="41"/>
        <v>0</v>
      </c>
      <c r="F150" s="83">
        <f t="shared" si="41"/>
        <v>0</v>
      </c>
      <c r="G150" s="83">
        <f t="shared" si="41"/>
        <v>0</v>
      </c>
      <c r="H150" s="83">
        <f t="shared" si="41"/>
        <v>0</v>
      </c>
      <c r="I150" s="83">
        <f t="shared" si="41"/>
        <v>0</v>
      </c>
      <c r="J150" s="83">
        <f t="shared" si="41"/>
        <v>0</v>
      </c>
      <c r="K150" s="83">
        <f t="shared" si="41"/>
        <v>0</v>
      </c>
      <c r="L150" s="83">
        <f t="shared" si="41"/>
        <v>0</v>
      </c>
      <c r="M150" s="83">
        <f t="shared" si="41"/>
        <v>0</v>
      </c>
      <c r="N150" s="83">
        <f t="shared" si="41"/>
        <v>0</v>
      </c>
      <c r="O150" s="101">
        <f t="shared" si="39"/>
        <v>0</v>
      </c>
      <c r="P150" s="6"/>
    </row>
    <row r="151" spans="1:16" s="3" customFormat="1" ht="13.5" customHeight="1" x14ac:dyDescent="0.25">
      <c r="A151" s="91" t="s">
        <v>550</v>
      </c>
      <c r="B151" s="73" t="s">
        <v>168</v>
      </c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101">
        <f t="shared" si="39"/>
        <v>0</v>
      </c>
      <c r="P151" s="53"/>
    </row>
    <row r="152" spans="1:16" s="1" customFormat="1" ht="13.5" customHeight="1" x14ac:dyDescent="0.25">
      <c r="A152" s="91" t="s">
        <v>551</v>
      </c>
      <c r="B152" s="73" t="s">
        <v>72</v>
      </c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101">
        <f t="shared" si="39"/>
        <v>0</v>
      </c>
      <c r="P152" s="6"/>
    </row>
    <row r="153" spans="1:16" s="1" customFormat="1" ht="13.5" customHeight="1" x14ac:dyDescent="0.25">
      <c r="A153" s="91" t="s">
        <v>552</v>
      </c>
      <c r="B153" s="73" t="s">
        <v>95</v>
      </c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101">
        <f t="shared" si="39"/>
        <v>0</v>
      </c>
      <c r="P153" s="6"/>
    </row>
    <row r="154" spans="1:16" s="1" customFormat="1" ht="13.5" customHeight="1" x14ac:dyDescent="0.25">
      <c r="A154" s="91" t="s">
        <v>553</v>
      </c>
      <c r="B154" s="73" t="s">
        <v>73</v>
      </c>
      <c r="C154" s="83">
        <f>+SUM(C155:C164)</f>
        <v>0</v>
      </c>
      <c r="D154" s="83">
        <f t="shared" ref="D154:N154" si="42">+SUM(D155:D164)</f>
        <v>0</v>
      </c>
      <c r="E154" s="83">
        <f t="shared" si="42"/>
        <v>0</v>
      </c>
      <c r="F154" s="83">
        <f t="shared" si="42"/>
        <v>0</v>
      </c>
      <c r="G154" s="83">
        <f t="shared" si="42"/>
        <v>0</v>
      </c>
      <c r="H154" s="83">
        <f t="shared" si="42"/>
        <v>0</v>
      </c>
      <c r="I154" s="83">
        <f t="shared" si="42"/>
        <v>0</v>
      </c>
      <c r="J154" s="83">
        <f t="shared" si="42"/>
        <v>0</v>
      </c>
      <c r="K154" s="83">
        <f t="shared" si="42"/>
        <v>0</v>
      </c>
      <c r="L154" s="83">
        <f t="shared" si="42"/>
        <v>0</v>
      </c>
      <c r="M154" s="83">
        <f t="shared" si="42"/>
        <v>0</v>
      </c>
      <c r="N154" s="83">
        <f t="shared" si="42"/>
        <v>0</v>
      </c>
      <c r="O154" s="101">
        <f t="shared" si="39"/>
        <v>0</v>
      </c>
      <c r="P154" s="6"/>
    </row>
    <row r="155" spans="1:16" s="1" customFormat="1" ht="13.5" customHeight="1" x14ac:dyDescent="0.25">
      <c r="A155" s="91" t="s">
        <v>554</v>
      </c>
      <c r="B155" s="73" t="s">
        <v>276</v>
      </c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101">
        <f t="shared" si="39"/>
        <v>0</v>
      </c>
      <c r="P155" s="6"/>
    </row>
    <row r="156" spans="1:16" s="1" customFormat="1" ht="13.5" customHeight="1" x14ac:dyDescent="0.25">
      <c r="A156" s="91" t="s">
        <v>555</v>
      </c>
      <c r="B156" s="73" t="s">
        <v>277</v>
      </c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101">
        <f t="shared" si="39"/>
        <v>0</v>
      </c>
      <c r="P156" s="6"/>
    </row>
    <row r="157" spans="1:16" s="1" customFormat="1" ht="13.5" customHeight="1" x14ac:dyDescent="0.25">
      <c r="A157" s="91" t="s">
        <v>556</v>
      </c>
      <c r="B157" s="73" t="s">
        <v>232</v>
      </c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101">
        <f t="shared" si="39"/>
        <v>0</v>
      </c>
      <c r="P157" s="6"/>
    </row>
    <row r="158" spans="1:16" s="3" customFormat="1" ht="13.5" customHeight="1" x14ac:dyDescent="0.25">
      <c r="A158" s="91" t="s">
        <v>557</v>
      </c>
      <c r="B158" s="73" t="s">
        <v>100</v>
      </c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101">
        <f t="shared" si="39"/>
        <v>0</v>
      </c>
      <c r="P158" s="53"/>
    </row>
    <row r="159" spans="1:16" s="1" customFormat="1" ht="13.5" customHeight="1" x14ac:dyDescent="0.25">
      <c r="A159" s="91" t="s">
        <v>558</v>
      </c>
      <c r="B159" s="73" t="s">
        <v>74</v>
      </c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101">
        <f t="shared" si="39"/>
        <v>0</v>
      </c>
      <c r="P159" s="6"/>
    </row>
    <row r="160" spans="1:16" s="1" customFormat="1" ht="13.5" customHeight="1" x14ac:dyDescent="0.25">
      <c r="A160" s="91" t="s">
        <v>559</v>
      </c>
      <c r="B160" s="73" t="s">
        <v>278</v>
      </c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101">
        <f t="shared" si="39"/>
        <v>0</v>
      </c>
      <c r="P160" s="6"/>
    </row>
    <row r="161" spans="1:16" s="1" customFormat="1" ht="13.5" customHeight="1" x14ac:dyDescent="0.25">
      <c r="A161" s="91" t="s">
        <v>560</v>
      </c>
      <c r="B161" s="73" t="s">
        <v>73</v>
      </c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101">
        <f t="shared" si="39"/>
        <v>0</v>
      </c>
      <c r="P161" s="6"/>
    </row>
    <row r="162" spans="1:16" s="1" customFormat="1" ht="13.5" customHeight="1" x14ac:dyDescent="0.25">
      <c r="A162" s="91" t="s">
        <v>561</v>
      </c>
      <c r="B162" s="73" t="s">
        <v>185</v>
      </c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101">
        <f t="shared" si="39"/>
        <v>0</v>
      </c>
      <c r="P162" s="6"/>
    </row>
    <row r="163" spans="1:16" s="1" customFormat="1" ht="13.5" customHeight="1" x14ac:dyDescent="0.25">
      <c r="A163" s="91" t="s">
        <v>562</v>
      </c>
      <c r="B163" s="73" t="s">
        <v>96</v>
      </c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101">
        <f t="shared" si="39"/>
        <v>0</v>
      </c>
      <c r="P163" s="6"/>
    </row>
    <row r="164" spans="1:16" s="1" customFormat="1" ht="13.5" customHeight="1" x14ac:dyDescent="0.25">
      <c r="A164" s="91" t="s">
        <v>563</v>
      </c>
      <c r="B164" s="73" t="s">
        <v>184</v>
      </c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101">
        <f t="shared" si="39"/>
        <v>0</v>
      </c>
      <c r="P164" s="6"/>
    </row>
    <row r="165" spans="1:16" s="1" customFormat="1" ht="13.5" customHeight="1" x14ac:dyDescent="0.25">
      <c r="A165" s="91" t="s">
        <v>564</v>
      </c>
      <c r="B165" s="73" t="s">
        <v>123</v>
      </c>
      <c r="C165" s="83">
        <f>+SUM(C166:C170)</f>
        <v>0</v>
      </c>
      <c r="D165" s="83">
        <f t="shared" ref="D165:N165" si="43">+SUM(D166:D170)</f>
        <v>0</v>
      </c>
      <c r="E165" s="83">
        <f t="shared" si="43"/>
        <v>0</v>
      </c>
      <c r="F165" s="83">
        <f t="shared" si="43"/>
        <v>0</v>
      </c>
      <c r="G165" s="83">
        <f t="shared" si="43"/>
        <v>0</v>
      </c>
      <c r="H165" s="83">
        <f t="shared" si="43"/>
        <v>0</v>
      </c>
      <c r="I165" s="83">
        <f t="shared" si="43"/>
        <v>0</v>
      </c>
      <c r="J165" s="83">
        <f t="shared" si="43"/>
        <v>0</v>
      </c>
      <c r="K165" s="83">
        <f t="shared" si="43"/>
        <v>0</v>
      </c>
      <c r="L165" s="83">
        <f t="shared" si="43"/>
        <v>0</v>
      </c>
      <c r="M165" s="83">
        <f t="shared" si="43"/>
        <v>0</v>
      </c>
      <c r="N165" s="83">
        <f t="shared" si="43"/>
        <v>0</v>
      </c>
      <c r="O165" s="101">
        <f t="shared" si="39"/>
        <v>0</v>
      </c>
      <c r="P165" s="6"/>
    </row>
    <row r="166" spans="1:16" s="1" customFormat="1" ht="13.5" customHeight="1" x14ac:dyDescent="0.25">
      <c r="A166" s="91" t="s">
        <v>565</v>
      </c>
      <c r="B166" s="73" t="s">
        <v>75</v>
      </c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101">
        <f t="shared" si="39"/>
        <v>0</v>
      </c>
      <c r="P166" s="6"/>
    </row>
    <row r="167" spans="1:16" s="3" customFormat="1" ht="13.5" customHeight="1" x14ac:dyDescent="0.25">
      <c r="A167" s="91" t="s">
        <v>566</v>
      </c>
      <c r="B167" s="73" t="s">
        <v>279</v>
      </c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101">
        <f t="shared" si="39"/>
        <v>0</v>
      </c>
      <c r="P167" s="53"/>
    </row>
    <row r="168" spans="1:16" s="1" customFormat="1" ht="13.5" customHeight="1" x14ac:dyDescent="0.25">
      <c r="A168" s="91" t="s">
        <v>567</v>
      </c>
      <c r="B168" s="73" t="s">
        <v>143</v>
      </c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101">
        <f t="shared" si="39"/>
        <v>0</v>
      </c>
      <c r="P168" s="6"/>
    </row>
    <row r="169" spans="1:16" s="1" customFormat="1" ht="13.5" customHeight="1" x14ac:dyDescent="0.25">
      <c r="A169" s="91" t="s">
        <v>568</v>
      </c>
      <c r="B169" s="73" t="s">
        <v>280</v>
      </c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101">
        <f t="shared" si="39"/>
        <v>0</v>
      </c>
      <c r="P169" s="6"/>
    </row>
    <row r="170" spans="1:16" s="1" customFormat="1" ht="13.5" customHeight="1" x14ac:dyDescent="0.25">
      <c r="A170" s="91" t="s">
        <v>569</v>
      </c>
      <c r="B170" s="73" t="s">
        <v>124</v>
      </c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101">
        <f t="shared" si="39"/>
        <v>0</v>
      </c>
      <c r="P170" s="6"/>
    </row>
    <row r="171" spans="1:16" s="1" customFormat="1" ht="13.5" customHeight="1" x14ac:dyDescent="0.25">
      <c r="A171" s="91" t="s">
        <v>570</v>
      </c>
      <c r="B171" s="73" t="s">
        <v>76</v>
      </c>
      <c r="C171" s="83">
        <f>+C172+C173+C174</f>
        <v>0</v>
      </c>
      <c r="D171" s="83">
        <f t="shared" ref="D171:N171" si="44">+D172+D173+D174</f>
        <v>0</v>
      </c>
      <c r="E171" s="83">
        <f t="shared" si="44"/>
        <v>0</v>
      </c>
      <c r="F171" s="83">
        <f t="shared" si="44"/>
        <v>0</v>
      </c>
      <c r="G171" s="83">
        <f t="shared" si="44"/>
        <v>0</v>
      </c>
      <c r="H171" s="83">
        <f t="shared" si="44"/>
        <v>0</v>
      </c>
      <c r="I171" s="83">
        <f t="shared" si="44"/>
        <v>0</v>
      </c>
      <c r="J171" s="83">
        <f t="shared" si="44"/>
        <v>0</v>
      </c>
      <c r="K171" s="83">
        <f t="shared" si="44"/>
        <v>0</v>
      </c>
      <c r="L171" s="83">
        <f t="shared" si="44"/>
        <v>0</v>
      </c>
      <c r="M171" s="83">
        <f t="shared" si="44"/>
        <v>0</v>
      </c>
      <c r="N171" s="83">
        <f t="shared" si="44"/>
        <v>0</v>
      </c>
      <c r="O171" s="101">
        <f t="shared" si="39"/>
        <v>0</v>
      </c>
      <c r="P171" s="6"/>
    </row>
    <row r="172" spans="1:16" s="1" customFormat="1" ht="13.5" customHeight="1" x14ac:dyDescent="0.25">
      <c r="A172" s="91" t="s">
        <v>571</v>
      </c>
      <c r="B172" s="73" t="s">
        <v>281</v>
      </c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101">
        <f t="shared" si="39"/>
        <v>0</v>
      </c>
      <c r="P172" s="6"/>
    </row>
    <row r="173" spans="1:16" s="1" customFormat="1" ht="13.5" customHeight="1" x14ac:dyDescent="0.25">
      <c r="A173" s="91" t="s">
        <v>572</v>
      </c>
      <c r="B173" s="73" t="s">
        <v>77</v>
      </c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101">
        <f t="shared" si="39"/>
        <v>0</v>
      </c>
      <c r="P173" s="6"/>
    </row>
    <row r="174" spans="1:16" s="1" customFormat="1" ht="13.5" customHeight="1" x14ac:dyDescent="0.25">
      <c r="A174" s="91" t="s">
        <v>932</v>
      </c>
      <c r="B174" s="73" t="s">
        <v>933</v>
      </c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101">
        <f t="shared" si="39"/>
        <v>0</v>
      </c>
      <c r="P174" s="6"/>
    </row>
    <row r="175" spans="1:16" s="1" customFormat="1" ht="13.5" customHeight="1" x14ac:dyDescent="0.25">
      <c r="A175" s="91" t="s">
        <v>573</v>
      </c>
      <c r="B175" s="73" t="s">
        <v>78</v>
      </c>
      <c r="C175" s="83">
        <f>+SUM(C176:C181)</f>
        <v>0</v>
      </c>
      <c r="D175" s="83">
        <f t="shared" ref="D175:N175" si="45">+SUM(D176:D181)</f>
        <v>0</v>
      </c>
      <c r="E175" s="83">
        <f t="shared" si="45"/>
        <v>0</v>
      </c>
      <c r="F175" s="83">
        <f t="shared" si="45"/>
        <v>0</v>
      </c>
      <c r="G175" s="83">
        <f t="shared" si="45"/>
        <v>0</v>
      </c>
      <c r="H175" s="83">
        <f t="shared" si="45"/>
        <v>0</v>
      </c>
      <c r="I175" s="83">
        <f t="shared" si="45"/>
        <v>0</v>
      </c>
      <c r="J175" s="83">
        <f t="shared" si="45"/>
        <v>0</v>
      </c>
      <c r="K175" s="83">
        <f t="shared" si="45"/>
        <v>0</v>
      </c>
      <c r="L175" s="83">
        <f t="shared" si="45"/>
        <v>0</v>
      </c>
      <c r="M175" s="83">
        <f t="shared" si="45"/>
        <v>0</v>
      </c>
      <c r="N175" s="83">
        <f t="shared" si="45"/>
        <v>0</v>
      </c>
      <c r="O175" s="101">
        <f t="shared" si="39"/>
        <v>0</v>
      </c>
      <c r="P175" s="6"/>
    </row>
    <row r="176" spans="1:16" s="1" customFormat="1" ht="13.5" customHeight="1" x14ac:dyDescent="0.25">
      <c r="A176" s="91" t="s">
        <v>574</v>
      </c>
      <c r="B176" s="73" t="s">
        <v>79</v>
      </c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101">
        <f t="shared" si="39"/>
        <v>0</v>
      </c>
      <c r="P176" s="6"/>
    </row>
    <row r="177" spans="1:16" s="3" customFormat="1" ht="13.5" customHeight="1" x14ac:dyDescent="0.25">
      <c r="A177" s="91" t="s">
        <v>575</v>
      </c>
      <c r="B177" s="73" t="s">
        <v>80</v>
      </c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101">
        <f t="shared" si="39"/>
        <v>0</v>
      </c>
      <c r="P177" s="53"/>
    </row>
    <row r="178" spans="1:16" s="1" customFormat="1" ht="13.5" customHeight="1" x14ac:dyDescent="0.25">
      <c r="A178" s="91" t="s">
        <v>576</v>
      </c>
      <c r="B178" s="73" t="s">
        <v>282</v>
      </c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101">
        <f t="shared" si="39"/>
        <v>0</v>
      </c>
      <c r="P178" s="6"/>
    </row>
    <row r="179" spans="1:16" s="1" customFormat="1" ht="13.5" customHeight="1" x14ac:dyDescent="0.25">
      <c r="A179" s="91" t="s">
        <v>577</v>
      </c>
      <c r="B179" s="73" t="s">
        <v>283</v>
      </c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101">
        <f t="shared" si="39"/>
        <v>0</v>
      </c>
      <c r="P179" s="6"/>
    </row>
    <row r="180" spans="1:16" s="1" customFormat="1" ht="13.5" customHeight="1" x14ac:dyDescent="0.25">
      <c r="A180" s="91" t="s">
        <v>578</v>
      </c>
      <c r="B180" s="73" t="s">
        <v>284</v>
      </c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101">
        <f t="shared" si="39"/>
        <v>0</v>
      </c>
      <c r="P180" s="6"/>
    </row>
    <row r="181" spans="1:16" s="3" customFormat="1" ht="13.5" customHeight="1" x14ac:dyDescent="0.25">
      <c r="A181" s="91" t="s">
        <v>579</v>
      </c>
      <c r="B181" s="73" t="s">
        <v>97</v>
      </c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101">
        <f t="shared" si="39"/>
        <v>0</v>
      </c>
      <c r="P181" s="53"/>
    </row>
    <row r="182" spans="1:16" s="1" customFormat="1" ht="13.5" customHeight="1" x14ac:dyDescent="0.25">
      <c r="A182" s="91" t="s">
        <v>580</v>
      </c>
      <c r="B182" s="73" t="s">
        <v>285</v>
      </c>
      <c r="C182" s="83">
        <f>+SUM(C183:C186)</f>
        <v>0</v>
      </c>
      <c r="D182" s="83">
        <f t="shared" ref="D182:N182" si="46">+SUM(D183:D186)</f>
        <v>0</v>
      </c>
      <c r="E182" s="83">
        <f t="shared" si="46"/>
        <v>0</v>
      </c>
      <c r="F182" s="83">
        <f t="shared" si="46"/>
        <v>0</v>
      </c>
      <c r="G182" s="83">
        <f t="shared" si="46"/>
        <v>0</v>
      </c>
      <c r="H182" s="83">
        <f t="shared" si="46"/>
        <v>0</v>
      </c>
      <c r="I182" s="83">
        <f t="shared" si="46"/>
        <v>0</v>
      </c>
      <c r="J182" s="83">
        <f t="shared" si="46"/>
        <v>0</v>
      </c>
      <c r="K182" s="83">
        <f t="shared" si="46"/>
        <v>0</v>
      </c>
      <c r="L182" s="83">
        <f t="shared" si="46"/>
        <v>0</v>
      </c>
      <c r="M182" s="83">
        <f t="shared" si="46"/>
        <v>0</v>
      </c>
      <c r="N182" s="83">
        <f t="shared" si="46"/>
        <v>0</v>
      </c>
      <c r="O182" s="101">
        <f t="shared" si="39"/>
        <v>0</v>
      </c>
      <c r="P182" s="6"/>
    </row>
    <row r="183" spans="1:16" s="1" customFormat="1" ht="13.5" customHeight="1" x14ac:dyDescent="0.25">
      <c r="A183" s="91" t="s">
        <v>581</v>
      </c>
      <c r="B183" s="73" t="s">
        <v>286</v>
      </c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101">
        <f t="shared" si="39"/>
        <v>0</v>
      </c>
      <c r="P183" s="6"/>
    </row>
    <row r="184" spans="1:16" s="1" customFormat="1" ht="13.5" customHeight="1" x14ac:dyDescent="0.25">
      <c r="A184" s="91" t="s">
        <v>582</v>
      </c>
      <c r="B184" s="73" t="s">
        <v>287</v>
      </c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101">
        <f t="shared" si="39"/>
        <v>0</v>
      </c>
      <c r="P184" s="6"/>
    </row>
    <row r="185" spans="1:16" s="1" customFormat="1" ht="13.5" customHeight="1" x14ac:dyDescent="0.25">
      <c r="A185" s="91" t="s">
        <v>583</v>
      </c>
      <c r="B185" s="73" t="s">
        <v>98</v>
      </c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101">
        <f t="shared" si="39"/>
        <v>0</v>
      </c>
      <c r="P185" s="6"/>
    </row>
    <row r="186" spans="1:16" s="1" customFormat="1" ht="13.5" customHeight="1" x14ac:dyDescent="0.25">
      <c r="A186" s="84" t="s">
        <v>584</v>
      </c>
      <c r="B186" s="73" t="s">
        <v>288</v>
      </c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101">
        <f t="shared" si="39"/>
        <v>0</v>
      </c>
      <c r="P186" s="6"/>
    </row>
    <row r="187" spans="1:16" s="1" customFormat="1" ht="13.5" customHeight="1" x14ac:dyDescent="0.25">
      <c r="A187" s="91" t="s">
        <v>585</v>
      </c>
      <c r="B187" s="73" t="s">
        <v>169</v>
      </c>
      <c r="C187" s="83">
        <f>+SUM(C188:C191)</f>
        <v>0</v>
      </c>
      <c r="D187" s="83">
        <f t="shared" ref="D187:N187" si="47">+SUM(D188:D191)</f>
        <v>0</v>
      </c>
      <c r="E187" s="83">
        <f t="shared" si="47"/>
        <v>0</v>
      </c>
      <c r="F187" s="83">
        <f t="shared" si="47"/>
        <v>0</v>
      </c>
      <c r="G187" s="83">
        <f t="shared" si="47"/>
        <v>0</v>
      </c>
      <c r="H187" s="83">
        <f t="shared" si="47"/>
        <v>0</v>
      </c>
      <c r="I187" s="83">
        <f t="shared" si="47"/>
        <v>0</v>
      </c>
      <c r="J187" s="83">
        <f t="shared" si="47"/>
        <v>0</v>
      </c>
      <c r="K187" s="83">
        <f t="shared" si="47"/>
        <v>0</v>
      </c>
      <c r="L187" s="83">
        <f t="shared" si="47"/>
        <v>0</v>
      </c>
      <c r="M187" s="83">
        <f t="shared" si="47"/>
        <v>0</v>
      </c>
      <c r="N187" s="83">
        <f t="shared" si="47"/>
        <v>0</v>
      </c>
      <c r="O187" s="101">
        <f t="shared" si="39"/>
        <v>0</v>
      </c>
      <c r="P187" s="6"/>
    </row>
    <row r="188" spans="1:16" s="1" customFormat="1" ht="13.5" customHeight="1" x14ac:dyDescent="0.25">
      <c r="A188" s="91" t="s">
        <v>586</v>
      </c>
      <c r="B188" s="73" t="s">
        <v>170</v>
      </c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101">
        <f t="shared" si="39"/>
        <v>0</v>
      </c>
      <c r="P188" s="6"/>
    </row>
    <row r="189" spans="1:16" s="1" customFormat="1" ht="13.5" customHeight="1" x14ac:dyDescent="0.25">
      <c r="A189" s="91" t="s">
        <v>587</v>
      </c>
      <c r="B189" s="73" t="s">
        <v>171</v>
      </c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101">
        <f t="shared" si="39"/>
        <v>0</v>
      </c>
      <c r="P189" s="6"/>
    </row>
    <row r="190" spans="1:16" s="3" customFormat="1" ht="13.5" customHeight="1" x14ac:dyDescent="0.25">
      <c r="A190" s="91" t="s">
        <v>588</v>
      </c>
      <c r="B190" s="73" t="s">
        <v>172</v>
      </c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101">
        <f t="shared" si="39"/>
        <v>0</v>
      </c>
      <c r="P190" s="53"/>
    </row>
    <row r="191" spans="1:16" s="1" customFormat="1" ht="13.5" customHeight="1" x14ac:dyDescent="0.25">
      <c r="A191" s="91" t="s">
        <v>589</v>
      </c>
      <c r="B191" s="73" t="s">
        <v>173</v>
      </c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101">
        <f t="shared" si="39"/>
        <v>0</v>
      </c>
      <c r="P191" s="6"/>
    </row>
    <row r="192" spans="1:16" s="1" customFormat="1" ht="13.5" customHeight="1" x14ac:dyDescent="0.25">
      <c r="A192" s="91" t="s">
        <v>590</v>
      </c>
      <c r="B192" s="73" t="s">
        <v>174</v>
      </c>
      <c r="C192" s="83">
        <f>+SUM(C193:C194)</f>
        <v>0</v>
      </c>
      <c r="D192" s="83">
        <f t="shared" ref="D192:N192" si="48">+SUM(D193:D194)</f>
        <v>0</v>
      </c>
      <c r="E192" s="83">
        <f t="shared" si="48"/>
        <v>0</v>
      </c>
      <c r="F192" s="83">
        <f t="shared" si="48"/>
        <v>0</v>
      </c>
      <c r="G192" s="83">
        <f t="shared" si="48"/>
        <v>0</v>
      </c>
      <c r="H192" s="83">
        <f t="shared" si="48"/>
        <v>0</v>
      </c>
      <c r="I192" s="83">
        <f t="shared" si="48"/>
        <v>0</v>
      </c>
      <c r="J192" s="83">
        <f t="shared" si="48"/>
        <v>0</v>
      </c>
      <c r="K192" s="83">
        <f t="shared" si="48"/>
        <v>0</v>
      </c>
      <c r="L192" s="83">
        <f t="shared" si="48"/>
        <v>0</v>
      </c>
      <c r="M192" s="83">
        <f t="shared" si="48"/>
        <v>0</v>
      </c>
      <c r="N192" s="83">
        <f t="shared" si="48"/>
        <v>0</v>
      </c>
      <c r="O192" s="101">
        <f t="shared" si="39"/>
        <v>0</v>
      </c>
      <c r="P192" s="6"/>
    </row>
    <row r="193" spans="1:16" s="1" customFormat="1" ht="13.5" customHeight="1" x14ac:dyDescent="0.25">
      <c r="A193" s="85" t="s">
        <v>591</v>
      </c>
      <c r="B193" s="73" t="s">
        <v>81</v>
      </c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101">
        <f t="shared" si="39"/>
        <v>0</v>
      </c>
      <c r="P193" s="6"/>
    </row>
    <row r="194" spans="1:16" s="1" customFormat="1" ht="13.5" customHeight="1" x14ac:dyDescent="0.25">
      <c r="A194" s="91" t="s">
        <v>592</v>
      </c>
      <c r="B194" s="73" t="s">
        <v>175</v>
      </c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101">
        <f t="shared" si="39"/>
        <v>0</v>
      </c>
      <c r="P194" s="6"/>
    </row>
    <row r="195" spans="1:16" s="1" customFormat="1" ht="13.5" customHeight="1" x14ac:dyDescent="0.25">
      <c r="A195" s="91" t="s">
        <v>593</v>
      </c>
      <c r="B195" s="73" t="s">
        <v>176</v>
      </c>
      <c r="C195" s="83">
        <f>+C196</f>
        <v>0</v>
      </c>
      <c r="D195" s="83">
        <f t="shared" ref="D195:N195" si="49">+D196</f>
        <v>0</v>
      </c>
      <c r="E195" s="83">
        <f t="shared" si="49"/>
        <v>0</v>
      </c>
      <c r="F195" s="83">
        <f t="shared" si="49"/>
        <v>0</v>
      </c>
      <c r="G195" s="83">
        <f t="shared" si="49"/>
        <v>0</v>
      </c>
      <c r="H195" s="83">
        <f t="shared" si="49"/>
        <v>0</v>
      </c>
      <c r="I195" s="83">
        <f t="shared" si="49"/>
        <v>0</v>
      </c>
      <c r="J195" s="83">
        <f t="shared" si="49"/>
        <v>0</v>
      </c>
      <c r="K195" s="83">
        <f t="shared" si="49"/>
        <v>0</v>
      </c>
      <c r="L195" s="83">
        <f t="shared" si="49"/>
        <v>0</v>
      </c>
      <c r="M195" s="83">
        <f t="shared" si="49"/>
        <v>0</v>
      </c>
      <c r="N195" s="83">
        <f t="shared" si="49"/>
        <v>0</v>
      </c>
      <c r="O195" s="101">
        <f t="shared" si="39"/>
        <v>0</v>
      </c>
      <c r="P195" s="6"/>
    </row>
    <row r="196" spans="1:16" s="1" customFormat="1" ht="13.5" customHeight="1" x14ac:dyDescent="0.25">
      <c r="A196" s="86" t="s">
        <v>594</v>
      </c>
      <c r="B196" s="73" t="s">
        <v>177</v>
      </c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101">
        <f t="shared" si="39"/>
        <v>0</v>
      </c>
      <c r="P196" s="6"/>
    </row>
    <row r="197" spans="1:16" s="1" customFormat="1" ht="13.5" customHeight="1" x14ac:dyDescent="0.25">
      <c r="A197" s="86" t="s">
        <v>595</v>
      </c>
      <c r="B197" s="73" t="s">
        <v>289</v>
      </c>
      <c r="C197" s="83">
        <f>+SUM(C198:C204)</f>
        <v>0</v>
      </c>
      <c r="D197" s="83">
        <f t="shared" ref="D197:N197" si="50">+SUM(D198:D204)</f>
        <v>0</v>
      </c>
      <c r="E197" s="83">
        <f t="shared" si="50"/>
        <v>0</v>
      </c>
      <c r="F197" s="83">
        <f t="shared" si="50"/>
        <v>0</v>
      </c>
      <c r="G197" s="83">
        <f t="shared" si="50"/>
        <v>0</v>
      </c>
      <c r="H197" s="83">
        <f t="shared" si="50"/>
        <v>0</v>
      </c>
      <c r="I197" s="83">
        <f t="shared" si="50"/>
        <v>0</v>
      </c>
      <c r="J197" s="83">
        <f t="shared" si="50"/>
        <v>0</v>
      </c>
      <c r="K197" s="83">
        <f t="shared" si="50"/>
        <v>0</v>
      </c>
      <c r="L197" s="83">
        <f t="shared" si="50"/>
        <v>0</v>
      </c>
      <c r="M197" s="83">
        <f t="shared" si="50"/>
        <v>0</v>
      </c>
      <c r="N197" s="83">
        <f t="shared" si="50"/>
        <v>0</v>
      </c>
      <c r="O197" s="101">
        <f t="shared" si="39"/>
        <v>0</v>
      </c>
      <c r="P197" s="6"/>
    </row>
    <row r="198" spans="1:16" s="1" customFormat="1" ht="13.5" customHeight="1" x14ac:dyDescent="0.25">
      <c r="A198" s="91" t="s">
        <v>596</v>
      </c>
      <c r="B198" s="73" t="s">
        <v>207</v>
      </c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101">
        <f t="shared" si="39"/>
        <v>0</v>
      </c>
      <c r="P198" s="6"/>
    </row>
    <row r="199" spans="1:16" s="1" customFormat="1" ht="13.5" customHeight="1" x14ac:dyDescent="0.25">
      <c r="A199" s="91" t="s">
        <v>834</v>
      </c>
      <c r="B199" s="73" t="s">
        <v>835</v>
      </c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101">
        <f t="shared" si="39"/>
        <v>0</v>
      </c>
      <c r="P199" s="6"/>
    </row>
    <row r="200" spans="1:16" s="1" customFormat="1" ht="13.5" customHeight="1" x14ac:dyDescent="0.25">
      <c r="A200" s="91" t="s">
        <v>892</v>
      </c>
      <c r="B200" s="73" t="s">
        <v>893</v>
      </c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101">
        <f t="shared" si="39"/>
        <v>0</v>
      </c>
      <c r="P200" s="6"/>
    </row>
    <row r="201" spans="1:16" s="1" customFormat="1" ht="13.5" customHeight="1" x14ac:dyDescent="0.25">
      <c r="A201" s="91" t="s">
        <v>597</v>
      </c>
      <c r="B201" s="73" t="s">
        <v>290</v>
      </c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101">
        <f t="shared" ref="O201:O270" si="51">+SUM(C201:N201)</f>
        <v>0</v>
      </c>
      <c r="P201" s="6"/>
    </row>
    <row r="202" spans="1:16" s="1" customFormat="1" ht="13.5" customHeight="1" x14ac:dyDescent="0.25">
      <c r="A202" s="91" t="s">
        <v>598</v>
      </c>
      <c r="B202" s="73" t="s">
        <v>291</v>
      </c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101">
        <f t="shared" si="51"/>
        <v>0</v>
      </c>
      <c r="P202" s="6"/>
    </row>
    <row r="203" spans="1:16" s="1" customFormat="1" ht="13.5" customHeight="1" x14ac:dyDescent="0.25">
      <c r="A203" s="91" t="s">
        <v>599</v>
      </c>
      <c r="B203" s="73" t="s">
        <v>292</v>
      </c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101">
        <f t="shared" si="51"/>
        <v>0</v>
      </c>
      <c r="P203" s="6"/>
    </row>
    <row r="204" spans="1:16" s="1" customFormat="1" ht="13.5" customHeight="1" x14ac:dyDescent="0.25">
      <c r="A204" s="91" t="s">
        <v>934</v>
      </c>
      <c r="B204" s="73" t="s">
        <v>935</v>
      </c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101">
        <f t="shared" si="51"/>
        <v>0</v>
      </c>
      <c r="P204" s="6"/>
    </row>
    <row r="205" spans="1:16" s="1" customFormat="1" ht="13.5" customHeight="1" x14ac:dyDescent="0.25">
      <c r="A205" s="91" t="s">
        <v>936</v>
      </c>
      <c r="B205" s="73" t="s">
        <v>937</v>
      </c>
      <c r="C205" s="83">
        <f>+C206</f>
        <v>0</v>
      </c>
      <c r="D205" s="83">
        <f t="shared" ref="D205:N205" si="52">+D206</f>
        <v>0</v>
      </c>
      <c r="E205" s="83">
        <f t="shared" si="52"/>
        <v>0</v>
      </c>
      <c r="F205" s="83">
        <f t="shared" si="52"/>
        <v>0</v>
      </c>
      <c r="G205" s="83">
        <f t="shared" si="52"/>
        <v>0</v>
      </c>
      <c r="H205" s="83">
        <f t="shared" si="52"/>
        <v>0</v>
      </c>
      <c r="I205" s="83">
        <f t="shared" si="52"/>
        <v>0</v>
      </c>
      <c r="J205" s="83">
        <f t="shared" si="52"/>
        <v>0</v>
      </c>
      <c r="K205" s="83">
        <f t="shared" si="52"/>
        <v>0</v>
      </c>
      <c r="L205" s="83">
        <f t="shared" si="52"/>
        <v>0</v>
      </c>
      <c r="M205" s="83">
        <f t="shared" si="52"/>
        <v>0</v>
      </c>
      <c r="N205" s="83">
        <f t="shared" si="52"/>
        <v>0</v>
      </c>
      <c r="O205" s="101">
        <f t="shared" si="51"/>
        <v>0</v>
      </c>
      <c r="P205" s="6"/>
    </row>
    <row r="206" spans="1:16" s="1" customFormat="1" ht="13.5" customHeight="1" x14ac:dyDescent="0.25">
      <c r="A206" s="91" t="s">
        <v>938</v>
      </c>
      <c r="B206" s="73" t="s">
        <v>939</v>
      </c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101">
        <f t="shared" si="51"/>
        <v>0</v>
      </c>
      <c r="P206" s="6"/>
    </row>
    <row r="207" spans="1:16" s="1" customFormat="1" ht="13.5" customHeight="1" x14ac:dyDescent="0.25">
      <c r="A207" s="91" t="s">
        <v>600</v>
      </c>
      <c r="B207" s="73" t="s">
        <v>293</v>
      </c>
      <c r="C207" s="83">
        <f>+C208</f>
        <v>0</v>
      </c>
      <c r="D207" s="83">
        <f t="shared" ref="D207:N207" si="53">+D208</f>
        <v>0</v>
      </c>
      <c r="E207" s="83">
        <f t="shared" si="53"/>
        <v>0</v>
      </c>
      <c r="F207" s="83">
        <f t="shared" si="53"/>
        <v>0</v>
      </c>
      <c r="G207" s="83">
        <f t="shared" si="53"/>
        <v>0</v>
      </c>
      <c r="H207" s="83">
        <f t="shared" si="53"/>
        <v>0</v>
      </c>
      <c r="I207" s="83">
        <f t="shared" si="53"/>
        <v>0</v>
      </c>
      <c r="J207" s="83">
        <f t="shared" si="53"/>
        <v>0</v>
      </c>
      <c r="K207" s="83">
        <f t="shared" si="53"/>
        <v>0</v>
      </c>
      <c r="L207" s="83">
        <f t="shared" si="53"/>
        <v>0</v>
      </c>
      <c r="M207" s="83">
        <f t="shared" si="53"/>
        <v>0</v>
      </c>
      <c r="N207" s="83">
        <f t="shared" si="53"/>
        <v>0</v>
      </c>
      <c r="O207" s="101">
        <f t="shared" si="51"/>
        <v>0</v>
      </c>
      <c r="P207" s="6"/>
    </row>
    <row r="208" spans="1:16" s="1" customFormat="1" ht="13.5" customHeight="1" x14ac:dyDescent="0.25">
      <c r="A208" s="91" t="s">
        <v>601</v>
      </c>
      <c r="B208" s="73" t="s">
        <v>294</v>
      </c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101">
        <f t="shared" si="51"/>
        <v>0</v>
      </c>
      <c r="P208" s="6"/>
    </row>
    <row r="209" spans="1:16" s="10" customFormat="1" ht="13.5" customHeight="1" x14ac:dyDescent="0.25">
      <c r="A209" s="84" t="s">
        <v>602</v>
      </c>
      <c r="B209" s="73" t="s">
        <v>295</v>
      </c>
      <c r="C209" s="83">
        <f>+C210</f>
        <v>206861550.03833601</v>
      </c>
      <c r="D209" s="83">
        <f t="shared" ref="D209:N210" si="54">+D210</f>
        <v>258189411.79791999</v>
      </c>
      <c r="E209" s="83">
        <f t="shared" si="54"/>
        <v>258189411.79791999</v>
      </c>
      <c r="F209" s="83">
        <f t="shared" si="54"/>
        <v>258189411.79791999</v>
      </c>
      <c r="G209" s="83">
        <f t="shared" si="54"/>
        <v>258189411.80291998</v>
      </c>
      <c r="H209" s="83">
        <f t="shared" si="54"/>
        <v>258189411.79791999</v>
      </c>
      <c r="I209" s="83">
        <f t="shared" si="54"/>
        <v>258189411.79791999</v>
      </c>
      <c r="J209" s="83">
        <f t="shared" si="54"/>
        <v>258189411.79791999</v>
      </c>
      <c r="K209" s="83">
        <f t="shared" si="54"/>
        <v>258189411.79791999</v>
      </c>
      <c r="L209" s="83">
        <f t="shared" si="54"/>
        <v>258189411.79791999</v>
      </c>
      <c r="M209" s="83">
        <f t="shared" si="54"/>
        <v>258189411.79791999</v>
      </c>
      <c r="N209" s="83">
        <f t="shared" si="54"/>
        <v>309517275.55750394</v>
      </c>
      <c r="O209" s="101">
        <f t="shared" si="51"/>
        <v>3098272943.58004</v>
      </c>
      <c r="P209" s="53"/>
    </row>
    <row r="210" spans="1:16" s="11" customFormat="1" ht="13.5" customHeight="1" x14ac:dyDescent="0.25">
      <c r="A210" s="91" t="s">
        <v>603</v>
      </c>
      <c r="B210" s="73" t="s">
        <v>296</v>
      </c>
      <c r="C210" s="83">
        <f>+C211</f>
        <v>206861550.03833601</v>
      </c>
      <c r="D210" s="83">
        <f t="shared" si="54"/>
        <v>258189411.79791999</v>
      </c>
      <c r="E210" s="83">
        <f t="shared" si="54"/>
        <v>258189411.79791999</v>
      </c>
      <c r="F210" s="83">
        <f t="shared" si="54"/>
        <v>258189411.79791999</v>
      </c>
      <c r="G210" s="83">
        <f t="shared" si="54"/>
        <v>258189411.80291998</v>
      </c>
      <c r="H210" s="83">
        <f t="shared" si="54"/>
        <v>258189411.79791999</v>
      </c>
      <c r="I210" s="83">
        <f t="shared" si="54"/>
        <v>258189411.79791999</v>
      </c>
      <c r="J210" s="83">
        <f t="shared" si="54"/>
        <v>258189411.79791999</v>
      </c>
      <c r="K210" s="83">
        <f t="shared" si="54"/>
        <v>258189411.79791999</v>
      </c>
      <c r="L210" s="83">
        <f t="shared" si="54"/>
        <v>258189411.79791999</v>
      </c>
      <c r="M210" s="83">
        <f t="shared" si="54"/>
        <v>258189411.79791999</v>
      </c>
      <c r="N210" s="83">
        <f t="shared" si="54"/>
        <v>309517275.55750394</v>
      </c>
      <c r="O210" s="101">
        <f t="shared" si="51"/>
        <v>3098272943.58004</v>
      </c>
      <c r="P210" s="53"/>
    </row>
    <row r="211" spans="1:16" s="1" customFormat="1" ht="13.5" customHeight="1" x14ac:dyDescent="0.25">
      <c r="A211" s="91" t="s">
        <v>604</v>
      </c>
      <c r="B211" s="73" t="s">
        <v>297</v>
      </c>
      <c r="C211" s="83">
        <f>+C212+C214+C218+C221+C227+C231+C235+C239+C243+C247+C255+C263+C267+C274</f>
        <v>206861550.03833601</v>
      </c>
      <c r="D211" s="83">
        <f t="shared" ref="D211:N211" si="55">+D212+D214+D218+D221+D227+D231+D235+D239+D243+D247+D255+D263+D267+D274</f>
        <v>258189411.79791999</v>
      </c>
      <c r="E211" s="83">
        <f t="shared" si="55"/>
        <v>258189411.79791999</v>
      </c>
      <c r="F211" s="83">
        <f t="shared" si="55"/>
        <v>258189411.79791999</v>
      </c>
      <c r="G211" s="83">
        <f t="shared" si="55"/>
        <v>258189411.80291998</v>
      </c>
      <c r="H211" s="83">
        <f t="shared" si="55"/>
        <v>258189411.79791999</v>
      </c>
      <c r="I211" s="83">
        <f t="shared" si="55"/>
        <v>258189411.79791999</v>
      </c>
      <c r="J211" s="83">
        <f t="shared" si="55"/>
        <v>258189411.79791999</v>
      </c>
      <c r="K211" s="83">
        <f t="shared" si="55"/>
        <v>258189411.79791999</v>
      </c>
      <c r="L211" s="83">
        <f t="shared" si="55"/>
        <v>258189411.79791999</v>
      </c>
      <c r="M211" s="83">
        <f t="shared" si="55"/>
        <v>258189411.79791999</v>
      </c>
      <c r="N211" s="83">
        <f t="shared" si="55"/>
        <v>309517275.55750394</v>
      </c>
      <c r="O211" s="101">
        <f t="shared" si="51"/>
        <v>3098272943.58004</v>
      </c>
      <c r="P211" s="6"/>
    </row>
    <row r="212" spans="1:16" s="1" customFormat="1" ht="13.5" customHeight="1" x14ac:dyDescent="0.25">
      <c r="A212" s="91" t="s">
        <v>605</v>
      </c>
      <c r="B212" s="73" t="s">
        <v>101</v>
      </c>
      <c r="C212" s="83">
        <f>+C213</f>
        <v>0</v>
      </c>
      <c r="D212" s="83">
        <f t="shared" ref="D212:N212" si="56">+D213</f>
        <v>0</v>
      </c>
      <c r="E212" s="83">
        <f t="shared" si="56"/>
        <v>0</v>
      </c>
      <c r="F212" s="83">
        <f t="shared" si="56"/>
        <v>0</v>
      </c>
      <c r="G212" s="83">
        <f t="shared" si="56"/>
        <v>0</v>
      </c>
      <c r="H212" s="83">
        <f t="shared" si="56"/>
        <v>0</v>
      </c>
      <c r="I212" s="83">
        <f t="shared" si="56"/>
        <v>0</v>
      </c>
      <c r="J212" s="83">
        <f t="shared" si="56"/>
        <v>0</v>
      </c>
      <c r="K212" s="83">
        <f t="shared" si="56"/>
        <v>0</v>
      </c>
      <c r="L212" s="83">
        <f t="shared" si="56"/>
        <v>0</v>
      </c>
      <c r="M212" s="83">
        <f t="shared" si="56"/>
        <v>0</v>
      </c>
      <c r="N212" s="83">
        <f t="shared" si="56"/>
        <v>0</v>
      </c>
      <c r="O212" s="101">
        <f t="shared" si="51"/>
        <v>0</v>
      </c>
      <c r="P212" s="6"/>
    </row>
    <row r="213" spans="1:16" s="1" customFormat="1" ht="13.5" customHeight="1" x14ac:dyDescent="0.25">
      <c r="A213" s="91" t="s">
        <v>606</v>
      </c>
      <c r="B213" s="73" t="s">
        <v>298</v>
      </c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101">
        <f t="shared" si="51"/>
        <v>0</v>
      </c>
      <c r="P213" s="6"/>
    </row>
    <row r="214" spans="1:16" s="1" customFormat="1" ht="13.5" customHeight="1" x14ac:dyDescent="0.25">
      <c r="A214" s="91" t="s">
        <v>607</v>
      </c>
      <c r="B214" s="73" t="s">
        <v>102</v>
      </c>
      <c r="C214" s="83">
        <f>+C215+C216+C217</f>
        <v>0</v>
      </c>
      <c r="D214" s="83">
        <f t="shared" ref="D214:N214" si="57">+D215+D216+D217</f>
        <v>0</v>
      </c>
      <c r="E214" s="83">
        <f t="shared" si="57"/>
        <v>0</v>
      </c>
      <c r="F214" s="83">
        <f t="shared" si="57"/>
        <v>0</v>
      </c>
      <c r="G214" s="83">
        <f t="shared" si="57"/>
        <v>0</v>
      </c>
      <c r="H214" s="83">
        <f t="shared" si="57"/>
        <v>0</v>
      </c>
      <c r="I214" s="83">
        <f t="shared" si="57"/>
        <v>0</v>
      </c>
      <c r="J214" s="83">
        <f t="shared" si="57"/>
        <v>0</v>
      </c>
      <c r="K214" s="83">
        <f t="shared" si="57"/>
        <v>0</v>
      </c>
      <c r="L214" s="83">
        <f t="shared" si="57"/>
        <v>0</v>
      </c>
      <c r="M214" s="83">
        <f t="shared" si="57"/>
        <v>0</v>
      </c>
      <c r="N214" s="83">
        <f t="shared" si="57"/>
        <v>0</v>
      </c>
      <c r="O214" s="101">
        <f t="shared" si="51"/>
        <v>0</v>
      </c>
      <c r="P214" s="6"/>
    </row>
    <row r="215" spans="1:16" s="1" customFormat="1" ht="13.5" customHeight="1" x14ac:dyDescent="0.25">
      <c r="A215" s="91" t="s">
        <v>608</v>
      </c>
      <c r="B215" s="73" t="s">
        <v>299</v>
      </c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101">
        <f t="shared" si="51"/>
        <v>0</v>
      </c>
      <c r="P215" s="6"/>
    </row>
    <row r="216" spans="1:16" s="1" customFormat="1" ht="13.5" customHeight="1" x14ac:dyDescent="0.25">
      <c r="A216" s="91" t="s">
        <v>609</v>
      </c>
      <c r="B216" s="73" t="s">
        <v>610</v>
      </c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101">
        <f t="shared" si="51"/>
        <v>0</v>
      </c>
      <c r="P216" s="6"/>
    </row>
    <row r="217" spans="1:16" s="1" customFormat="1" ht="13.5" customHeight="1" x14ac:dyDescent="0.25">
      <c r="A217" s="91" t="s">
        <v>611</v>
      </c>
      <c r="B217" s="73" t="s">
        <v>300</v>
      </c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101">
        <f t="shared" si="51"/>
        <v>0</v>
      </c>
      <c r="P217" s="6"/>
    </row>
    <row r="218" spans="1:16" s="1" customFormat="1" ht="13.5" customHeight="1" x14ac:dyDescent="0.25">
      <c r="A218" s="84" t="s">
        <v>612</v>
      </c>
      <c r="B218" s="73" t="s">
        <v>208</v>
      </c>
      <c r="C218" s="83">
        <f>+C219+C220</f>
        <v>0</v>
      </c>
      <c r="D218" s="83">
        <f t="shared" ref="D218:N218" si="58">+D219+D220</f>
        <v>0</v>
      </c>
      <c r="E218" s="83">
        <f t="shared" si="58"/>
        <v>0</v>
      </c>
      <c r="F218" s="83">
        <f t="shared" si="58"/>
        <v>0</v>
      </c>
      <c r="G218" s="83">
        <f t="shared" si="58"/>
        <v>0</v>
      </c>
      <c r="H218" s="83">
        <f t="shared" si="58"/>
        <v>0</v>
      </c>
      <c r="I218" s="83">
        <f t="shared" si="58"/>
        <v>0</v>
      </c>
      <c r="J218" s="83">
        <f t="shared" si="58"/>
        <v>0</v>
      </c>
      <c r="K218" s="83">
        <f t="shared" si="58"/>
        <v>0</v>
      </c>
      <c r="L218" s="83">
        <f t="shared" si="58"/>
        <v>0</v>
      </c>
      <c r="M218" s="83">
        <f t="shared" si="58"/>
        <v>0</v>
      </c>
      <c r="N218" s="83">
        <f t="shared" si="58"/>
        <v>0</v>
      </c>
      <c r="O218" s="101">
        <f t="shared" si="51"/>
        <v>0</v>
      </c>
      <c r="P218" s="6"/>
    </row>
    <row r="219" spans="1:16" s="1" customFormat="1" ht="13.5" customHeight="1" x14ac:dyDescent="0.25">
      <c r="A219" s="84" t="s">
        <v>613</v>
      </c>
      <c r="B219" s="73" t="s">
        <v>301</v>
      </c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101">
        <f t="shared" si="51"/>
        <v>0</v>
      </c>
      <c r="P219" s="6"/>
    </row>
    <row r="220" spans="1:16" s="1" customFormat="1" ht="13.5" customHeight="1" x14ac:dyDescent="0.25">
      <c r="A220" s="91" t="s">
        <v>614</v>
      </c>
      <c r="B220" s="73" t="s">
        <v>302</v>
      </c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101">
        <f t="shared" si="51"/>
        <v>0</v>
      </c>
      <c r="P220" s="6"/>
    </row>
    <row r="221" spans="1:16" s="1" customFormat="1" ht="13.5" customHeight="1" x14ac:dyDescent="0.25">
      <c r="A221" s="91" t="s">
        <v>615</v>
      </c>
      <c r="B221" s="73" t="s">
        <v>103</v>
      </c>
      <c r="C221" s="83">
        <f>+C222+C223+C224+C226+C225</f>
        <v>206861550.03833601</v>
      </c>
      <c r="D221" s="83">
        <f t="shared" ref="D221:N221" si="59">+D222+D223+D224+D226+D225</f>
        <v>258189411.79791999</v>
      </c>
      <c r="E221" s="83">
        <f t="shared" si="59"/>
        <v>258189411.79791999</v>
      </c>
      <c r="F221" s="83">
        <f t="shared" si="59"/>
        <v>258189411.79791999</v>
      </c>
      <c r="G221" s="83">
        <f t="shared" si="59"/>
        <v>258189411.80291998</v>
      </c>
      <c r="H221" s="83">
        <f t="shared" si="59"/>
        <v>258189411.79791999</v>
      </c>
      <c r="I221" s="83">
        <f t="shared" si="59"/>
        <v>258189411.79791999</v>
      </c>
      <c r="J221" s="83">
        <f t="shared" si="59"/>
        <v>258189411.79791999</v>
      </c>
      <c r="K221" s="83">
        <f t="shared" si="59"/>
        <v>258189411.79791999</v>
      </c>
      <c r="L221" s="83">
        <f t="shared" si="59"/>
        <v>258189411.79791999</v>
      </c>
      <c r="M221" s="83">
        <f t="shared" si="59"/>
        <v>258189411.79791999</v>
      </c>
      <c r="N221" s="83">
        <f t="shared" si="59"/>
        <v>309517275.55750394</v>
      </c>
      <c r="O221" s="101">
        <f t="shared" si="51"/>
        <v>3098272943.58004</v>
      </c>
      <c r="P221" s="6"/>
    </row>
    <row r="222" spans="1:16" s="1" customFormat="1" ht="13.5" customHeight="1" x14ac:dyDescent="0.25">
      <c r="A222" s="91" t="s">
        <v>616</v>
      </c>
      <c r="B222" s="73" t="s">
        <v>303</v>
      </c>
      <c r="C222" s="83">
        <v>193887339.03833601</v>
      </c>
      <c r="D222" s="83">
        <v>242359173.79791999</v>
      </c>
      <c r="E222" s="83">
        <v>242359173.79791999</v>
      </c>
      <c r="F222" s="83">
        <v>242359173.79791999</v>
      </c>
      <c r="G222" s="83">
        <f>242359173.79792+0.005</f>
        <v>242359173.80291998</v>
      </c>
      <c r="H222" s="83">
        <v>242359173.79791999</v>
      </c>
      <c r="I222" s="83">
        <v>242359173.79791999</v>
      </c>
      <c r="J222" s="83">
        <v>242359173.79791999</v>
      </c>
      <c r="K222" s="83">
        <v>242359173.79791999</v>
      </c>
      <c r="L222" s="83">
        <v>242359173.79791999</v>
      </c>
      <c r="M222" s="83">
        <v>242359173.79791999</v>
      </c>
      <c r="N222" s="83">
        <v>290831008.55750394</v>
      </c>
      <c r="O222" s="101">
        <f t="shared" si="51"/>
        <v>2908310085.58004</v>
      </c>
      <c r="P222" s="6"/>
    </row>
    <row r="223" spans="1:16" s="1" customFormat="1" ht="13.5" customHeight="1" x14ac:dyDescent="0.25">
      <c r="A223" s="91" t="s">
        <v>617</v>
      </c>
      <c r="B223" s="73" t="s">
        <v>178</v>
      </c>
      <c r="C223" s="83">
        <v>1000000</v>
      </c>
      <c r="D223" s="83">
        <v>1000000</v>
      </c>
      <c r="E223" s="83">
        <v>1000000</v>
      </c>
      <c r="F223" s="83">
        <v>1000000</v>
      </c>
      <c r="G223" s="83">
        <v>1000000</v>
      </c>
      <c r="H223" s="83">
        <v>1000000</v>
      </c>
      <c r="I223" s="83">
        <v>1000000</v>
      </c>
      <c r="J223" s="83">
        <v>1000000</v>
      </c>
      <c r="K223" s="83">
        <v>1000000</v>
      </c>
      <c r="L223" s="83">
        <v>1000000</v>
      </c>
      <c r="M223" s="83">
        <v>1000000</v>
      </c>
      <c r="N223" s="83">
        <v>1000000</v>
      </c>
      <c r="O223" s="101">
        <f t="shared" si="51"/>
        <v>12000000</v>
      </c>
      <c r="P223" s="6"/>
    </row>
    <row r="224" spans="1:16" s="1" customFormat="1" ht="13.5" customHeight="1" x14ac:dyDescent="0.25">
      <c r="A224" s="91" t="s">
        <v>618</v>
      </c>
      <c r="B224" s="73" t="s">
        <v>304</v>
      </c>
      <c r="C224" s="83">
        <v>11424111</v>
      </c>
      <c r="D224" s="83">
        <v>14280138</v>
      </c>
      <c r="E224" s="83">
        <v>14280138</v>
      </c>
      <c r="F224" s="83">
        <v>14280138</v>
      </c>
      <c r="G224" s="83">
        <v>14280138</v>
      </c>
      <c r="H224" s="83">
        <v>14280138</v>
      </c>
      <c r="I224" s="83">
        <v>14280138</v>
      </c>
      <c r="J224" s="83">
        <v>14280138</v>
      </c>
      <c r="K224" s="83">
        <v>14280138</v>
      </c>
      <c r="L224" s="83">
        <v>14280138</v>
      </c>
      <c r="M224" s="83">
        <v>14280138</v>
      </c>
      <c r="N224" s="83">
        <v>17136167</v>
      </c>
      <c r="O224" s="101">
        <f t="shared" si="51"/>
        <v>171361658</v>
      </c>
      <c r="P224" s="6"/>
    </row>
    <row r="225" spans="1:16" s="1" customFormat="1" ht="13.5" customHeight="1" x14ac:dyDescent="0.25">
      <c r="A225" s="91" t="s">
        <v>940</v>
      </c>
      <c r="B225" s="73" t="s">
        <v>941</v>
      </c>
      <c r="C225" s="83">
        <v>550100</v>
      </c>
      <c r="D225" s="83">
        <v>550100</v>
      </c>
      <c r="E225" s="83">
        <v>550100</v>
      </c>
      <c r="F225" s="83">
        <v>550100</v>
      </c>
      <c r="G225" s="83">
        <v>550100</v>
      </c>
      <c r="H225" s="83">
        <v>550100</v>
      </c>
      <c r="I225" s="83">
        <v>550100</v>
      </c>
      <c r="J225" s="83">
        <v>550100</v>
      </c>
      <c r="K225" s="83">
        <v>550100</v>
      </c>
      <c r="L225" s="83">
        <v>550100</v>
      </c>
      <c r="M225" s="83">
        <v>550100</v>
      </c>
      <c r="N225" s="83">
        <v>550100</v>
      </c>
      <c r="O225" s="101">
        <f t="shared" si="51"/>
        <v>6601200</v>
      </c>
      <c r="P225" s="6"/>
    </row>
    <row r="226" spans="1:16" s="1" customFormat="1" ht="13.5" customHeight="1" x14ac:dyDescent="0.25">
      <c r="A226" s="84" t="s">
        <v>619</v>
      </c>
      <c r="B226" s="73" t="s">
        <v>305</v>
      </c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>
        <v>0</v>
      </c>
      <c r="O226" s="101">
        <f t="shared" si="51"/>
        <v>0</v>
      </c>
      <c r="P226" s="6"/>
    </row>
    <row r="227" spans="1:16" s="1" customFormat="1" ht="13.5" customHeight="1" x14ac:dyDescent="0.25">
      <c r="A227" s="91" t="s">
        <v>620</v>
      </c>
      <c r="B227" s="73" t="s">
        <v>306</v>
      </c>
      <c r="C227" s="83">
        <f>+C228+C229+C230</f>
        <v>0</v>
      </c>
      <c r="D227" s="83">
        <f t="shared" ref="D227:N227" si="60">+D228+D229+D230</f>
        <v>0</v>
      </c>
      <c r="E227" s="83">
        <f t="shared" si="60"/>
        <v>0</v>
      </c>
      <c r="F227" s="83">
        <f t="shared" si="60"/>
        <v>0</v>
      </c>
      <c r="G227" s="83">
        <f t="shared" si="60"/>
        <v>0</v>
      </c>
      <c r="H227" s="83">
        <f t="shared" si="60"/>
        <v>0</v>
      </c>
      <c r="I227" s="83">
        <f t="shared" si="60"/>
        <v>0</v>
      </c>
      <c r="J227" s="83">
        <f t="shared" si="60"/>
        <v>0</v>
      </c>
      <c r="K227" s="83">
        <f t="shared" si="60"/>
        <v>0</v>
      </c>
      <c r="L227" s="83">
        <f t="shared" si="60"/>
        <v>0</v>
      </c>
      <c r="M227" s="83">
        <f t="shared" si="60"/>
        <v>0</v>
      </c>
      <c r="N227" s="83">
        <f t="shared" si="60"/>
        <v>0</v>
      </c>
      <c r="O227" s="101">
        <f t="shared" si="51"/>
        <v>0</v>
      </c>
      <c r="P227" s="6"/>
    </row>
    <row r="228" spans="1:16" s="1" customFormat="1" ht="13.5" customHeight="1" x14ac:dyDescent="0.25">
      <c r="A228" s="91" t="s">
        <v>621</v>
      </c>
      <c r="B228" s="73" t="s">
        <v>307</v>
      </c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101">
        <f t="shared" si="51"/>
        <v>0</v>
      </c>
      <c r="P228" s="6"/>
    </row>
    <row r="229" spans="1:16" s="1" customFormat="1" ht="13.5" customHeight="1" x14ac:dyDescent="0.25">
      <c r="A229" s="84" t="s">
        <v>622</v>
      </c>
      <c r="B229" s="73" t="s">
        <v>308</v>
      </c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101">
        <f t="shared" si="51"/>
        <v>0</v>
      </c>
      <c r="P229" s="6"/>
    </row>
    <row r="230" spans="1:16" s="1" customFormat="1" ht="13.5" customHeight="1" x14ac:dyDescent="0.25">
      <c r="A230" s="91" t="s">
        <v>623</v>
      </c>
      <c r="B230" s="73" t="s">
        <v>309</v>
      </c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101">
        <f t="shared" si="51"/>
        <v>0</v>
      </c>
      <c r="P230" s="6"/>
    </row>
    <row r="231" spans="1:16" s="1" customFormat="1" ht="13.5" customHeight="1" x14ac:dyDescent="0.25">
      <c r="A231" s="84" t="s">
        <v>624</v>
      </c>
      <c r="B231" s="73" t="s">
        <v>310</v>
      </c>
      <c r="C231" s="83">
        <f>+C232+C233+C234</f>
        <v>0</v>
      </c>
      <c r="D231" s="83">
        <f t="shared" ref="D231:N231" si="61">+D232+D233+D234</f>
        <v>0</v>
      </c>
      <c r="E231" s="83">
        <f t="shared" si="61"/>
        <v>0</v>
      </c>
      <c r="F231" s="83">
        <f t="shared" si="61"/>
        <v>0</v>
      </c>
      <c r="G231" s="83">
        <f t="shared" si="61"/>
        <v>0</v>
      </c>
      <c r="H231" s="83">
        <f t="shared" si="61"/>
        <v>0</v>
      </c>
      <c r="I231" s="83">
        <f t="shared" si="61"/>
        <v>0</v>
      </c>
      <c r="J231" s="83">
        <f t="shared" si="61"/>
        <v>0</v>
      </c>
      <c r="K231" s="83">
        <f t="shared" si="61"/>
        <v>0</v>
      </c>
      <c r="L231" s="83">
        <f t="shared" si="61"/>
        <v>0</v>
      </c>
      <c r="M231" s="83">
        <f t="shared" si="61"/>
        <v>0</v>
      </c>
      <c r="N231" s="83">
        <f t="shared" si="61"/>
        <v>0</v>
      </c>
      <c r="O231" s="101">
        <f t="shared" si="51"/>
        <v>0</v>
      </c>
      <c r="P231" s="6"/>
    </row>
    <row r="232" spans="1:16" s="1" customFormat="1" ht="13.5" customHeight="1" x14ac:dyDescent="0.25">
      <c r="A232" s="84" t="s">
        <v>625</v>
      </c>
      <c r="B232" s="73" t="s">
        <v>311</v>
      </c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101">
        <f t="shared" si="51"/>
        <v>0</v>
      </c>
      <c r="P232" s="6"/>
    </row>
    <row r="233" spans="1:16" s="1" customFormat="1" ht="13.5" customHeight="1" x14ac:dyDescent="0.25">
      <c r="A233" s="84" t="s">
        <v>626</v>
      </c>
      <c r="B233" s="73" t="s">
        <v>312</v>
      </c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101">
        <f t="shared" si="51"/>
        <v>0</v>
      </c>
      <c r="P233" s="6"/>
    </row>
    <row r="234" spans="1:16" s="1" customFormat="1" ht="13.5" customHeight="1" x14ac:dyDescent="0.25">
      <c r="A234" s="91" t="s">
        <v>627</v>
      </c>
      <c r="B234" s="73" t="s">
        <v>313</v>
      </c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101">
        <f t="shared" si="51"/>
        <v>0</v>
      </c>
      <c r="P234" s="6"/>
    </row>
    <row r="235" spans="1:16" s="1" customFormat="1" ht="13.5" customHeight="1" x14ac:dyDescent="0.25">
      <c r="A235" s="91" t="s">
        <v>628</v>
      </c>
      <c r="B235" s="73" t="s">
        <v>104</v>
      </c>
      <c r="C235" s="83">
        <f>+C236+C238+C237</f>
        <v>0</v>
      </c>
      <c r="D235" s="83">
        <f t="shared" ref="D235:N235" si="62">+D236+D238+D237</f>
        <v>0</v>
      </c>
      <c r="E235" s="83">
        <f t="shared" si="62"/>
        <v>0</v>
      </c>
      <c r="F235" s="83">
        <f t="shared" si="62"/>
        <v>0</v>
      </c>
      <c r="G235" s="83">
        <f t="shared" si="62"/>
        <v>0</v>
      </c>
      <c r="H235" s="83">
        <f t="shared" si="62"/>
        <v>0</v>
      </c>
      <c r="I235" s="83">
        <f t="shared" si="62"/>
        <v>0</v>
      </c>
      <c r="J235" s="83">
        <f t="shared" si="62"/>
        <v>0</v>
      </c>
      <c r="K235" s="83">
        <f t="shared" si="62"/>
        <v>0</v>
      </c>
      <c r="L235" s="83">
        <f t="shared" si="62"/>
        <v>0</v>
      </c>
      <c r="M235" s="83">
        <f t="shared" si="62"/>
        <v>0</v>
      </c>
      <c r="N235" s="83">
        <f t="shared" si="62"/>
        <v>0</v>
      </c>
      <c r="O235" s="101">
        <f t="shared" si="51"/>
        <v>0</v>
      </c>
      <c r="P235" s="6"/>
    </row>
    <row r="236" spans="1:16" s="1" customFormat="1" ht="13.5" customHeight="1" x14ac:dyDescent="0.25">
      <c r="A236" s="91" t="s">
        <v>629</v>
      </c>
      <c r="B236" s="73" t="s">
        <v>314</v>
      </c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101">
        <f t="shared" si="51"/>
        <v>0</v>
      </c>
      <c r="P236" s="6"/>
    </row>
    <row r="237" spans="1:16" s="1" customFormat="1" ht="13.5" customHeight="1" x14ac:dyDescent="0.25">
      <c r="A237" s="91" t="s">
        <v>942</v>
      </c>
      <c r="B237" s="73" t="s">
        <v>943</v>
      </c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101">
        <f t="shared" si="51"/>
        <v>0</v>
      </c>
      <c r="P237" s="6"/>
    </row>
    <row r="238" spans="1:16" s="1" customFormat="1" ht="13.5" customHeight="1" x14ac:dyDescent="0.25">
      <c r="A238" s="91" t="s">
        <v>630</v>
      </c>
      <c r="B238" s="73" t="s">
        <v>315</v>
      </c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101">
        <f t="shared" si="51"/>
        <v>0</v>
      </c>
      <c r="P238" s="6"/>
    </row>
    <row r="239" spans="1:16" s="1" customFormat="1" ht="13.5" customHeight="1" x14ac:dyDescent="0.25">
      <c r="A239" s="91" t="s">
        <v>631</v>
      </c>
      <c r="B239" s="73" t="s">
        <v>162</v>
      </c>
      <c r="C239" s="83">
        <f>+C240+C242+C241</f>
        <v>0</v>
      </c>
      <c r="D239" s="83">
        <f t="shared" ref="D239:N239" si="63">+D240+D242+D241</f>
        <v>0</v>
      </c>
      <c r="E239" s="83">
        <f t="shared" si="63"/>
        <v>0</v>
      </c>
      <c r="F239" s="83">
        <f t="shared" si="63"/>
        <v>0</v>
      </c>
      <c r="G239" s="83">
        <f t="shared" si="63"/>
        <v>0</v>
      </c>
      <c r="H239" s="83">
        <f t="shared" si="63"/>
        <v>0</v>
      </c>
      <c r="I239" s="83">
        <f t="shared" si="63"/>
        <v>0</v>
      </c>
      <c r="J239" s="83">
        <f t="shared" si="63"/>
        <v>0</v>
      </c>
      <c r="K239" s="83">
        <f t="shared" si="63"/>
        <v>0</v>
      </c>
      <c r="L239" s="83">
        <f t="shared" si="63"/>
        <v>0</v>
      </c>
      <c r="M239" s="83">
        <f t="shared" si="63"/>
        <v>0</v>
      </c>
      <c r="N239" s="83">
        <f t="shared" si="63"/>
        <v>0</v>
      </c>
      <c r="O239" s="101">
        <f t="shared" si="51"/>
        <v>0</v>
      </c>
      <c r="P239" s="6"/>
    </row>
    <row r="240" spans="1:16" s="1" customFormat="1" ht="13.5" customHeight="1" x14ac:dyDescent="0.25">
      <c r="A240" s="91" t="s">
        <v>632</v>
      </c>
      <c r="B240" s="73" t="s">
        <v>316</v>
      </c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101">
        <f t="shared" si="51"/>
        <v>0</v>
      </c>
      <c r="P240" s="6"/>
    </row>
    <row r="241" spans="1:16" s="1" customFormat="1" ht="13.5" customHeight="1" x14ac:dyDescent="0.25">
      <c r="A241" s="91" t="s">
        <v>944</v>
      </c>
      <c r="B241" s="73" t="s">
        <v>945</v>
      </c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101">
        <f t="shared" si="51"/>
        <v>0</v>
      </c>
      <c r="P241" s="6"/>
    </row>
    <row r="242" spans="1:16" s="1" customFormat="1" ht="13.5" customHeight="1" x14ac:dyDescent="0.25">
      <c r="A242" s="91" t="s">
        <v>633</v>
      </c>
      <c r="B242" s="73" t="s">
        <v>209</v>
      </c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101">
        <f t="shared" si="51"/>
        <v>0</v>
      </c>
      <c r="P242" s="6"/>
    </row>
    <row r="243" spans="1:16" s="1" customFormat="1" ht="13.5" customHeight="1" x14ac:dyDescent="0.25">
      <c r="A243" s="91" t="s">
        <v>634</v>
      </c>
      <c r="B243" s="73" t="s">
        <v>105</v>
      </c>
      <c r="C243" s="83">
        <f>+C244+C245+C246</f>
        <v>0</v>
      </c>
      <c r="D243" s="83">
        <f t="shared" ref="D243:N243" si="64">+D244+D245+D246</f>
        <v>0</v>
      </c>
      <c r="E243" s="83">
        <f t="shared" si="64"/>
        <v>0</v>
      </c>
      <c r="F243" s="83">
        <f t="shared" si="64"/>
        <v>0</v>
      </c>
      <c r="G243" s="83">
        <f t="shared" si="64"/>
        <v>0</v>
      </c>
      <c r="H243" s="83">
        <f t="shared" si="64"/>
        <v>0</v>
      </c>
      <c r="I243" s="83">
        <f t="shared" si="64"/>
        <v>0</v>
      </c>
      <c r="J243" s="83">
        <f t="shared" si="64"/>
        <v>0</v>
      </c>
      <c r="K243" s="83">
        <f t="shared" si="64"/>
        <v>0</v>
      </c>
      <c r="L243" s="83">
        <f t="shared" si="64"/>
        <v>0</v>
      </c>
      <c r="M243" s="83">
        <f t="shared" si="64"/>
        <v>0</v>
      </c>
      <c r="N243" s="83">
        <f t="shared" si="64"/>
        <v>0</v>
      </c>
      <c r="O243" s="101">
        <f t="shared" si="51"/>
        <v>0</v>
      </c>
      <c r="P243" s="6"/>
    </row>
    <row r="244" spans="1:16" s="1" customFormat="1" ht="13.5" customHeight="1" x14ac:dyDescent="0.25">
      <c r="A244" s="91" t="s">
        <v>635</v>
      </c>
      <c r="B244" s="73" t="s">
        <v>317</v>
      </c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101">
        <f t="shared" si="51"/>
        <v>0</v>
      </c>
      <c r="P244" s="6"/>
    </row>
    <row r="245" spans="1:16" s="1" customFormat="1" ht="13.5" customHeight="1" x14ac:dyDescent="0.25">
      <c r="A245" s="91" t="s">
        <v>636</v>
      </c>
      <c r="B245" s="73" t="s">
        <v>637</v>
      </c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101">
        <f t="shared" si="51"/>
        <v>0</v>
      </c>
      <c r="P245" s="6"/>
    </row>
    <row r="246" spans="1:16" s="1" customFormat="1" ht="13.5" customHeight="1" x14ac:dyDescent="0.25">
      <c r="A246" s="91" t="s">
        <v>638</v>
      </c>
      <c r="B246" s="73" t="s">
        <v>318</v>
      </c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101">
        <f t="shared" si="51"/>
        <v>0</v>
      </c>
      <c r="P246" s="6"/>
    </row>
    <row r="247" spans="1:16" s="1" customFormat="1" ht="13.5" customHeight="1" x14ac:dyDescent="0.25">
      <c r="A247" s="91" t="s">
        <v>639</v>
      </c>
      <c r="B247" s="73" t="s">
        <v>106</v>
      </c>
      <c r="C247" s="83">
        <f>+SUM(C248:C254)</f>
        <v>0</v>
      </c>
      <c r="D247" s="83">
        <f t="shared" ref="D247:N247" si="65">+SUM(D248:D254)</f>
        <v>0</v>
      </c>
      <c r="E247" s="83">
        <f t="shared" si="65"/>
        <v>0</v>
      </c>
      <c r="F247" s="83">
        <f t="shared" si="65"/>
        <v>0</v>
      </c>
      <c r="G247" s="83">
        <f t="shared" si="65"/>
        <v>0</v>
      </c>
      <c r="H247" s="83">
        <f t="shared" si="65"/>
        <v>0</v>
      </c>
      <c r="I247" s="83">
        <f t="shared" si="65"/>
        <v>0</v>
      </c>
      <c r="J247" s="83">
        <f t="shared" si="65"/>
        <v>0</v>
      </c>
      <c r="K247" s="83">
        <f t="shared" si="65"/>
        <v>0</v>
      </c>
      <c r="L247" s="83">
        <f t="shared" si="65"/>
        <v>0</v>
      </c>
      <c r="M247" s="83">
        <f t="shared" si="65"/>
        <v>0</v>
      </c>
      <c r="N247" s="83">
        <f t="shared" si="65"/>
        <v>0</v>
      </c>
      <c r="O247" s="101">
        <f t="shared" si="51"/>
        <v>0</v>
      </c>
      <c r="P247" s="6"/>
    </row>
    <row r="248" spans="1:16" s="1" customFormat="1" ht="13.5" customHeight="1" x14ac:dyDescent="0.25">
      <c r="A248" s="91" t="s">
        <v>640</v>
      </c>
      <c r="B248" s="73" t="s">
        <v>319</v>
      </c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101">
        <f t="shared" si="51"/>
        <v>0</v>
      </c>
      <c r="P248" s="6"/>
    </row>
    <row r="249" spans="1:16" s="1" customFormat="1" ht="13.5" customHeight="1" x14ac:dyDescent="0.25">
      <c r="A249" s="91" t="s">
        <v>641</v>
      </c>
      <c r="B249" s="73" t="s">
        <v>320</v>
      </c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101">
        <f t="shared" si="51"/>
        <v>0</v>
      </c>
      <c r="P249" s="6"/>
    </row>
    <row r="250" spans="1:16" s="1" customFormat="1" ht="13.5" customHeight="1" x14ac:dyDescent="0.25">
      <c r="A250" s="91" t="s">
        <v>642</v>
      </c>
      <c r="B250" s="73" t="s">
        <v>179</v>
      </c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101">
        <f t="shared" si="51"/>
        <v>0</v>
      </c>
      <c r="P250" s="6"/>
    </row>
    <row r="251" spans="1:16" s="1" customFormat="1" ht="13.5" customHeight="1" x14ac:dyDescent="0.25">
      <c r="A251" s="84" t="s">
        <v>643</v>
      </c>
      <c r="B251" s="73" t="s">
        <v>321</v>
      </c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101">
        <f t="shared" si="51"/>
        <v>0</v>
      </c>
      <c r="P251" s="6"/>
    </row>
    <row r="252" spans="1:16" s="1" customFormat="1" ht="13.5" customHeight="1" x14ac:dyDescent="0.25">
      <c r="A252" s="91" t="s">
        <v>644</v>
      </c>
      <c r="B252" s="73" t="s">
        <v>322</v>
      </c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101">
        <f t="shared" si="51"/>
        <v>0</v>
      </c>
      <c r="P252" s="6"/>
    </row>
    <row r="253" spans="1:16" s="1" customFormat="1" ht="13.5" customHeight="1" x14ac:dyDescent="0.25">
      <c r="A253" s="91" t="s">
        <v>645</v>
      </c>
      <c r="B253" s="73" t="s">
        <v>323</v>
      </c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101">
        <f t="shared" si="51"/>
        <v>0</v>
      </c>
      <c r="P253" s="6"/>
    </row>
    <row r="254" spans="1:16" s="1" customFormat="1" ht="13.5" customHeight="1" x14ac:dyDescent="0.25">
      <c r="A254" s="91" t="s">
        <v>646</v>
      </c>
      <c r="B254" s="73" t="s">
        <v>324</v>
      </c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101">
        <f t="shared" si="51"/>
        <v>0</v>
      </c>
      <c r="P254" s="6"/>
    </row>
    <row r="255" spans="1:16" s="1" customFormat="1" ht="13.5" customHeight="1" x14ac:dyDescent="0.25">
      <c r="A255" s="84" t="s">
        <v>647</v>
      </c>
      <c r="B255" s="73" t="s">
        <v>107</v>
      </c>
      <c r="C255" s="83">
        <f>+SUM(C256:C262)</f>
        <v>0</v>
      </c>
      <c r="D255" s="83">
        <f t="shared" ref="D255:N255" si="66">+SUM(D256:D262)</f>
        <v>0</v>
      </c>
      <c r="E255" s="83">
        <f t="shared" si="66"/>
        <v>0</v>
      </c>
      <c r="F255" s="83">
        <f t="shared" si="66"/>
        <v>0</v>
      </c>
      <c r="G255" s="83">
        <f t="shared" si="66"/>
        <v>0</v>
      </c>
      <c r="H255" s="83">
        <f t="shared" si="66"/>
        <v>0</v>
      </c>
      <c r="I255" s="83">
        <f t="shared" si="66"/>
        <v>0</v>
      </c>
      <c r="J255" s="83">
        <f t="shared" si="66"/>
        <v>0</v>
      </c>
      <c r="K255" s="83">
        <f t="shared" si="66"/>
        <v>0</v>
      </c>
      <c r="L255" s="83">
        <f t="shared" si="66"/>
        <v>0</v>
      </c>
      <c r="M255" s="83">
        <f t="shared" si="66"/>
        <v>0</v>
      </c>
      <c r="N255" s="83">
        <f t="shared" si="66"/>
        <v>0</v>
      </c>
      <c r="O255" s="101">
        <f t="shared" si="51"/>
        <v>0</v>
      </c>
      <c r="P255" s="6"/>
    </row>
    <row r="256" spans="1:16" s="1" customFormat="1" ht="13.5" customHeight="1" x14ac:dyDescent="0.25">
      <c r="A256" s="84" t="s">
        <v>648</v>
      </c>
      <c r="B256" s="73" t="s">
        <v>325</v>
      </c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101">
        <f t="shared" si="51"/>
        <v>0</v>
      </c>
      <c r="P256" s="6"/>
    </row>
    <row r="257" spans="1:16" s="1" customFormat="1" ht="13.5" customHeight="1" x14ac:dyDescent="0.25">
      <c r="A257" s="91" t="s">
        <v>649</v>
      </c>
      <c r="B257" s="73" t="s">
        <v>326</v>
      </c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101">
        <f t="shared" si="51"/>
        <v>0</v>
      </c>
      <c r="P257" s="6"/>
    </row>
    <row r="258" spans="1:16" s="1" customFormat="1" ht="13.5" customHeight="1" x14ac:dyDescent="0.25">
      <c r="A258" s="91" t="s">
        <v>650</v>
      </c>
      <c r="B258" s="73" t="s">
        <v>180</v>
      </c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101">
        <f t="shared" si="51"/>
        <v>0</v>
      </c>
      <c r="P258" s="6"/>
    </row>
    <row r="259" spans="1:16" s="10" customFormat="1" ht="13.5" customHeight="1" x14ac:dyDescent="0.25">
      <c r="A259" s="91" t="s">
        <v>651</v>
      </c>
      <c r="B259" s="73" t="s">
        <v>327</v>
      </c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101">
        <f t="shared" si="51"/>
        <v>0</v>
      </c>
      <c r="P259" s="53"/>
    </row>
    <row r="260" spans="1:16" s="11" customFormat="1" ht="13.5" customHeight="1" x14ac:dyDescent="0.25">
      <c r="A260" s="91" t="s">
        <v>652</v>
      </c>
      <c r="B260" s="73" t="s">
        <v>328</v>
      </c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101">
        <f t="shared" si="51"/>
        <v>0</v>
      </c>
      <c r="P260" s="53"/>
    </row>
    <row r="261" spans="1:16" s="3" customFormat="1" ht="13.5" customHeight="1" x14ac:dyDescent="0.25">
      <c r="A261" s="91" t="s">
        <v>653</v>
      </c>
      <c r="B261" s="73" t="s">
        <v>181</v>
      </c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101">
        <f t="shared" si="51"/>
        <v>0</v>
      </c>
      <c r="P261" s="53"/>
    </row>
    <row r="262" spans="1:16" s="1" customFormat="1" ht="13.5" customHeight="1" x14ac:dyDescent="0.25">
      <c r="A262" s="91" t="s">
        <v>654</v>
      </c>
      <c r="B262" s="73" t="s">
        <v>329</v>
      </c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101">
        <f t="shared" si="51"/>
        <v>0</v>
      </c>
      <c r="P262" s="6"/>
    </row>
    <row r="263" spans="1:16" s="1" customFormat="1" ht="13.5" customHeight="1" x14ac:dyDescent="0.25">
      <c r="A263" s="91" t="s">
        <v>655</v>
      </c>
      <c r="B263" s="73" t="s">
        <v>330</v>
      </c>
      <c r="C263" s="83">
        <f>+SUM(C264:C266)</f>
        <v>0</v>
      </c>
      <c r="D263" s="83">
        <f t="shared" ref="D263:N263" si="67">+SUM(D264:D266)</f>
        <v>0</v>
      </c>
      <c r="E263" s="83">
        <f t="shared" si="67"/>
        <v>0</v>
      </c>
      <c r="F263" s="83">
        <f t="shared" si="67"/>
        <v>0</v>
      </c>
      <c r="G263" s="83">
        <f t="shared" si="67"/>
        <v>0</v>
      </c>
      <c r="H263" s="83">
        <f t="shared" si="67"/>
        <v>0</v>
      </c>
      <c r="I263" s="83">
        <f t="shared" si="67"/>
        <v>0</v>
      </c>
      <c r="J263" s="83">
        <f t="shared" si="67"/>
        <v>0</v>
      </c>
      <c r="K263" s="83">
        <f t="shared" si="67"/>
        <v>0</v>
      </c>
      <c r="L263" s="83">
        <f t="shared" si="67"/>
        <v>0</v>
      </c>
      <c r="M263" s="83">
        <f t="shared" si="67"/>
        <v>0</v>
      </c>
      <c r="N263" s="83">
        <f t="shared" si="67"/>
        <v>0</v>
      </c>
      <c r="O263" s="101">
        <f t="shared" si="51"/>
        <v>0</v>
      </c>
      <c r="P263" s="6"/>
    </row>
    <row r="264" spans="1:16" s="1" customFormat="1" ht="13.5" customHeight="1" x14ac:dyDescent="0.25">
      <c r="A264" s="91" t="s">
        <v>656</v>
      </c>
      <c r="B264" s="73" t="s">
        <v>331</v>
      </c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101">
        <f t="shared" si="51"/>
        <v>0</v>
      </c>
      <c r="P264" s="6"/>
    </row>
    <row r="265" spans="1:16" s="3" customFormat="1" ht="13.5" customHeight="1" x14ac:dyDescent="0.25">
      <c r="A265" s="91" t="s">
        <v>657</v>
      </c>
      <c r="B265" s="73" t="s">
        <v>332</v>
      </c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101">
        <f t="shared" si="51"/>
        <v>0</v>
      </c>
      <c r="P265" s="53"/>
    </row>
    <row r="266" spans="1:16" s="1" customFormat="1" ht="13.5" customHeight="1" x14ac:dyDescent="0.25">
      <c r="A266" s="91" t="s">
        <v>658</v>
      </c>
      <c r="B266" s="73" t="s">
        <v>333</v>
      </c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101">
        <f t="shared" si="51"/>
        <v>0</v>
      </c>
      <c r="P266" s="6"/>
    </row>
    <row r="267" spans="1:16" s="1" customFormat="1" ht="13.5" customHeight="1" x14ac:dyDescent="0.25">
      <c r="A267" s="91" t="s">
        <v>659</v>
      </c>
      <c r="B267" s="73" t="s">
        <v>334</v>
      </c>
      <c r="C267" s="83">
        <f>+SUM(C268:C273)</f>
        <v>0</v>
      </c>
      <c r="D267" s="83">
        <f t="shared" ref="D267:N267" si="68">+SUM(D268:D273)</f>
        <v>0</v>
      </c>
      <c r="E267" s="83">
        <f t="shared" si="68"/>
        <v>0</v>
      </c>
      <c r="F267" s="83">
        <f t="shared" si="68"/>
        <v>0</v>
      </c>
      <c r="G267" s="83">
        <f t="shared" si="68"/>
        <v>0</v>
      </c>
      <c r="H267" s="83">
        <f t="shared" si="68"/>
        <v>0</v>
      </c>
      <c r="I267" s="83">
        <f t="shared" si="68"/>
        <v>0</v>
      </c>
      <c r="J267" s="83">
        <f t="shared" si="68"/>
        <v>0</v>
      </c>
      <c r="K267" s="83">
        <f t="shared" si="68"/>
        <v>0</v>
      </c>
      <c r="L267" s="83">
        <f t="shared" si="68"/>
        <v>0</v>
      </c>
      <c r="M267" s="83">
        <f t="shared" si="68"/>
        <v>0</v>
      </c>
      <c r="N267" s="83">
        <f t="shared" si="68"/>
        <v>0</v>
      </c>
      <c r="O267" s="101">
        <f t="shared" si="51"/>
        <v>0</v>
      </c>
      <c r="P267" s="6"/>
    </row>
    <row r="268" spans="1:16" s="11" customFormat="1" ht="13.5" customHeight="1" x14ac:dyDescent="0.25">
      <c r="A268" s="91" t="s">
        <v>660</v>
      </c>
      <c r="B268" s="73" t="s">
        <v>335</v>
      </c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101">
        <f t="shared" si="51"/>
        <v>0</v>
      </c>
      <c r="P268" s="53"/>
    </row>
    <row r="269" spans="1:16" s="1" customFormat="1" ht="13.5" customHeight="1" x14ac:dyDescent="0.25">
      <c r="A269" s="91" t="s">
        <v>661</v>
      </c>
      <c r="B269" s="73" t="s">
        <v>336</v>
      </c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101">
        <f t="shared" si="51"/>
        <v>0</v>
      </c>
      <c r="P269" s="6"/>
    </row>
    <row r="270" spans="1:16" s="1" customFormat="1" ht="13.5" customHeight="1" x14ac:dyDescent="0.25">
      <c r="A270" s="91" t="s">
        <v>662</v>
      </c>
      <c r="B270" s="73" t="s">
        <v>337</v>
      </c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101">
        <f t="shared" si="51"/>
        <v>0</v>
      </c>
      <c r="P270" s="6"/>
    </row>
    <row r="271" spans="1:16" s="9" customFormat="1" ht="13.5" customHeight="1" x14ac:dyDescent="0.25">
      <c r="A271" s="91" t="s">
        <v>663</v>
      </c>
      <c r="B271" s="73" t="s">
        <v>338</v>
      </c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101">
        <f t="shared" ref="O271:O354" si="69">+SUM(C271:N271)</f>
        <v>0</v>
      </c>
      <c r="P271" s="53"/>
    </row>
    <row r="272" spans="1:16" s="11" customFormat="1" ht="13.5" customHeight="1" x14ac:dyDescent="0.25">
      <c r="A272" s="91" t="s">
        <v>664</v>
      </c>
      <c r="B272" s="73" t="s">
        <v>339</v>
      </c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101">
        <f t="shared" si="69"/>
        <v>0</v>
      </c>
      <c r="P272" s="53"/>
    </row>
    <row r="273" spans="1:16" s="11" customFormat="1" ht="13.5" customHeight="1" x14ac:dyDescent="0.25">
      <c r="A273" s="91" t="s">
        <v>665</v>
      </c>
      <c r="B273" s="73" t="s">
        <v>340</v>
      </c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101">
        <f t="shared" si="69"/>
        <v>0</v>
      </c>
      <c r="P273" s="53"/>
    </row>
    <row r="274" spans="1:16" s="11" customFormat="1" ht="13.5" customHeight="1" x14ac:dyDescent="0.25">
      <c r="A274" s="91" t="s">
        <v>666</v>
      </c>
      <c r="B274" s="73" t="s">
        <v>108</v>
      </c>
      <c r="C274" s="83">
        <f>+SUM(C275:C277)</f>
        <v>0</v>
      </c>
      <c r="D274" s="83">
        <f t="shared" ref="D274:N274" si="70">+SUM(D275:D277)</f>
        <v>0</v>
      </c>
      <c r="E274" s="83">
        <f t="shared" si="70"/>
        <v>0</v>
      </c>
      <c r="F274" s="83">
        <f t="shared" si="70"/>
        <v>0</v>
      </c>
      <c r="G274" s="83">
        <f t="shared" si="70"/>
        <v>0</v>
      </c>
      <c r="H274" s="83">
        <f t="shared" si="70"/>
        <v>0</v>
      </c>
      <c r="I274" s="83">
        <f t="shared" si="70"/>
        <v>0</v>
      </c>
      <c r="J274" s="83">
        <f t="shared" si="70"/>
        <v>0</v>
      </c>
      <c r="K274" s="83">
        <f t="shared" si="70"/>
        <v>0</v>
      </c>
      <c r="L274" s="83">
        <f t="shared" si="70"/>
        <v>0</v>
      </c>
      <c r="M274" s="83">
        <f t="shared" si="70"/>
        <v>0</v>
      </c>
      <c r="N274" s="83">
        <f t="shared" si="70"/>
        <v>0</v>
      </c>
      <c r="O274" s="101">
        <f t="shared" si="69"/>
        <v>0</v>
      </c>
      <c r="P274" s="53"/>
    </row>
    <row r="275" spans="1:16" s="11" customFormat="1" ht="13.5" customHeight="1" x14ac:dyDescent="0.25">
      <c r="A275" s="91" t="s">
        <v>667</v>
      </c>
      <c r="B275" s="73" t="s">
        <v>341</v>
      </c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101">
        <f t="shared" si="69"/>
        <v>0</v>
      </c>
      <c r="P275" s="53"/>
    </row>
    <row r="276" spans="1:16" s="11" customFormat="1" ht="13.5" customHeight="1" x14ac:dyDescent="0.25">
      <c r="A276" s="91" t="s">
        <v>668</v>
      </c>
      <c r="B276" s="73" t="s">
        <v>342</v>
      </c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101">
        <f t="shared" si="69"/>
        <v>0</v>
      </c>
      <c r="P276" s="53"/>
    </row>
    <row r="277" spans="1:16" s="11" customFormat="1" ht="13.5" customHeight="1" x14ac:dyDescent="0.25">
      <c r="A277" s="91" t="s">
        <v>836</v>
      </c>
      <c r="B277" s="73" t="s">
        <v>837</v>
      </c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101">
        <f t="shared" si="69"/>
        <v>0</v>
      </c>
      <c r="P277" s="53"/>
    </row>
    <row r="278" spans="1:16" s="11" customFormat="1" ht="13.5" customHeight="1" x14ac:dyDescent="0.25">
      <c r="A278" s="91" t="s">
        <v>669</v>
      </c>
      <c r="B278" s="73" t="s">
        <v>17</v>
      </c>
      <c r="C278" s="83">
        <f>+C279+C288</f>
        <v>0</v>
      </c>
      <c r="D278" s="83">
        <f t="shared" ref="D278:N278" si="71">+D279+D288</f>
        <v>0</v>
      </c>
      <c r="E278" s="83">
        <f t="shared" si="71"/>
        <v>0</v>
      </c>
      <c r="F278" s="83">
        <f t="shared" si="71"/>
        <v>0</v>
      </c>
      <c r="G278" s="83">
        <f t="shared" si="71"/>
        <v>0</v>
      </c>
      <c r="H278" s="83">
        <f t="shared" si="71"/>
        <v>0</v>
      </c>
      <c r="I278" s="83">
        <f t="shared" si="71"/>
        <v>0</v>
      </c>
      <c r="J278" s="83">
        <f t="shared" si="71"/>
        <v>0</v>
      </c>
      <c r="K278" s="83">
        <f t="shared" si="71"/>
        <v>0</v>
      </c>
      <c r="L278" s="83">
        <f t="shared" si="71"/>
        <v>0</v>
      </c>
      <c r="M278" s="83">
        <f t="shared" si="71"/>
        <v>0</v>
      </c>
      <c r="N278" s="83">
        <f t="shared" si="71"/>
        <v>0</v>
      </c>
      <c r="O278" s="101">
        <f t="shared" si="69"/>
        <v>0</v>
      </c>
      <c r="P278" s="53"/>
    </row>
    <row r="279" spans="1:16" s="11" customFormat="1" ht="13.5" customHeight="1" x14ac:dyDescent="0.25">
      <c r="A279" s="91" t="s">
        <v>670</v>
      </c>
      <c r="B279" s="73" t="s">
        <v>82</v>
      </c>
      <c r="C279" s="83">
        <f>+C280+C285+C285</f>
        <v>0</v>
      </c>
      <c r="D279" s="83">
        <f t="shared" ref="D279:N279" si="72">+D280+D285+D285</f>
        <v>0</v>
      </c>
      <c r="E279" s="83">
        <f t="shared" si="72"/>
        <v>0</v>
      </c>
      <c r="F279" s="83">
        <f t="shared" si="72"/>
        <v>0</v>
      </c>
      <c r="G279" s="83">
        <f t="shared" si="72"/>
        <v>0</v>
      </c>
      <c r="H279" s="83">
        <f t="shared" si="72"/>
        <v>0</v>
      </c>
      <c r="I279" s="83">
        <f t="shared" si="72"/>
        <v>0</v>
      </c>
      <c r="J279" s="83">
        <f t="shared" si="72"/>
        <v>0</v>
      </c>
      <c r="K279" s="83">
        <f t="shared" si="72"/>
        <v>0</v>
      </c>
      <c r="L279" s="83">
        <f t="shared" si="72"/>
        <v>0</v>
      </c>
      <c r="M279" s="83">
        <f t="shared" si="72"/>
        <v>0</v>
      </c>
      <c r="N279" s="83">
        <f t="shared" si="72"/>
        <v>0</v>
      </c>
      <c r="O279" s="101">
        <f t="shared" si="69"/>
        <v>0</v>
      </c>
      <c r="P279" s="53"/>
    </row>
    <row r="280" spans="1:16" s="11" customFormat="1" ht="13.5" customHeight="1" x14ac:dyDescent="0.25">
      <c r="A280" s="91" t="s">
        <v>671</v>
      </c>
      <c r="B280" s="73" t="s">
        <v>343</v>
      </c>
      <c r="C280" s="83">
        <f>+C281</f>
        <v>0</v>
      </c>
      <c r="D280" s="83">
        <f t="shared" ref="D280:N280" si="73">+D281</f>
        <v>0</v>
      </c>
      <c r="E280" s="83">
        <f t="shared" si="73"/>
        <v>0</v>
      </c>
      <c r="F280" s="83">
        <f t="shared" si="73"/>
        <v>0</v>
      </c>
      <c r="G280" s="83">
        <f t="shared" si="73"/>
        <v>0</v>
      </c>
      <c r="H280" s="83">
        <f t="shared" si="73"/>
        <v>0</v>
      </c>
      <c r="I280" s="83">
        <f t="shared" si="73"/>
        <v>0</v>
      </c>
      <c r="J280" s="83">
        <f t="shared" si="73"/>
        <v>0</v>
      </c>
      <c r="K280" s="83">
        <f t="shared" si="73"/>
        <v>0</v>
      </c>
      <c r="L280" s="83">
        <f t="shared" si="73"/>
        <v>0</v>
      </c>
      <c r="M280" s="83">
        <f t="shared" si="73"/>
        <v>0</v>
      </c>
      <c r="N280" s="83">
        <f t="shared" si="73"/>
        <v>0</v>
      </c>
      <c r="O280" s="101">
        <f t="shared" si="69"/>
        <v>0</v>
      </c>
      <c r="P280" s="53"/>
    </row>
    <row r="281" spans="1:16" s="9" customFormat="1" ht="13.5" customHeight="1" x14ac:dyDescent="0.25">
      <c r="A281" s="91" t="s">
        <v>672</v>
      </c>
      <c r="B281" s="73" t="s">
        <v>83</v>
      </c>
      <c r="C281" s="83">
        <f>+SUM(C282:C284)</f>
        <v>0</v>
      </c>
      <c r="D281" s="83">
        <f t="shared" ref="D281:N281" si="74">+SUM(D282:D284)</f>
        <v>0</v>
      </c>
      <c r="E281" s="83">
        <f t="shared" si="74"/>
        <v>0</v>
      </c>
      <c r="F281" s="83">
        <f t="shared" si="74"/>
        <v>0</v>
      </c>
      <c r="G281" s="83">
        <f t="shared" si="74"/>
        <v>0</v>
      </c>
      <c r="H281" s="83">
        <f t="shared" si="74"/>
        <v>0</v>
      </c>
      <c r="I281" s="83">
        <f t="shared" si="74"/>
        <v>0</v>
      </c>
      <c r="J281" s="83">
        <f t="shared" si="74"/>
        <v>0</v>
      </c>
      <c r="K281" s="83">
        <f t="shared" si="74"/>
        <v>0</v>
      </c>
      <c r="L281" s="83">
        <f t="shared" si="74"/>
        <v>0</v>
      </c>
      <c r="M281" s="83">
        <f t="shared" si="74"/>
        <v>0</v>
      </c>
      <c r="N281" s="83">
        <f t="shared" si="74"/>
        <v>0</v>
      </c>
      <c r="O281" s="101">
        <f t="shared" si="69"/>
        <v>0</v>
      </c>
      <c r="P281" s="53"/>
    </row>
    <row r="282" spans="1:16" s="10" customFormat="1" ht="13.5" customHeight="1" x14ac:dyDescent="0.25">
      <c r="A282" s="91" t="s">
        <v>673</v>
      </c>
      <c r="B282" s="73" t="s">
        <v>344</v>
      </c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101">
        <f t="shared" si="69"/>
        <v>0</v>
      </c>
      <c r="P282" s="53"/>
    </row>
    <row r="283" spans="1:16" s="11" customFormat="1" ht="13.5" customHeight="1" x14ac:dyDescent="0.25">
      <c r="A283" s="91" t="s">
        <v>674</v>
      </c>
      <c r="B283" s="73" t="s">
        <v>84</v>
      </c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101">
        <f t="shared" si="69"/>
        <v>0</v>
      </c>
      <c r="P283" s="53"/>
    </row>
    <row r="284" spans="1:16" s="11" customFormat="1" ht="13.5" customHeight="1" x14ac:dyDescent="0.25">
      <c r="A284" s="91" t="s">
        <v>675</v>
      </c>
      <c r="B284" s="73" t="s">
        <v>345</v>
      </c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101">
        <f t="shared" si="69"/>
        <v>0</v>
      </c>
      <c r="P284" s="53"/>
    </row>
    <row r="285" spans="1:16" s="3" customFormat="1" ht="13.5" customHeight="1" x14ac:dyDescent="0.25">
      <c r="A285" s="91" t="s">
        <v>676</v>
      </c>
      <c r="B285" s="73" t="s">
        <v>18</v>
      </c>
      <c r="C285" s="83">
        <f>+C286</f>
        <v>0</v>
      </c>
      <c r="D285" s="83">
        <f t="shared" ref="D285:N286" si="75">+D286</f>
        <v>0</v>
      </c>
      <c r="E285" s="83">
        <f t="shared" si="75"/>
        <v>0</v>
      </c>
      <c r="F285" s="83">
        <f t="shared" si="75"/>
        <v>0</v>
      </c>
      <c r="G285" s="83">
        <f t="shared" si="75"/>
        <v>0</v>
      </c>
      <c r="H285" s="83">
        <f t="shared" si="75"/>
        <v>0</v>
      </c>
      <c r="I285" s="83">
        <f t="shared" si="75"/>
        <v>0</v>
      </c>
      <c r="J285" s="83">
        <f t="shared" si="75"/>
        <v>0</v>
      </c>
      <c r="K285" s="83">
        <f t="shared" si="75"/>
        <v>0</v>
      </c>
      <c r="L285" s="83">
        <f t="shared" si="75"/>
        <v>0</v>
      </c>
      <c r="M285" s="83">
        <f t="shared" si="75"/>
        <v>0</v>
      </c>
      <c r="N285" s="83">
        <f t="shared" si="75"/>
        <v>0</v>
      </c>
      <c r="O285" s="101">
        <f t="shared" si="69"/>
        <v>0</v>
      </c>
      <c r="P285" s="53"/>
    </row>
    <row r="286" spans="1:16" s="1" customFormat="1" ht="13.5" customHeight="1" x14ac:dyDescent="0.25">
      <c r="A286" s="91" t="s">
        <v>677</v>
      </c>
      <c r="B286" s="73" t="s">
        <v>85</v>
      </c>
      <c r="C286" s="83">
        <f>+C287</f>
        <v>0</v>
      </c>
      <c r="D286" s="83">
        <f t="shared" si="75"/>
        <v>0</v>
      </c>
      <c r="E286" s="83">
        <f t="shared" si="75"/>
        <v>0</v>
      </c>
      <c r="F286" s="83">
        <f t="shared" si="75"/>
        <v>0</v>
      </c>
      <c r="G286" s="83">
        <f t="shared" si="75"/>
        <v>0</v>
      </c>
      <c r="H286" s="83">
        <f t="shared" si="75"/>
        <v>0</v>
      </c>
      <c r="I286" s="83">
        <f t="shared" si="75"/>
        <v>0</v>
      </c>
      <c r="J286" s="83">
        <f t="shared" si="75"/>
        <v>0</v>
      </c>
      <c r="K286" s="83">
        <f t="shared" si="75"/>
        <v>0</v>
      </c>
      <c r="L286" s="83">
        <f t="shared" si="75"/>
        <v>0</v>
      </c>
      <c r="M286" s="83">
        <f t="shared" si="75"/>
        <v>0</v>
      </c>
      <c r="N286" s="83">
        <f t="shared" si="75"/>
        <v>0</v>
      </c>
      <c r="O286" s="101">
        <f t="shared" si="69"/>
        <v>0</v>
      </c>
      <c r="P286" s="6"/>
    </row>
    <row r="287" spans="1:16" s="1" customFormat="1" ht="13.5" customHeight="1" x14ac:dyDescent="0.25">
      <c r="A287" s="91" t="s">
        <v>678</v>
      </c>
      <c r="B287" s="73" t="s">
        <v>86</v>
      </c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101">
        <f t="shared" si="69"/>
        <v>0</v>
      </c>
      <c r="P287" s="6"/>
    </row>
    <row r="288" spans="1:16" s="3" customFormat="1" ht="13.5" customHeight="1" x14ac:dyDescent="0.25">
      <c r="A288" s="91" t="s">
        <v>679</v>
      </c>
      <c r="B288" s="73" t="s">
        <v>19</v>
      </c>
      <c r="C288" s="83">
        <f>+C289+C290</f>
        <v>0</v>
      </c>
      <c r="D288" s="83">
        <f t="shared" ref="D288:N288" si="76">+D289+D290</f>
        <v>0</v>
      </c>
      <c r="E288" s="83">
        <f t="shared" si="76"/>
        <v>0</v>
      </c>
      <c r="F288" s="83">
        <f t="shared" si="76"/>
        <v>0</v>
      </c>
      <c r="G288" s="83">
        <f t="shared" si="76"/>
        <v>0</v>
      </c>
      <c r="H288" s="83">
        <f t="shared" si="76"/>
        <v>0</v>
      </c>
      <c r="I288" s="83">
        <f t="shared" si="76"/>
        <v>0</v>
      </c>
      <c r="J288" s="83">
        <f t="shared" si="76"/>
        <v>0</v>
      </c>
      <c r="K288" s="83">
        <f t="shared" si="76"/>
        <v>0</v>
      </c>
      <c r="L288" s="83">
        <f t="shared" si="76"/>
        <v>0</v>
      </c>
      <c r="M288" s="83">
        <f t="shared" si="76"/>
        <v>0</v>
      </c>
      <c r="N288" s="83">
        <f t="shared" si="76"/>
        <v>0</v>
      </c>
      <c r="O288" s="101">
        <f t="shared" si="69"/>
        <v>0</v>
      </c>
      <c r="P288" s="53"/>
    </row>
    <row r="289" spans="1:16" s="12" customFormat="1" ht="13.5" customHeight="1" x14ac:dyDescent="0.25">
      <c r="A289" s="84" t="s">
        <v>680</v>
      </c>
      <c r="B289" s="73" t="s">
        <v>166</v>
      </c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101">
        <f t="shared" si="69"/>
        <v>0</v>
      </c>
      <c r="P289" s="54"/>
    </row>
    <row r="290" spans="1:16" s="12" customFormat="1" ht="13.5" customHeight="1" x14ac:dyDescent="0.25">
      <c r="A290" s="91" t="s">
        <v>681</v>
      </c>
      <c r="B290" s="73" t="s">
        <v>346</v>
      </c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101">
        <f t="shared" si="69"/>
        <v>0</v>
      </c>
      <c r="P290" s="54"/>
    </row>
    <row r="291" spans="1:16" s="1" customFormat="1" ht="13.5" customHeight="1" x14ac:dyDescent="0.25">
      <c r="A291" s="93" t="s">
        <v>682</v>
      </c>
      <c r="B291" s="87" t="s">
        <v>20</v>
      </c>
      <c r="C291" s="83">
        <f>+C292+C313</f>
        <v>103297717</v>
      </c>
      <c r="D291" s="83">
        <f t="shared" ref="D291:N291" si="77">+D292+D313</f>
        <v>103297717</v>
      </c>
      <c r="E291" s="83">
        <f t="shared" si="77"/>
        <v>103297717</v>
      </c>
      <c r="F291" s="83">
        <f t="shared" si="77"/>
        <v>103297717</v>
      </c>
      <c r="G291" s="83">
        <f t="shared" si="77"/>
        <v>103297717</v>
      </c>
      <c r="H291" s="83">
        <f t="shared" si="77"/>
        <v>103297717</v>
      </c>
      <c r="I291" s="83">
        <f t="shared" si="77"/>
        <v>103297717</v>
      </c>
      <c r="J291" s="83">
        <f t="shared" si="77"/>
        <v>103297717</v>
      </c>
      <c r="K291" s="83">
        <f t="shared" si="77"/>
        <v>103297717</v>
      </c>
      <c r="L291" s="83">
        <f t="shared" si="77"/>
        <v>103297717</v>
      </c>
      <c r="M291" s="83">
        <f t="shared" si="77"/>
        <v>103297717</v>
      </c>
      <c r="N291" s="83">
        <f t="shared" si="77"/>
        <v>103297727</v>
      </c>
      <c r="O291" s="101">
        <f t="shared" si="69"/>
        <v>1239572614</v>
      </c>
      <c r="P291" s="6"/>
    </row>
    <row r="292" spans="1:16" s="1" customFormat="1" ht="13.5" customHeight="1" x14ac:dyDescent="0.25">
      <c r="A292" s="84" t="s">
        <v>683</v>
      </c>
      <c r="B292" s="73" t="s">
        <v>21</v>
      </c>
      <c r="C292" s="83">
        <f>+C293+C298+C301+C304+C307+C310</f>
        <v>0</v>
      </c>
      <c r="D292" s="83">
        <f t="shared" ref="D292:N292" si="78">+D293+D298+D301+D304+D307+D310</f>
        <v>0</v>
      </c>
      <c r="E292" s="83">
        <f t="shared" si="78"/>
        <v>0</v>
      </c>
      <c r="F292" s="83">
        <f t="shared" si="78"/>
        <v>0</v>
      </c>
      <c r="G292" s="83">
        <f t="shared" si="78"/>
        <v>0</v>
      </c>
      <c r="H292" s="83">
        <f t="shared" si="78"/>
        <v>0</v>
      </c>
      <c r="I292" s="83">
        <f t="shared" si="78"/>
        <v>0</v>
      </c>
      <c r="J292" s="83">
        <f t="shared" si="78"/>
        <v>0</v>
      </c>
      <c r="K292" s="83">
        <f t="shared" si="78"/>
        <v>0</v>
      </c>
      <c r="L292" s="83">
        <f t="shared" si="78"/>
        <v>0</v>
      </c>
      <c r="M292" s="83">
        <f t="shared" si="78"/>
        <v>0</v>
      </c>
      <c r="N292" s="83">
        <f t="shared" si="78"/>
        <v>0</v>
      </c>
      <c r="O292" s="101">
        <f t="shared" si="69"/>
        <v>0</v>
      </c>
      <c r="P292" s="6"/>
    </row>
    <row r="293" spans="1:16" s="1" customFormat="1" ht="13.5" customHeight="1" x14ac:dyDescent="0.25">
      <c r="A293" s="84" t="s">
        <v>684</v>
      </c>
      <c r="B293" s="73" t="s">
        <v>347</v>
      </c>
      <c r="C293" s="83">
        <f>+SUM(C294:C297)</f>
        <v>0</v>
      </c>
      <c r="D293" s="83">
        <f t="shared" ref="D293:N293" si="79">+SUM(D294:D297)</f>
        <v>0</v>
      </c>
      <c r="E293" s="83">
        <f t="shared" si="79"/>
        <v>0</v>
      </c>
      <c r="F293" s="83">
        <f t="shared" si="79"/>
        <v>0</v>
      </c>
      <c r="G293" s="83">
        <f t="shared" si="79"/>
        <v>0</v>
      </c>
      <c r="H293" s="83">
        <f t="shared" si="79"/>
        <v>0</v>
      </c>
      <c r="I293" s="83">
        <f t="shared" si="79"/>
        <v>0</v>
      </c>
      <c r="J293" s="83">
        <f t="shared" si="79"/>
        <v>0</v>
      </c>
      <c r="K293" s="83">
        <f t="shared" si="79"/>
        <v>0</v>
      </c>
      <c r="L293" s="83">
        <f t="shared" si="79"/>
        <v>0</v>
      </c>
      <c r="M293" s="83">
        <f t="shared" si="79"/>
        <v>0</v>
      </c>
      <c r="N293" s="83">
        <f t="shared" si="79"/>
        <v>0</v>
      </c>
      <c r="O293" s="101">
        <f t="shared" si="69"/>
        <v>0</v>
      </c>
      <c r="P293" s="6"/>
    </row>
    <row r="294" spans="1:16" s="12" customFormat="1" ht="13.5" customHeight="1" x14ac:dyDescent="0.25">
      <c r="A294" s="84" t="s">
        <v>685</v>
      </c>
      <c r="B294" s="73" t="s">
        <v>348</v>
      </c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101">
        <f t="shared" si="69"/>
        <v>0</v>
      </c>
      <c r="P294" s="54"/>
    </row>
    <row r="295" spans="1:16" s="1" customFormat="1" ht="13.5" customHeight="1" x14ac:dyDescent="0.25">
      <c r="A295" s="84" t="s">
        <v>686</v>
      </c>
      <c r="B295" s="73" t="s">
        <v>87</v>
      </c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101">
        <f t="shared" si="69"/>
        <v>0</v>
      </c>
      <c r="P295" s="6"/>
    </row>
    <row r="296" spans="1:16" s="12" customFormat="1" ht="13.5" customHeight="1" x14ac:dyDescent="0.25">
      <c r="A296" s="93" t="s">
        <v>687</v>
      </c>
      <c r="B296" s="87" t="s">
        <v>109</v>
      </c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101">
        <f t="shared" si="69"/>
        <v>0</v>
      </c>
      <c r="P296" s="54"/>
    </row>
    <row r="297" spans="1:16" s="1" customFormat="1" ht="13.5" customHeight="1" x14ac:dyDescent="0.25">
      <c r="A297" s="91" t="s">
        <v>688</v>
      </c>
      <c r="B297" s="73" t="s">
        <v>689</v>
      </c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101">
        <f t="shared" si="69"/>
        <v>0</v>
      </c>
      <c r="P297" s="6"/>
    </row>
    <row r="298" spans="1:16" s="1" customFormat="1" ht="13.5" customHeight="1" x14ac:dyDescent="0.25">
      <c r="A298" s="91" t="s">
        <v>838</v>
      </c>
      <c r="B298" s="73" t="s">
        <v>839</v>
      </c>
      <c r="C298" s="83">
        <f>+C299+C300</f>
        <v>0</v>
      </c>
      <c r="D298" s="83">
        <f t="shared" ref="D298:N298" si="80">+D299+D300</f>
        <v>0</v>
      </c>
      <c r="E298" s="83">
        <f t="shared" si="80"/>
        <v>0</v>
      </c>
      <c r="F298" s="83">
        <f t="shared" si="80"/>
        <v>0</v>
      </c>
      <c r="G298" s="83">
        <f t="shared" si="80"/>
        <v>0</v>
      </c>
      <c r="H298" s="83">
        <f t="shared" si="80"/>
        <v>0</v>
      </c>
      <c r="I298" s="83">
        <f t="shared" si="80"/>
        <v>0</v>
      </c>
      <c r="J298" s="83">
        <f t="shared" si="80"/>
        <v>0</v>
      </c>
      <c r="K298" s="83">
        <f t="shared" si="80"/>
        <v>0</v>
      </c>
      <c r="L298" s="83">
        <f t="shared" si="80"/>
        <v>0</v>
      </c>
      <c r="M298" s="83">
        <f t="shared" si="80"/>
        <v>0</v>
      </c>
      <c r="N298" s="83">
        <f t="shared" si="80"/>
        <v>0</v>
      </c>
      <c r="O298" s="101">
        <f t="shared" si="69"/>
        <v>0</v>
      </c>
      <c r="P298" s="6"/>
    </row>
    <row r="299" spans="1:16" s="3" customFormat="1" ht="13.5" customHeight="1" x14ac:dyDescent="0.25">
      <c r="A299" s="91" t="s">
        <v>840</v>
      </c>
      <c r="B299" s="73" t="s">
        <v>841</v>
      </c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101">
        <f t="shared" si="69"/>
        <v>0</v>
      </c>
      <c r="P299" s="53"/>
    </row>
    <row r="300" spans="1:16" s="1" customFormat="1" ht="13.5" customHeight="1" x14ac:dyDescent="0.25">
      <c r="A300" s="91" t="s">
        <v>842</v>
      </c>
      <c r="B300" s="73" t="s">
        <v>87</v>
      </c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101">
        <f t="shared" si="69"/>
        <v>0</v>
      </c>
      <c r="P300" s="6"/>
    </row>
    <row r="301" spans="1:16" s="1" customFormat="1" ht="13.5" customHeight="1" x14ac:dyDescent="0.25">
      <c r="A301" s="91" t="s">
        <v>843</v>
      </c>
      <c r="B301" s="73" t="s">
        <v>844</v>
      </c>
      <c r="C301" s="83">
        <f>+C302+C303</f>
        <v>0</v>
      </c>
      <c r="D301" s="83">
        <f t="shared" ref="D301:N301" si="81">+D302+D303</f>
        <v>0</v>
      </c>
      <c r="E301" s="83">
        <f t="shared" si="81"/>
        <v>0</v>
      </c>
      <c r="F301" s="83">
        <f t="shared" si="81"/>
        <v>0</v>
      </c>
      <c r="G301" s="83">
        <f t="shared" si="81"/>
        <v>0</v>
      </c>
      <c r="H301" s="83">
        <f t="shared" si="81"/>
        <v>0</v>
      </c>
      <c r="I301" s="83">
        <f t="shared" si="81"/>
        <v>0</v>
      </c>
      <c r="J301" s="83">
        <f t="shared" si="81"/>
        <v>0</v>
      </c>
      <c r="K301" s="83">
        <f t="shared" si="81"/>
        <v>0</v>
      </c>
      <c r="L301" s="83">
        <f t="shared" si="81"/>
        <v>0</v>
      </c>
      <c r="M301" s="83">
        <f t="shared" si="81"/>
        <v>0</v>
      </c>
      <c r="N301" s="83">
        <f t="shared" si="81"/>
        <v>0</v>
      </c>
      <c r="O301" s="101">
        <f t="shared" si="69"/>
        <v>0</v>
      </c>
      <c r="P301" s="6"/>
    </row>
    <row r="302" spans="1:16" s="3" customFormat="1" ht="13.5" customHeight="1" x14ac:dyDescent="0.25">
      <c r="A302" s="91" t="s">
        <v>845</v>
      </c>
      <c r="B302" s="73" t="s">
        <v>846</v>
      </c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101">
        <f t="shared" si="69"/>
        <v>0</v>
      </c>
      <c r="P302" s="53"/>
    </row>
    <row r="303" spans="1:16" s="12" customFormat="1" ht="13.5" customHeight="1" x14ac:dyDescent="0.25">
      <c r="A303" s="91" t="s">
        <v>847</v>
      </c>
      <c r="B303" s="73" t="s">
        <v>848</v>
      </c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101">
        <f t="shared" si="69"/>
        <v>0</v>
      </c>
      <c r="P303" s="54"/>
    </row>
    <row r="304" spans="1:16" s="12" customFormat="1" ht="13.5" customHeight="1" x14ac:dyDescent="0.25">
      <c r="A304" s="91" t="s">
        <v>894</v>
      </c>
      <c r="B304" s="73" t="s">
        <v>895</v>
      </c>
      <c r="C304" s="83">
        <f>+SUM(C305:C306)</f>
        <v>0</v>
      </c>
      <c r="D304" s="83">
        <f t="shared" ref="D304:N304" si="82">+SUM(D305:D306)</f>
        <v>0</v>
      </c>
      <c r="E304" s="83">
        <f t="shared" si="82"/>
        <v>0</v>
      </c>
      <c r="F304" s="83">
        <f t="shared" si="82"/>
        <v>0</v>
      </c>
      <c r="G304" s="83">
        <f t="shared" si="82"/>
        <v>0</v>
      </c>
      <c r="H304" s="83">
        <f t="shared" si="82"/>
        <v>0</v>
      </c>
      <c r="I304" s="83">
        <f t="shared" si="82"/>
        <v>0</v>
      </c>
      <c r="J304" s="83">
        <f t="shared" si="82"/>
        <v>0</v>
      </c>
      <c r="K304" s="83">
        <f t="shared" si="82"/>
        <v>0</v>
      </c>
      <c r="L304" s="83">
        <f t="shared" si="82"/>
        <v>0</v>
      </c>
      <c r="M304" s="83">
        <f t="shared" si="82"/>
        <v>0</v>
      </c>
      <c r="N304" s="83">
        <f t="shared" si="82"/>
        <v>0</v>
      </c>
      <c r="O304" s="101">
        <f t="shared" si="69"/>
        <v>0</v>
      </c>
      <c r="P304" s="54"/>
    </row>
    <row r="305" spans="1:16" s="12" customFormat="1" ht="13.5" customHeight="1" x14ac:dyDescent="0.25">
      <c r="A305" s="91" t="s">
        <v>896</v>
      </c>
      <c r="B305" s="73" t="s">
        <v>897</v>
      </c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101">
        <f t="shared" si="69"/>
        <v>0</v>
      </c>
      <c r="P305" s="54"/>
    </row>
    <row r="306" spans="1:16" s="12" customFormat="1" ht="13.5" customHeight="1" x14ac:dyDescent="0.25">
      <c r="A306" s="91" t="s">
        <v>898</v>
      </c>
      <c r="B306" s="73" t="s">
        <v>899</v>
      </c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101">
        <f t="shared" si="69"/>
        <v>0</v>
      </c>
      <c r="P306" s="54"/>
    </row>
    <row r="307" spans="1:16" s="12" customFormat="1" ht="13.5" customHeight="1" x14ac:dyDescent="0.25">
      <c r="A307" s="91" t="s">
        <v>946</v>
      </c>
      <c r="B307" s="73" t="s">
        <v>947</v>
      </c>
      <c r="C307" s="83">
        <f>SUM(C308:C309)</f>
        <v>0</v>
      </c>
      <c r="D307" s="83">
        <f t="shared" ref="D307:N307" si="83">SUM(D308:D309)</f>
        <v>0</v>
      </c>
      <c r="E307" s="83">
        <f t="shared" si="83"/>
        <v>0</v>
      </c>
      <c r="F307" s="83">
        <f t="shared" si="83"/>
        <v>0</v>
      </c>
      <c r="G307" s="83">
        <f t="shared" si="83"/>
        <v>0</v>
      </c>
      <c r="H307" s="83">
        <f t="shared" si="83"/>
        <v>0</v>
      </c>
      <c r="I307" s="83">
        <f t="shared" si="83"/>
        <v>0</v>
      </c>
      <c r="J307" s="83">
        <f t="shared" si="83"/>
        <v>0</v>
      </c>
      <c r="K307" s="83">
        <f t="shared" si="83"/>
        <v>0</v>
      </c>
      <c r="L307" s="83">
        <f t="shared" si="83"/>
        <v>0</v>
      </c>
      <c r="M307" s="83">
        <f t="shared" si="83"/>
        <v>0</v>
      </c>
      <c r="N307" s="83">
        <f t="shared" si="83"/>
        <v>0</v>
      </c>
      <c r="O307" s="101">
        <f t="shared" si="69"/>
        <v>0</v>
      </c>
      <c r="P307" s="54"/>
    </row>
    <row r="308" spans="1:16" s="12" customFormat="1" ht="13.5" customHeight="1" x14ac:dyDescent="0.25">
      <c r="A308" s="91" t="s">
        <v>948</v>
      </c>
      <c r="B308" s="73" t="s">
        <v>949</v>
      </c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101">
        <f t="shared" si="69"/>
        <v>0</v>
      </c>
      <c r="P308" s="54"/>
    </row>
    <row r="309" spans="1:16" s="12" customFormat="1" ht="13.5" customHeight="1" x14ac:dyDescent="0.25">
      <c r="A309" s="91" t="s">
        <v>950</v>
      </c>
      <c r="B309" s="73" t="s">
        <v>951</v>
      </c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101">
        <f t="shared" si="69"/>
        <v>0</v>
      </c>
      <c r="P309" s="54"/>
    </row>
    <row r="310" spans="1:16" s="12" customFormat="1" ht="13.5" customHeight="1" x14ac:dyDescent="0.25">
      <c r="A310" s="91" t="s">
        <v>952</v>
      </c>
      <c r="B310" s="73" t="s">
        <v>953</v>
      </c>
      <c r="C310" s="83">
        <f>SUM(C311:C312)</f>
        <v>0</v>
      </c>
      <c r="D310" s="83">
        <f t="shared" ref="D310:N310" si="84">SUM(D311:D312)</f>
        <v>0</v>
      </c>
      <c r="E310" s="83">
        <f t="shared" si="84"/>
        <v>0</v>
      </c>
      <c r="F310" s="83">
        <f t="shared" si="84"/>
        <v>0</v>
      </c>
      <c r="G310" s="83">
        <f t="shared" si="84"/>
        <v>0</v>
      </c>
      <c r="H310" s="83">
        <f t="shared" si="84"/>
        <v>0</v>
      </c>
      <c r="I310" s="83">
        <f t="shared" si="84"/>
        <v>0</v>
      </c>
      <c r="J310" s="83">
        <f t="shared" si="84"/>
        <v>0</v>
      </c>
      <c r="K310" s="83">
        <f t="shared" si="84"/>
        <v>0</v>
      </c>
      <c r="L310" s="83">
        <f t="shared" si="84"/>
        <v>0</v>
      </c>
      <c r="M310" s="83">
        <f t="shared" si="84"/>
        <v>0</v>
      </c>
      <c r="N310" s="83">
        <f t="shared" si="84"/>
        <v>0</v>
      </c>
      <c r="O310" s="101">
        <f t="shared" si="69"/>
        <v>0</v>
      </c>
      <c r="P310" s="54"/>
    </row>
    <row r="311" spans="1:16" s="12" customFormat="1" ht="13.5" customHeight="1" x14ac:dyDescent="0.25">
      <c r="A311" s="91" t="s">
        <v>954</v>
      </c>
      <c r="B311" s="73" t="s">
        <v>955</v>
      </c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101">
        <f t="shared" si="69"/>
        <v>0</v>
      </c>
      <c r="P311" s="54"/>
    </row>
    <row r="312" spans="1:16" s="12" customFormat="1" ht="13.5" customHeight="1" x14ac:dyDescent="0.25">
      <c r="A312" s="91" t="s">
        <v>956</v>
      </c>
      <c r="B312" s="73" t="s">
        <v>957</v>
      </c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101">
        <f t="shared" si="69"/>
        <v>0</v>
      </c>
      <c r="P312" s="54"/>
    </row>
    <row r="313" spans="1:16" s="1" customFormat="1" ht="13.5" customHeight="1" x14ac:dyDescent="0.25">
      <c r="A313" s="93" t="s">
        <v>690</v>
      </c>
      <c r="B313" s="87" t="s">
        <v>22</v>
      </c>
      <c r="C313" s="83">
        <f>+SUM(C314:C319)</f>
        <v>103297717</v>
      </c>
      <c r="D313" s="83">
        <f t="shared" ref="D313:N313" si="85">+SUM(D314:D319)</f>
        <v>103297717</v>
      </c>
      <c r="E313" s="83">
        <f t="shared" si="85"/>
        <v>103297717</v>
      </c>
      <c r="F313" s="83">
        <f t="shared" si="85"/>
        <v>103297717</v>
      </c>
      <c r="G313" s="83">
        <f t="shared" si="85"/>
        <v>103297717</v>
      </c>
      <c r="H313" s="83">
        <f t="shared" si="85"/>
        <v>103297717</v>
      </c>
      <c r="I313" s="83">
        <f t="shared" si="85"/>
        <v>103297717</v>
      </c>
      <c r="J313" s="83">
        <f t="shared" si="85"/>
        <v>103297717</v>
      </c>
      <c r="K313" s="83">
        <f t="shared" si="85"/>
        <v>103297717</v>
      </c>
      <c r="L313" s="83">
        <f t="shared" si="85"/>
        <v>103297717</v>
      </c>
      <c r="M313" s="83">
        <f t="shared" si="85"/>
        <v>103297717</v>
      </c>
      <c r="N313" s="83">
        <f t="shared" si="85"/>
        <v>103297727</v>
      </c>
      <c r="O313" s="101">
        <f t="shared" si="69"/>
        <v>1239572614</v>
      </c>
      <c r="P313" s="6"/>
    </row>
    <row r="314" spans="1:16" s="1" customFormat="1" ht="13.5" customHeight="1" x14ac:dyDescent="0.25">
      <c r="A314" s="91" t="s">
        <v>691</v>
      </c>
      <c r="B314" s="73" t="s">
        <v>88</v>
      </c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101">
        <f t="shared" si="69"/>
        <v>0</v>
      </c>
      <c r="P314" s="6"/>
    </row>
    <row r="315" spans="1:16" s="1" customFormat="1" ht="13.5" customHeight="1" x14ac:dyDescent="0.25">
      <c r="A315" s="91" t="s">
        <v>692</v>
      </c>
      <c r="B315" s="73" t="s">
        <v>89</v>
      </c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101">
        <f t="shared" si="69"/>
        <v>0</v>
      </c>
      <c r="P315" s="6"/>
    </row>
    <row r="316" spans="1:16" s="1" customFormat="1" ht="13.5" customHeight="1" x14ac:dyDescent="0.25">
      <c r="A316" s="91" t="s">
        <v>693</v>
      </c>
      <c r="B316" s="73" t="s">
        <v>90</v>
      </c>
      <c r="C316" s="83">
        <v>103297717</v>
      </c>
      <c r="D316" s="83">
        <v>103297717</v>
      </c>
      <c r="E316" s="83">
        <v>103297717</v>
      </c>
      <c r="F316" s="83">
        <v>103297717</v>
      </c>
      <c r="G316" s="83">
        <v>103297717</v>
      </c>
      <c r="H316" s="83">
        <v>103297717</v>
      </c>
      <c r="I316" s="83">
        <v>103297717</v>
      </c>
      <c r="J316" s="83">
        <v>103297717</v>
      </c>
      <c r="K316" s="83">
        <v>103297717</v>
      </c>
      <c r="L316" s="83">
        <v>103297717</v>
      </c>
      <c r="M316" s="83">
        <v>103297717</v>
      </c>
      <c r="N316" s="83">
        <v>103297727</v>
      </c>
      <c r="O316" s="101">
        <f t="shared" si="69"/>
        <v>1239572614</v>
      </c>
      <c r="P316" s="6"/>
    </row>
    <row r="317" spans="1:16" s="1" customFormat="1" ht="13.5" customHeight="1" x14ac:dyDescent="0.25">
      <c r="A317" s="91" t="s">
        <v>694</v>
      </c>
      <c r="B317" s="73" t="s">
        <v>349</v>
      </c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101">
        <f t="shared" si="69"/>
        <v>0</v>
      </c>
      <c r="P317" s="6"/>
    </row>
    <row r="318" spans="1:16" s="1" customFormat="1" ht="13.5" customHeight="1" x14ac:dyDescent="0.25">
      <c r="A318" s="91" t="s">
        <v>695</v>
      </c>
      <c r="B318" s="73" t="s">
        <v>350</v>
      </c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101">
        <f t="shared" si="69"/>
        <v>0</v>
      </c>
      <c r="P318" s="6"/>
    </row>
    <row r="319" spans="1:16" s="1" customFormat="1" ht="13.5" customHeight="1" x14ac:dyDescent="0.25">
      <c r="A319" s="91" t="s">
        <v>849</v>
      </c>
      <c r="B319" s="73" t="s">
        <v>850</v>
      </c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101">
        <f t="shared" si="69"/>
        <v>0</v>
      </c>
      <c r="P319" s="6"/>
    </row>
    <row r="320" spans="1:16" s="1" customFormat="1" ht="13.5" customHeight="1" x14ac:dyDescent="0.25">
      <c r="A320" s="84" t="s">
        <v>696</v>
      </c>
      <c r="B320" s="73" t="s">
        <v>351</v>
      </c>
      <c r="C320" s="83">
        <f t="shared" ref="C320:N320" si="86">+C321+C418</f>
        <v>0</v>
      </c>
      <c r="D320" s="83">
        <f t="shared" si="86"/>
        <v>0</v>
      </c>
      <c r="E320" s="83">
        <f t="shared" si="86"/>
        <v>0</v>
      </c>
      <c r="F320" s="83">
        <f t="shared" si="86"/>
        <v>0</v>
      </c>
      <c r="G320" s="83">
        <f t="shared" si="86"/>
        <v>0</v>
      </c>
      <c r="H320" s="83">
        <f t="shared" si="86"/>
        <v>0</v>
      </c>
      <c r="I320" s="83">
        <f t="shared" si="86"/>
        <v>0</v>
      </c>
      <c r="J320" s="83">
        <f t="shared" si="86"/>
        <v>0</v>
      </c>
      <c r="K320" s="83">
        <f t="shared" si="86"/>
        <v>0</v>
      </c>
      <c r="L320" s="83">
        <f t="shared" si="86"/>
        <v>0</v>
      </c>
      <c r="M320" s="83">
        <f t="shared" si="86"/>
        <v>0</v>
      </c>
      <c r="N320" s="83">
        <f t="shared" si="86"/>
        <v>0</v>
      </c>
      <c r="O320" s="101">
        <f t="shared" si="69"/>
        <v>0</v>
      </c>
      <c r="P320" s="6"/>
    </row>
    <row r="321" spans="1:16" s="1" customFormat="1" ht="13.5" customHeight="1" x14ac:dyDescent="0.25">
      <c r="A321" s="88" t="s">
        <v>697</v>
      </c>
      <c r="B321" s="87" t="s">
        <v>144</v>
      </c>
      <c r="C321" s="83">
        <f t="shared" ref="C321:N321" si="87">+C322+C364+C413+C415</f>
        <v>0</v>
      </c>
      <c r="D321" s="83">
        <f t="shared" si="87"/>
        <v>0</v>
      </c>
      <c r="E321" s="83">
        <f t="shared" si="87"/>
        <v>0</v>
      </c>
      <c r="F321" s="83">
        <f t="shared" si="87"/>
        <v>0</v>
      </c>
      <c r="G321" s="83">
        <f t="shared" si="87"/>
        <v>0</v>
      </c>
      <c r="H321" s="83">
        <f t="shared" si="87"/>
        <v>0</v>
      </c>
      <c r="I321" s="83">
        <f t="shared" si="87"/>
        <v>0</v>
      </c>
      <c r="J321" s="83">
        <f t="shared" si="87"/>
        <v>0</v>
      </c>
      <c r="K321" s="83">
        <f t="shared" si="87"/>
        <v>0</v>
      </c>
      <c r="L321" s="83">
        <f t="shared" si="87"/>
        <v>0</v>
      </c>
      <c r="M321" s="83">
        <f t="shared" si="87"/>
        <v>0</v>
      </c>
      <c r="N321" s="83">
        <f t="shared" si="87"/>
        <v>0</v>
      </c>
      <c r="O321" s="101">
        <f t="shared" si="69"/>
        <v>0</v>
      </c>
      <c r="P321" s="6"/>
    </row>
    <row r="322" spans="1:16" s="12" customFormat="1" ht="13.5" customHeight="1" x14ac:dyDescent="0.25">
      <c r="A322" s="84" t="s">
        <v>698</v>
      </c>
      <c r="B322" s="73" t="s">
        <v>352</v>
      </c>
      <c r="C322" s="83">
        <f t="shared" ref="C322:N322" si="88">+C323+C327+C346</f>
        <v>0</v>
      </c>
      <c r="D322" s="83">
        <f t="shared" si="88"/>
        <v>0</v>
      </c>
      <c r="E322" s="83">
        <f t="shared" si="88"/>
        <v>0</v>
      </c>
      <c r="F322" s="83">
        <f t="shared" si="88"/>
        <v>0</v>
      </c>
      <c r="G322" s="83">
        <f t="shared" si="88"/>
        <v>0</v>
      </c>
      <c r="H322" s="83">
        <f t="shared" si="88"/>
        <v>0</v>
      </c>
      <c r="I322" s="83">
        <f t="shared" si="88"/>
        <v>0</v>
      </c>
      <c r="J322" s="83">
        <f t="shared" si="88"/>
        <v>0</v>
      </c>
      <c r="K322" s="83">
        <f t="shared" si="88"/>
        <v>0</v>
      </c>
      <c r="L322" s="83">
        <f t="shared" si="88"/>
        <v>0</v>
      </c>
      <c r="M322" s="83">
        <f t="shared" si="88"/>
        <v>0</v>
      </c>
      <c r="N322" s="83">
        <f t="shared" si="88"/>
        <v>0</v>
      </c>
      <c r="O322" s="101">
        <f t="shared" si="69"/>
        <v>0</v>
      </c>
      <c r="P322" s="54"/>
    </row>
    <row r="323" spans="1:16" s="1" customFormat="1" ht="13.5" customHeight="1" x14ac:dyDescent="0.25">
      <c r="A323" s="84" t="s">
        <v>699</v>
      </c>
      <c r="B323" s="73" t="s">
        <v>182</v>
      </c>
      <c r="C323" s="83">
        <f>+SUM(C324:C326)</f>
        <v>0</v>
      </c>
      <c r="D323" s="83">
        <f t="shared" ref="D323:N323" si="89">+SUM(D324:D326)</f>
        <v>0</v>
      </c>
      <c r="E323" s="83">
        <f t="shared" si="89"/>
        <v>0</v>
      </c>
      <c r="F323" s="83">
        <f t="shared" si="89"/>
        <v>0</v>
      </c>
      <c r="G323" s="83">
        <f t="shared" si="89"/>
        <v>0</v>
      </c>
      <c r="H323" s="83">
        <f t="shared" si="89"/>
        <v>0</v>
      </c>
      <c r="I323" s="83">
        <f t="shared" si="89"/>
        <v>0</v>
      </c>
      <c r="J323" s="83">
        <f t="shared" si="89"/>
        <v>0</v>
      </c>
      <c r="K323" s="83">
        <f t="shared" si="89"/>
        <v>0</v>
      </c>
      <c r="L323" s="83">
        <f t="shared" si="89"/>
        <v>0</v>
      </c>
      <c r="M323" s="83">
        <f t="shared" si="89"/>
        <v>0</v>
      </c>
      <c r="N323" s="83">
        <f t="shared" si="89"/>
        <v>0</v>
      </c>
      <c r="O323" s="101">
        <f t="shared" si="69"/>
        <v>0</v>
      </c>
      <c r="P323" s="6"/>
    </row>
    <row r="324" spans="1:16" s="11" customFormat="1" ht="13.5" customHeight="1" x14ac:dyDescent="0.25">
      <c r="A324" s="84" t="s">
        <v>700</v>
      </c>
      <c r="B324" s="73" t="s">
        <v>353</v>
      </c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101">
        <f t="shared" si="69"/>
        <v>0</v>
      </c>
      <c r="P324" s="53"/>
    </row>
    <row r="325" spans="1:16" s="11" customFormat="1" ht="13.5" customHeight="1" x14ac:dyDescent="0.25">
      <c r="A325" s="84" t="s">
        <v>900</v>
      </c>
      <c r="B325" s="73" t="s">
        <v>887</v>
      </c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101">
        <f t="shared" si="69"/>
        <v>0</v>
      </c>
      <c r="P325" s="53"/>
    </row>
    <row r="326" spans="1:16" s="11" customFormat="1" ht="13.5" customHeight="1" x14ac:dyDescent="0.25">
      <c r="A326" s="84" t="s">
        <v>901</v>
      </c>
      <c r="B326" s="73" t="s">
        <v>889</v>
      </c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101">
        <f t="shared" si="69"/>
        <v>0</v>
      </c>
      <c r="P326" s="53"/>
    </row>
    <row r="327" spans="1:16" s="3" customFormat="1" ht="13.5" customHeight="1" x14ac:dyDescent="0.25">
      <c r="A327" s="84" t="s">
        <v>701</v>
      </c>
      <c r="B327" s="73" t="s">
        <v>354</v>
      </c>
      <c r="C327" s="83">
        <f t="shared" ref="C327:N327" si="90">+C328+C340+C343</f>
        <v>0</v>
      </c>
      <c r="D327" s="83">
        <f t="shared" si="90"/>
        <v>0</v>
      </c>
      <c r="E327" s="83">
        <f t="shared" si="90"/>
        <v>0</v>
      </c>
      <c r="F327" s="83">
        <f t="shared" si="90"/>
        <v>0</v>
      </c>
      <c r="G327" s="83">
        <f t="shared" si="90"/>
        <v>0</v>
      </c>
      <c r="H327" s="83">
        <f t="shared" si="90"/>
        <v>0</v>
      </c>
      <c r="I327" s="83">
        <f t="shared" si="90"/>
        <v>0</v>
      </c>
      <c r="J327" s="83">
        <f t="shared" si="90"/>
        <v>0</v>
      </c>
      <c r="K327" s="83">
        <f t="shared" si="90"/>
        <v>0</v>
      </c>
      <c r="L327" s="83">
        <f t="shared" si="90"/>
        <v>0</v>
      </c>
      <c r="M327" s="83">
        <f t="shared" si="90"/>
        <v>0</v>
      </c>
      <c r="N327" s="83">
        <f t="shared" si="90"/>
        <v>0</v>
      </c>
      <c r="O327" s="101">
        <f t="shared" si="69"/>
        <v>0</v>
      </c>
      <c r="P327" s="53"/>
    </row>
    <row r="328" spans="1:16" s="1" customFormat="1" ht="13.5" customHeight="1" x14ac:dyDescent="0.25">
      <c r="A328" s="84" t="s">
        <v>702</v>
      </c>
      <c r="B328" s="73" t="s">
        <v>355</v>
      </c>
      <c r="C328" s="83">
        <f>+SUM(C329:C339)</f>
        <v>0</v>
      </c>
      <c r="D328" s="83">
        <f t="shared" ref="D328:N328" si="91">+SUM(D329:D339)</f>
        <v>0</v>
      </c>
      <c r="E328" s="83">
        <f t="shared" si="91"/>
        <v>0</v>
      </c>
      <c r="F328" s="83">
        <f t="shared" si="91"/>
        <v>0</v>
      </c>
      <c r="G328" s="83">
        <f t="shared" si="91"/>
        <v>0</v>
      </c>
      <c r="H328" s="83">
        <f t="shared" si="91"/>
        <v>0</v>
      </c>
      <c r="I328" s="83">
        <f t="shared" si="91"/>
        <v>0</v>
      </c>
      <c r="J328" s="83">
        <f t="shared" si="91"/>
        <v>0</v>
      </c>
      <c r="K328" s="83">
        <f t="shared" si="91"/>
        <v>0</v>
      </c>
      <c r="L328" s="83">
        <f t="shared" si="91"/>
        <v>0</v>
      </c>
      <c r="M328" s="83">
        <f t="shared" si="91"/>
        <v>0</v>
      </c>
      <c r="N328" s="83">
        <f t="shared" si="91"/>
        <v>0</v>
      </c>
      <c r="O328" s="101">
        <f t="shared" si="69"/>
        <v>0</v>
      </c>
      <c r="P328" s="6"/>
    </row>
    <row r="329" spans="1:16" s="1" customFormat="1" ht="13.5" customHeight="1" x14ac:dyDescent="0.25">
      <c r="A329" s="84" t="s">
        <v>703</v>
      </c>
      <c r="B329" s="73" t="s">
        <v>210</v>
      </c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101">
        <f t="shared" si="69"/>
        <v>0</v>
      </c>
      <c r="P329" s="6"/>
    </row>
    <row r="330" spans="1:16" s="1" customFormat="1" ht="13.5" customHeight="1" x14ac:dyDescent="0.25">
      <c r="A330" s="88" t="s">
        <v>704</v>
      </c>
      <c r="B330" s="87" t="s">
        <v>211</v>
      </c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101">
        <f t="shared" si="69"/>
        <v>0</v>
      </c>
      <c r="P330" s="6"/>
    </row>
    <row r="331" spans="1:16" s="1" customFormat="1" ht="13.5" customHeight="1" x14ac:dyDescent="0.25">
      <c r="A331" s="84" t="s">
        <v>705</v>
      </c>
      <c r="B331" s="73" t="s">
        <v>212</v>
      </c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101">
        <f t="shared" si="69"/>
        <v>0</v>
      </c>
      <c r="P331" s="6"/>
    </row>
    <row r="332" spans="1:16" s="1" customFormat="1" ht="13.5" customHeight="1" x14ac:dyDescent="0.25">
      <c r="A332" s="84" t="s">
        <v>902</v>
      </c>
      <c r="B332" s="73" t="s">
        <v>903</v>
      </c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101">
        <f t="shared" si="69"/>
        <v>0</v>
      </c>
      <c r="P332" s="6"/>
    </row>
    <row r="333" spans="1:16" s="1" customFormat="1" ht="13.5" customHeight="1" x14ac:dyDescent="0.25">
      <c r="A333" s="84" t="s">
        <v>958</v>
      </c>
      <c r="B333" s="73" t="s">
        <v>959</v>
      </c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101">
        <f t="shared" si="69"/>
        <v>0</v>
      </c>
      <c r="P333" s="6"/>
    </row>
    <row r="334" spans="1:16" s="1" customFormat="1" ht="13.5" customHeight="1" x14ac:dyDescent="0.25">
      <c r="A334" s="88" t="s">
        <v>706</v>
      </c>
      <c r="B334" s="87" t="s">
        <v>356</v>
      </c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101">
        <f t="shared" si="69"/>
        <v>0</v>
      </c>
      <c r="P334" s="6"/>
    </row>
    <row r="335" spans="1:16" s="1" customFormat="1" ht="13.5" customHeight="1" x14ac:dyDescent="0.25">
      <c r="A335" s="84" t="s">
        <v>707</v>
      </c>
      <c r="B335" s="73" t="s">
        <v>357</v>
      </c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101">
        <f t="shared" si="69"/>
        <v>0</v>
      </c>
      <c r="P335" s="6"/>
    </row>
    <row r="336" spans="1:16" s="1" customFormat="1" ht="13.5" customHeight="1" x14ac:dyDescent="0.25">
      <c r="A336" s="84" t="s">
        <v>960</v>
      </c>
      <c r="B336" s="73" t="s">
        <v>961</v>
      </c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101">
        <f t="shared" si="69"/>
        <v>0</v>
      </c>
      <c r="P336" s="6"/>
    </row>
    <row r="337" spans="1:16" s="1" customFormat="1" ht="13.5" customHeight="1" x14ac:dyDescent="0.25">
      <c r="A337" s="84" t="s">
        <v>962</v>
      </c>
      <c r="B337" s="73" t="s">
        <v>362</v>
      </c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101">
        <f t="shared" si="69"/>
        <v>0</v>
      </c>
      <c r="P337" s="6"/>
    </row>
    <row r="338" spans="1:16" s="1" customFormat="1" ht="13.5" customHeight="1" x14ac:dyDescent="0.25">
      <c r="A338" s="84" t="s">
        <v>708</v>
      </c>
      <c r="B338" s="73" t="s">
        <v>213</v>
      </c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101">
        <f t="shared" si="69"/>
        <v>0</v>
      </c>
      <c r="P338" s="6"/>
    </row>
    <row r="339" spans="1:16" s="1" customFormat="1" ht="13.5" customHeight="1" x14ac:dyDescent="0.25">
      <c r="A339" s="84" t="s">
        <v>963</v>
      </c>
      <c r="B339" s="73" t="s">
        <v>964</v>
      </c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101">
        <f t="shared" si="69"/>
        <v>0</v>
      </c>
      <c r="P339" s="6"/>
    </row>
    <row r="340" spans="1:16" s="1" customFormat="1" ht="13.5" customHeight="1" x14ac:dyDescent="0.25">
      <c r="A340" s="91" t="s">
        <v>709</v>
      </c>
      <c r="B340" s="73" t="s">
        <v>358</v>
      </c>
      <c r="C340" s="83">
        <f>+C341+C342</f>
        <v>0</v>
      </c>
      <c r="D340" s="83">
        <f t="shared" ref="D340:N340" si="92">+D341+D342</f>
        <v>0</v>
      </c>
      <c r="E340" s="83">
        <f t="shared" si="92"/>
        <v>0</v>
      </c>
      <c r="F340" s="83">
        <f t="shared" si="92"/>
        <v>0</v>
      </c>
      <c r="G340" s="83">
        <f t="shared" si="92"/>
        <v>0</v>
      </c>
      <c r="H340" s="83">
        <f t="shared" si="92"/>
        <v>0</v>
      </c>
      <c r="I340" s="83">
        <f t="shared" si="92"/>
        <v>0</v>
      </c>
      <c r="J340" s="83">
        <f t="shared" si="92"/>
        <v>0</v>
      </c>
      <c r="K340" s="83">
        <f t="shared" si="92"/>
        <v>0</v>
      </c>
      <c r="L340" s="83">
        <f t="shared" si="92"/>
        <v>0</v>
      </c>
      <c r="M340" s="83">
        <f t="shared" si="92"/>
        <v>0</v>
      </c>
      <c r="N340" s="83">
        <f t="shared" si="92"/>
        <v>0</v>
      </c>
      <c r="O340" s="101">
        <f t="shared" si="69"/>
        <v>0</v>
      </c>
      <c r="P340" s="6"/>
    </row>
    <row r="341" spans="1:16" s="1" customFormat="1" ht="13.5" customHeight="1" x14ac:dyDescent="0.25">
      <c r="A341" s="91" t="s">
        <v>710</v>
      </c>
      <c r="B341" s="73" t="s">
        <v>359</v>
      </c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101">
        <f t="shared" si="69"/>
        <v>0</v>
      </c>
      <c r="P341" s="6"/>
    </row>
    <row r="342" spans="1:16" s="1" customFormat="1" ht="13.5" customHeight="1" x14ac:dyDescent="0.25">
      <c r="A342" s="91" t="s">
        <v>965</v>
      </c>
      <c r="B342" s="73" t="s">
        <v>966</v>
      </c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101">
        <f t="shared" si="69"/>
        <v>0</v>
      </c>
      <c r="P342" s="6"/>
    </row>
    <row r="343" spans="1:16" s="1" customFormat="1" ht="13.5" customHeight="1" x14ac:dyDescent="0.25">
      <c r="A343" s="91" t="s">
        <v>711</v>
      </c>
      <c r="B343" s="73" t="s">
        <v>360</v>
      </c>
      <c r="C343" s="83">
        <f>+C344+C345</f>
        <v>0</v>
      </c>
      <c r="D343" s="83">
        <f t="shared" ref="D343:N343" si="93">+D344+D345</f>
        <v>0</v>
      </c>
      <c r="E343" s="83">
        <f t="shared" si="93"/>
        <v>0</v>
      </c>
      <c r="F343" s="83">
        <f t="shared" si="93"/>
        <v>0</v>
      </c>
      <c r="G343" s="83">
        <f t="shared" si="93"/>
        <v>0</v>
      </c>
      <c r="H343" s="83">
        <f t="shared" si="93"/>
        <v>0</v>
      </c>
      <c r="I343" s="83">
        <f t="shared" si="93"/>
        <v>0</v>
      </c>
      <c r="J343" s="83">
        <f t="shared" si="93"/>
        <v>0</v>
      </c>
      <c r="K343" s="83">
        <f t="shared" si="93"/>
        <v>0</v>
      </c>
      <c r="L343" s="83">
        <f t="shared" si="93"/>
        <v>0</v>
      </c>
      <c r="M343" s="83">
        <f t="shared" si="93"/>
        <v>0</v>
      </c>
      <c r="N343" s="83">
        <f t="shared" si="93"/>
        <v>0</v>
      </c>
      <c r="O343" s="101">
        <f t="shared" si="69"/>
        <v>0</v>
      </c>
      <c r="P343" s="6"/>
    </row>
    <row r="344" spans="1:16" s="1" customFormat="1" ht="13.5" customHeight="1" x14ac:dyDescent="0.25">
      <c r="A344" s="91" t="s">
        <v>712</v>
      </c>
      <c r="B344" s="73" t="s">
        <v>361</v>
      </c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101">
        <f t="shared" si="69"/>
        <v>0</v>
      </c>
      <c r="P344" s="6"/>
    </row>
    <row r="345" spans="1:16" s="1" customFormat="1" ht="13.5" customHeight="1" x14ac:dyDescent="0.25">
      <c r="A345" s="91" t="s">
        <v>713</v>
      </c>
      <c r="B345" s="73" t="s">
        <v>362</v>
      </c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101">
        <f t="shared" si="69"/>
        <v>0</v>
      </c>
      <c r="P345" s="6"/>
    </row>
    <row r="346" spans="1:16" s="1" customFormat="1" ht="13.5" customHeight="1" x14ac:dyDescent="0.25">
      <c r="A346" s="91" t="s">
        <v>714</v>
      </c>
      <c r="B346" s="73" t="s">
        <v>214</v>
      </c>
      <c r="C346" s="83">
        <f>+C347+C357+C359+C362</f>
        <v>0</v>
      </c>
      <c r="D346" s="83">
        <f t="shared" ref="D346:N346" si="94">+D347+D357+D359+D362</f>
        <v>0</v>
      </c>
      <c r="E346" s="83">
        <f t="shared" si="94"/>
        <v>0</v>
      </c>
      <c r="F346" s="83">
        <f t="shared" si="94"/>
        <v>0</v>
      </c>
      <c r="G346" s="83">
        <f t="shared" si="94"/>
        <v>0</v>
      </c>
      <c r="H346" s="83">
        <f t="shared" si="94"/>
        <v>0</v>
      </c>
      <c r="I346" s="83">
        <f t="shared" si="94"/>
        <v>0</v>
      </c>
      <c r="J346" s="83">
        <f t="shared" si="94"/>
        <v>0</v>
      </c>
      <c r="K346" s="83">
        <f t="shared" si="94"/>
        <v>0</v>
      </c>
      <c r="L346" s="83">
        <f t="shared" si="94"/>
        <v>0</v>
      </c>
      <c r="M346" s="83">
        <f t="shared" si="94"/>
        <v>0</v>
      </c>
      <c r="N346" s="83">
        <f t="shared" si="94"/>
        <v>0</v>
      </c>
      <c r="O346" s="101">
        <f t="shared" si="69"/>
        <v>0</v>
      </c>
      <c r="P346" s="6"/>
    </row>
    <row r="347" spans="1:16" s="3" customFormat="1" ht="13.5" customHeight="1" x14ac:dyDescent="0.25">
      <c r="A347" s="84" t="s">
        <v>715</v>
      </c>
      <c r="B347" s="73" t="s">
        <v>215</v>
      </c>
      <c r="C347" s="83">
        <f>+SUM(C348:C356)</f>
        <v>0</v>
      </c>
      <c r="D347" s="83">
        <f t="shared" ref="D347:N347" si="95">+SUM(D348:D356)</f>
        <v>0</v>
      </c>
      <c r="E347" s="83">
        <f t="shared" si="95"/>
        <v>0</v>
      </c>
      <c r="F347" s="83">
        <f t="shared" si="95"/>
        <v>0</v>
      </c>
      <c r="G347" s="83">
        <f t="shared" si="95"/>
        <v>0</v>
      </c>
      <c r="H347" s="83">
        <f t="shared" si="95"/>
        <v>0</v>
      </c>
      <c r="I347" s="83">
        <f t="shared" si="95"/>
        <v>0</v>
      </c>
      <c r="J347" s="83">
        <f t="shared" si="95"/>
        <v>0</v>
      </c>
      <c r="K347" s="83">
        <f t="shared" si="95"/>
        <v>0</v>
      </c>
      <c r="L347" s="83">
        <f t="shared" si="95"/>
        <v>0</v>
      </c>
      <c r="M347" s="83">
        <f t="shared" si="95"/>
        <v>0</v>
      </c>
      <c r="N347" s="83">
        <f t="shared" si="95"/>
        <v>0</v>
      </c>
      <c r="O347" s="101">
        <f t="shared" si="69"/>
        <v>0</v>
      </c>
      <c r="P347" s="53"/>
    </row>
    <row r="348" spans="1:16" s="12" customFormat="1" ht="13.5" customHeight="1" x14ac:dyDescent="0.25">
      <c r="A348" s="84" t="s">
        <v>716</v>
      </c>
      <c r="B348" s="73" t="s">
        <v>216</v>
      </c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101">
        <f t="shared" si="69"/>
        <v>0</v>
      </c>
      <c r="P348" s="54"/>
    </row>
    <row r="349" spans="1:16" s="12" customFormat="1" ht="13.5" customHeight="1" x14ac:dyDescent="0.25">
      <c r="A349" s="84" t="s">
        <v>904</v>
      </c>
      <c r="B349" s="73" t="s">
        <v>905</v>
      </c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101">
        <f t="shared" si="69"/>
        <v>0</v>
      </c>
      <c r="P349" s="54"/>
    </row>
    <row r="350" spans="1:16" s="1" customFormat="1" ht="13.5" customHeight="1" x14ac:dyDescent="0.25">
      <c r="A350" s="84" t="s">
        <v>717</v>
      </c>
      <c r="B350" s="73" t="s">
        <v>217</v>
      </c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101">
        <f t="shared" si="69"/>
        <v>0</v>
      </c>
      <c r="P350" s="6"/>
    </row>
    <row r="351" spans="1:16" s="1" customFormat="1" ht="13.5" customHeight="1" x14ac:dyDescent="0.25">
      <c r="A351" s="84" t="s">
        <v>967</v>
      </c>
      <c r="B351" s="73" t="s">
        <v>968</v>
      </c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101">
        <f t="shared" si="69"/>
        <v>0</v>
      </c>
      <c r="P351" s="6"/>
    </row>
    <row r="352" spans="1:16" s="1" customFormat="1" ht="13.5" customHeight="1" x14ac:dyDescent="0.25">
      <c r="A352" s="84" t="s">
        <v>969</v>
      </c>
      <c r="B352" s="73" t="s">
        <v>970</v>
      </c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101">
        <f t="shared" si="69"/>
        <v>0</v>
      </c>
      <c r="P352" s="6"/>
    </row>
    <row r="353" spans="1:16" s="1" customFormat="1" ht="13.5" customHeight="1" x14ac:dyDescent="0.25">
      <c r="A353" s="84" t="s">
        <v>718</v>
      </c>
      <c r="B353" s="73" t="s">
        <v>218</v>
      </c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101">
        <f t="shared" si="69"/>
        <v>0</v>
      </c>
      <c r="P353" s="6"/>
    </row>
    <row r="354" spans="1:16" s="1" customFormat="1" ht="13.5" customHeight="1" x14ac:dyDescent="0.25">
      <c r="A354" s="84" t="s">
        <v>719</v>
      </c>
      <c r="B354" s="73" t="s">
        <v>219</v>
      </c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101">
        <f t="shared" si="69"/>
        <v>0</v>
      </c>
      <c r="P354" s="6"/>
    </row>
    <row r="355" spans="1:16" s="1" customFormat="1" ht="13.5" customHeight="1" x14ac:dyDescent="0.25">
      <c r="A355" s="84" t="s">
        <v>720</v>
      </c>
      <c r="B355" s="73" t="s">
        <v>220</v>
      </c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101">
        <f t="shared" ref="O355:O420" si="96">+SUM(C355:N355)</f>
        <v>0</v>
      </c>
      <c r="P355" s="6"/>
    </row>
    <row r="356" spans="1:16" s="1" customFormat="1" ht="13.5" customHeight="1" x14ac:dyDescent="0.25">
      <c r="A356" s="84" t="s">
        <v>721</v>
      </c>
      <c r="B356" s="73" t="s">
        <v>221</v>
      </c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101">
        <f t="shared" si="96"/>
        <v>0</v>
      </c>
      <c r="P356" s="6"/>
    </row>
    <row r="357" spans="1:16" s="11" customFormat="1" ht="13.5" customHeight="1" x14ac:dyDescent="0.25">
      <c r="A357" s="84" t="s">
        <v>722</v>
      </c>
      <c r="B357" s="73" t="s">
        <v>222</v>
      </c>
      <c r="C357" s="83">
        <f>+C358</f>
        <v>0</v>
      </c>
      <c r="D357" s="83">
        <f t="shared" ref="D357:N357" si="97">+D358</f>
        <v>0</v>
      </c>
      <c r="E357" s="83">
        <f t="shared" si="97"/>
        <v>0</v>
      </c>
      <c r="F357" s="83">
        <f t="shared" si="97"/>
        <v>0</v>
      </c>
      <c r="G357" s="83">
        <f t="shared" si="97"/>
        <v>0</v>
      </c>
      <c r="H357" s="83">
        <f t="shared" si="97"/>
        <v>0</v>
      </c>
      <c r="I357" s="83">
        <f t="shared" si="97"/>
        <v>0</v>
      </c>
      <c r="J357" s="83">
        <f t="shared" si="97"/>
        <v>0</v>
      </c>
      <c r="K357" s="83">
        <f t="shared" si="97"/>
        <v>0</v>
      </c>
      <c r="L357" s="83">
        <f t="shared" si="97"/>
        <v>0</v>
      </c>
      <c r="M357" s="83">
        <f t="shared" si="97"/>
        <v>0</v>
      </c>
      <c r="N357" s="83">
        <f t="shared" si="97"/>
        <v>0</v>
      </c>
      <c r="O357" s="101">
        <f t="shared" si="96"/>
        <v>0</v>
      </c>
      <c r="P357" s="53"/>
    </row>
    <row r="358" spans="1:16" s="3" customFormat="1" ht="13.5" customHeight="1" x14ac:dyDescent="0.25">
      <c r="A358" s="84" t="s">
        <v>723</v>
      </c>
      <c r="B358" s="73" t="s">
        <v>223</v>
      </c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101">
        <f t="shared" si="96"/>
        <v>0</v>
      </c>
      <c r="P358" s="53"/>
    </row>
    <row r="359" spans="1:16" s="1" customFormat="1" ht="13.5" customHeight="1" x14ac:dyDescent="0.25">
      <c r="A359" s="91" t="s">
        <v>724</v>
      </c>
      <c r="B359" s="73" t="s">
        <v>363</v>
      </c>
      <c r="C359" s="83">
        <f>+C360+C361</f>
        <v>0</v>
      </c>
      <c r="D359" s="83">
        <f t="shared" ref="D359:N359" si="98">+D360+D361</f>
        <v>0</v>
      </c>
      <c r="E359" s="83">
        <f t="shared" si="98"/>
        <v>0</v>
      </c>
      <c r="F359" s="83">
        <f t="shared" si="98"/>
        <v>0</v>
      </c>
      <c r="G359" s="83">
        <f t="shared" si="98"/>
        <v>0</v>
      </c>
      <c r="H359" s="83">
        <f t="shared" si="98"/>
        <v>0</v>
      </c>
      <c r="I359" s="83">
        <f t="shared" si="98"/>
        <v>0</v>
      </c>
      <c r="J359" s="83">
        <f t="shared" si="98"/>
        <v>0</v>
      </c>
      <c r="K359" s="83">
        <f t="shared" si="98"/>
        <v>0</v>
      </c>
      <c r="L359" s="83">
        <f t="shared" si="98"/>
        <v>0</v>
      </c>
      <c r="M359" s="83">
        <f t="shared" si="98"/>
        <v>0</v>
      </c>
      <c r="N359" s="83">
        <f t="shared" si="98"/>
        <v>0</v>
      </c>
      <c r="O359" s="101">
        <f t="shared" si="96"/>
        <v>0</v>
      </c>
      <c r="P359" s="6"/>
    </row>
    <row r="360" spans="1:16" s="1" customFormat="1" ht="13.5" customHeight="1" x14ac:dyDescent="0.25">
      <c r="A360" s="93" t="s">
        <v>725</v>
      </c>
      <c r="B360" s="87" t="s">
        <v>363</v>
      </c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101">
        <f t="shared" si="96"/>
        <v>0</v>
      </c>
      <c r="P360" s="6"/>
    </row>
    <row r="361" spans="1:16" s="3" customFormat="1" ht="13.5" customHeight="1" x14ac:dyDescent="0.25">
      <c r="A361" s="91" t="s">
        <v>726</v>
      </c>
      <c r="B361" s="73" t="s">
        <v>727</v>
      </c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101">
        <f t="shared" si="96"/>
        <v>0</v>
      </c>
      <c r="P361" s="53"/>
    </row>
    <row r="362" spans="1:16" s="1" customFormat="1" ht="13.5" customHeight="1" x14ac:dyDescent="0.25">
      <c r="A362" s="91" t="s">
        <v>728</v>
      </c>
      <c r="B362" s="73" t="s">
        <v>110</v>
      </c>
      <c r="C362" s="83">
        <f>+C363</f>
        <v>0</v>
      </c>
      <c r="D362" s="83">
        <f t="shared" ref="D362:N362" si="99">+D363</f>
        <v>0</v>
      </c>
      <c r="E362" s="83">
        <f t="shared" si="99"/>
        <v>0</v>
      </c>
      <c r="F362" s="83">
        <f t="shared" si="99"/>
        <v>0</v>
      </c>
      <c r="G362" s="83">
        <f t="shared" si="99"/>
        <v>0</v>
      </c>
      <c r="H362" s="83">
        <f t="shared" si="99"/>
        <v>0</v>
      </c>
      <c r="I362" s="83">
        <f t="shared" si="99"/>
        <v>0</v>
      </c>
      <c r="J362" s="83">
        <f t="shared" si="99"/>
        <v>0</v>
      </c>
      <c r="K362" s="83">
        <f t="shared" si="99"/>
        <v>0</v>
      </c>
      <c r="L362" s="83">
        <f t="shared" si="99"/>
        <v>0</v>
      </c>
      <c r="M362" s="83">
        <f t="shared" si="99"/>
        <v>0</v>
      </c>
      <c r="N362" s="83">
        <f t="shared" si="99"/>
        <v>0</v>
      </c>
      <c r="O362" s="101">
        <f t="shared" si="96"/>
        <v>0</v>
      </c>
      <c r="P362" s="6"/>
    </row>
    <row r="363" spans="1:16" s="1" customFormat="1" ht="13.5" customHeight="1" x14ac:dyDescent="0.25">
      <c r="A363" s="91" t="s">
        <v>729</v>
      </c>
      <c r="B363" s="73" t="s">
        <v>224</v>
      </c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101">
        <f t="shared" si="96"/>
        <v>0</v>
      </c>
      <c r="P363" s="6"/>
    </row>
    <row r="364" spans="1:16" s="3" customFormat="1" ht="13.5" customHeight="1" x14ac:dyDescent="0.25">
      <c r="A364" s="91" t="s">
        <v>730</v>
      </c>
      <c r="B364" s="73" t="s">
        <v>364</v>
      </c>
      <c r="C364" s="83">
        <f>+C365+C380+C387</f>
        <v>0</v>
      </c>
      <c r="D364" s="83">
        <f t="shared" ref="D364:N364" si="100">+D365+D380+D387</f>
        <v>0</v>
      </c>
      <c r="E364" s="83">
        <f t="shared" si="100"/>
        <v>0</v>
      </c>
      <c r="F364" s="83">
        <f t="shared" si="100"/>
        <v>0</v>
      </c>
      <c r="G364" s="83">
        <f t="shared" si="100"/>
        <v>0</v>
      </c>
      <c r="H364" s="83">
        <f t="shared" si="100"/>
        <v>0</v>
      </c>
      <c r="I364" s="83">
        <f t="shared" si="100"/>
        <v>0</v>
      </c>
      <c r="J364" s="83">
        <f t="shared" si="100"/>
        <v>0</v>
      </c>
      <c r="K364" s="83">
        <f t="shared" si="100"/>
        <v>0</v>
      </c>
      <c r="L364" s="83">
        <f t="shared" si="100"/>
        <v>0</v>
      </c>
      <c r="M364" s="83">
        <f t="shared" si="100"/>
        <v>0</v>
      </c>
      <c r="N364" s="83">
        <f t="shared" si="100"/>
        <v>0</v>
      </c>
      <c r="O364" s="101">
        <f t="shared" si="96"/>
        <v>0</v>
      </c>
      <c r="P364" s="53"/>
    </row>
    <row r="365" spans="1:16" s="1" customFormat="1" ht="13.5" customHeight="1" x14ac:dyDescent="0.25">
      <c r="A365" s="91" t="s">
        <v>731</v>
      </c>
      <c r="B365" s="73" t="s">
        <v>365</v>
      </c>
      <c r="C365" s="83">
        <f>+C366+C374+C377</f>
        <v>0</v>
      </c>
      <c r="D365" s="83">
        <f t="shared" ref="D365:N365" si="101">+D366+D374+D377</f>
        <v>0</v>
      </c>
      <c r="E365" s="83">
        <f t="shared" si="101"/>
        <v>0</v>
      </c>
      <c r="F365" s="83">
        <f t="shared" si="101"/>
        <v>0</v>
      </c>
      <c r="G365" s="83">
        <f t="shared" si="101"/>
        <v>0</v>
      </c>
      <c r="H365" s="83">
        <f t="shared" si="101"/>
        <v>0</v>
      </c>
      <c r="I365" s="83">
        <f t="shared" si="101"/>
        <v>0</v>
      </c>
      <c r="J365" s="83">
        <f t="shared" si="101"/>
        <v>0</v>
      </c>
      <c r="K365" s="83">
        <f t="shared" si="101"/>
        <v>0</v>
      </c>
      <c r="L365" s="83">
        <f t="shared" si="101"/>
        <v>0</v>
      </c>
      <c r="M365" s="83">
        <f t="shared" si="101"/>
        <v>0</v>
      </c>
      <c r="N365" s="83">
        <f t="shared" si="101"/>
        <v>0</v>
      </c>
      <c r="O365" s="101">
        <f t="shared" si="96"/>
        <v>0</v>
      </c>
      <c r="P365" s="6"/>
    </row>
    <row r="366" spans="1:16" s="1" customFormat="1" ht="13.5" customHeight="1" x14ac:dyDescent="0.25">
      <c r="A366" s="91" t="s">
        <v>732</v>
      </c>
      <c r="B366" s="73" t="s">
        <v>111</v>
      </c>
      <c r="C366" s="83">
        <f>+SUM(C367:C373)</f>
        <v>0</v>
      </c>
      <c r="D366" s="83">
        <f t="shared" ref="D366:N366" si="102">+SUM(D367:D373)</f>
        <v>0</v>
      </c>
      <c r="E366" s="83">
        <f t="shared" si="102"/>
        <v>0</v>
      </c>
      <c r="F366" s="83">
        <f t="shared" si="102"/>
        <v>0</v>
      </c>
      <c r="G366" s="83">
        <f t="shared" si="102"/>
        <v>0</v>
      </c>
      <c r="H366" s="83">
        <f t="shared" si="102"/>
        <v>0</v>
      </c>
      <c r="I366" s="83">
        <f t="shared" si="102"/>
        <v>0</v>
      </c>
      <c r="J366" s="83">
        <f t="shared" si="102"/>
        <v>0</v>
      </c>
      <c r="K366" s="83">
        <f t="shared" si="102"/>
        <v>0</v>
      </c>
      <c r="L366" s="83">
        <f t="shared" si="102"/>
        <v>0</v>
      </c>
      <c r="M366" s="83">
        <f t="shared" si="102"/>
        <v>0</v>
      </c>
      <c r="N366" s="83">
        <f t="shared" si="102"/>
        <v>0</v>
      </c>
      <c r="O366" s="101">
        <f t="shared" si="96"/>
        <v>0</v>
      </c>
      <c r="P366" s="6"/>
    </row>
    <row r="367" spans="1:16" s="1" customFormat="1" ht="13.5" customHeight="1" x14ac:dyDescent="0.25">
      <c r="A367" s="91" t="s">
        <v>733</v>
      </c>
      <c r="B367" s="73" t="s">
        <v>366</v>
      </c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101">
        <f t="shared" si="96"/>
        <v>0</v>
      </c>
      <c r="P367" s="6"/>
    </row>
    <row r="368" spans="1:16" s="3" customFormat="1" ht="13.5" customHeight="1" x14ac:dyDescent="0.25">
      <c r="A368" s="91" t="s">
        <v>734</v>
      </c>
      <c r="B368" s="73" t="s">
        <v>367</v>
      </c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101">
        <f t="shared" si="96"/>
        <v>0</v>
      </c>
      <c r="P368" s="53"/>
    </row>
    <row r="369" spans="1:16" s="1" customFormat="1" ht="13.5" customHeight="1" x14ac:dyDescent="0.25">
      <c r="A369" s="91" t="s">
        <v>735</v>
      </c>
      <c r="B369" s="73" t="s">
        <v>368</v>
      </c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101">
        <f t="shared" si="96"/>
        <v>0</v>
      </c>
      <c r="P369" s="6"/>
    </row>
    <row r="370" spans="1:16" s="3" customFormat="1" ht="13.5" customHeight="1" x14ac:dyDescent="0.25">
      <c r="A370" s="91" t="s">
        <v>736</v>
      </c>
      <c r="B370" s="73" t="s">
        <v>369</v>
      </c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101">
        <f t="shared" si="96"/>
        <v>0</v>
      </c>
      <c r="P370" s="53"/>
    </row>
    <row r="371" spans="1:16" s="3" customFormat="1" ht="13.5" customHeight="1" x14ac:dyDescent="0.25">
      <c r="A371" s="91" t="s">
        <v>737</v>
      </c>
      <c r="B371" s="73" t="s">
        <v>370</v>
      </c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101">
        <f t="shared" si="96"/>
        <v>0</v>
      </c>
      <c r="P371" s="53"/>
    </row>
    <row r="372" spans="1:16" s="3" customFormat="1" ht="13.5" customHeight="1" x14ac:dyDescent="0.25">
      <c r="A372" s="91" t="s">
        <v>738</v>
      </c>
      <c r="B372" s="73" t="s">
        <v>371</v>
      </c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101">
        <f t="shared" si="96"/>
        <v>0</v>
      </c>
      <c r="P372" s="53"/>
    </row>
    <row r="373" spans="1:16" s="3" customFormat="1" ht="13.5" customHeight="1" x14ac:dyDescent="0.25">
      <c r="A373" s="91" t="s">
        <v>739</v>
      </c>
      <c r="B373" s="73" t="s">
        <v>372</v>
      </c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101">
        <f t="shared" si="96"/>
        <v>0</v>
      </c>
      <c r="P373" s="53"/>
    </row>
    <row r="374" spans="1:16" s="3" customFormat="1" ht="13.5" customHeight="1" x14ac:dyDescent="0.25">
      <c r="A374" s="91" t="s">
        <v>740</v>
      </c>
      <c r="B374" s="73" t="s">
        <v>373</v>
      </c>
      <c r="C374" s="83">
        <f>+C375+C376</f>
        <v>0</v>
      </c>
      <c r="D374" s="83">
        <f t="shared" ref="D374:N374" si="103">+D375+D376</f>
        <v>0</v>
      </c>
      <c r="E374" s="83">
        <f t="shared" si="103"/>
        <v>0</v>
      </c>
      <c r="F374" s="83">
        <f t="shared" si="103"/>
        <v>0</v>
      </c>
      <c r="G374" s="83">
        <f t="shared" si="103"/>
        <v>0</v>
      </c>
      <c r="H374" s="83">
        <f t="shared" si="103"/>
        <v>0</v>
      </c>
      <c r="I374" s="83">
        <f t="shared" si="103"/>
        <v>0</v>
      </c>
      <c r="J374" s="83">
        <f t="shared" si="103"/>
        <v>0</v>
      </c>
      <c r="K374" s="83">
        <f t="shared" si="103"/>
        <v>0</v>
      </c>
      <c r="L374" s="83">
        <f t="shared" si="103"/>
        <v>0</v>
      </c>
      <c r="M374" s="83">
        <f t="shared" si="103"/>
        <v>0</v>
      </c>
      <c r="N374" s="83">
        <f t="shared" si="103"/>
        <v>0</v>
      </c>
      <c r="O374" s="101">
        <f t="shared" si="96"/>
        <v>0</v>
      </c>
      <c r="P374" s="53"/>
    </row>
    <row r="375" spans="1:16" s="3" customFormat="1" ht="13.5" customHeight="1" x14ac:dyDescent="0.25">
      <c r="A375" s="91" t="s">
        <v>741</v>
      </c>
      <c r="B375" s="73" t="s">
        <v>112</v>
      </c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101">
        <f t="shared" si="96"/>
        <v>0</v>
      </c>
      <c r="P375" s="53"/>
    </row>
    <row r="376" spans="1:16" s="3" customFormat="1" ht="13.5" customHeight="1" x14ac:dyDescent="0.25">
      <c r="A376" s="91" t="s">
        <v>742</v>
      </c>
      <c r="B376" s="73" t="s">
        <v>113</v>
      </c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101">
        <f t="shared" si="96"/>
        <v>0</v>
      </c>
      <c r="P376" s="53"/>
    </row>
    <row r="377" spans="1:16" s="3" customFormat="1" ht="13.5" customHeight="1" x14ac:dyDescent="0.25">
      <c r="A377" s="91" t="s">
        <v>743</v>
      </c>
      <c r="B377" s="73" t="s">
        <v>374</v>
      </c>
      <c r="C377" s="83">
        <f>+C378+C379</f>
        <v>0</v>
      </c>
      <c r="D377" s="83">
        <f t="shared" ref="D377:N377" si="104">+D378+D379</f>
        <v>0</v>
      </c>
      <c r="E377" s="83">
        <f t="shared" si="104"/>
        <v>0</v>
      </c>
      <c r="F377" s="83">
        <f t="shared" si="104"/>
        <v>0</v>
      </c>
      <c r="G377" s="83">
        <f t="shared" si="104"/>
        <v>0</v>
      </c>
      <c r="H377" s="83">
        <f t="shared" si="104"/>
        <v>0</v>
      </c>
      <c r="I377" s="83">
        <f t="shared" si="104"/>
        <v>0</v>
      </c>
      <c r="J377" s="83">
        <f t="shared" si="104"/>
        <v>0</v>
      </c>
      <c r="K377" s="83">
        <f t="shared" si="104"/>
        <v>0</v>
      </c>
      <c r="L377" s="83">
        <f t="shared" si="104"/>
        <v>0</v>
      </c>
      <c r="M377" s="83">
        <f t="shared" si="104"/>
        <v>0</v>
      </c>
      <c r="N377" s="83">
        <f t="shared" si="104"/>
        <v>0</v>
      </c>
      <c r="O377" s="101">
        <f t="shared" si="96"/>
        <v>0</v>
      </c>
      <c r="P377" s="53"/>
    </row>
    <row r="378" spans="1:16" s="3" customFormat="1" ht="13.5" customHeight="1" x14ac:dyDescent="0.25">
      <c r="A378" s="91" t="s">
        <v>744</v>
      </c>
      <c r="B378" s="73" t="s">
        <v>375</v>
      </c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101">
        <f t="shared" si="96"/>
        <v>0</v>
      </c>
      <c r="P378" s="53"/>
    </row>
    <row r="379" spans="1:16" s="3" customFormat="1" ht="13.5" customHeight="1" x14ac:dyDescent="0.25">
      <c r="A379" s="91" t="s">
        <v>745</v>
      </c>
      <c r="B379" s="73" t="s">
        <v>376</v>
      </c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101">
        <f t="shared" si="96"/>
        <v>0</v>
      </c>
      <c r="P379" s="53"/>
    </row>
    <row r="380" spans="1:16" s="3" customFormat="1" ht="13.5" customHeight="1" x14ac:dyDescent="0.25">
      <c r="A380" s="91" t="s">
        <v>746</v>
      </c>
      <c r="B380" s="73" t="s">
        <v>225</v>
      </c>
      <c r="C380" s="83">
        <f>+C381+C384</f>
        <v>0</v>
      </c>
      <c r="D380" s="83">
        <f t="shared" ref="D380:N380" si="105">+D381+D384</f>
        <v>0</v>
      </c>
      <c r="E380" s="83">
        <f t="shared" si="105"/>
        <v>0</v>
      </c>
      <c r="F380" s="83">
        <f t="shared" si="105"/>
        <v>0</v>
      </c>
      <c r="G380" s="83">
        <f t="shared" si="105"/>
        <v>0</v>
      </c>
      <c r="H380" s="83">
        <f t="shared" si="105"/>
        <v>0</v>
      </c>
      <c r="I380" s="83">
        <f t="shared" si="105"/>
        <v>0</v>
      </c>
      <c r="J380" s="83">
        <f t="shared" si="105"/>
        <v>0</v>
      </c>
      <c r="K380" s="83">
        <f t="shared" si="105"/>
        <v>0</v>
      </c>
      <c r="L380" s="83">
        <f t="shared" si="105"/>
        <v>0</v>
      </c>
      <c r="M380" s="83">
        <f t="shared" si="105"/>
        <v>0</v>
      </c>
      <c r="N380" s="83">
        <f t="shared" si="105"/>
        <v>0</v>
      </c>
      <c r="O380" s="101">
        <f t="shared" si="96"/>
        <v>0</v>
      </c>
      <c r="P380" s="53"/>
    </row>
    <row r="381" spans="1:16" s="3" customFormat="1" ht="13.5" customHeight="1" x14ac:dyDescent="0.25">
      <c r="A381" s="91" t="s">
        <v>747</v>
      </c>
      <c r="B381" s="73" t="s">
        <v>226</v>
      </c>
      <c r="C381" s="83">
        <f>+C382+C383</f>
        <v>0</v>
      </c>
      <c r="D381" s="83">
        <f t="shared" ref="D381:N381" si="106">+D382+D383</f>
        <v>0</v>
      </c>
      <c r="E381" s="83">
        <f t="shared" si="106"/>
        <v>0</v>
      </c>
      <c r="F381" s="83">
        <f t="shared" si="106"/>
        <v>0</v>
      </c>
      <c r="G381" s="83">
        <f t="shared" si="106"/>
        <v>0</v>
      </c>
      <c r="H381" s="83">
        <f t="shared" si="106"/>
        <v>0</v>
      </c>
      <c r="I381" s="83">
        <f t="shared" si="106"/>
        <v>0</v>
      </c>
      <c r="J381" s="83">
        <f t="shared" si="106"/>
        <v>0</v>
      </c>
      <c r="K381" s="83">
        <f t="shared" si="106"/>
        <v>0</v>
      </c>
      <c r="L381" s="83">
        <f t="shared" si="106"/>
        <v>0</v>
      </c>
      <c r="M381" s="83">
        <f t="shared" si="106"/>
        <v>0</v>
      </c>
      <c r="N381" s="83">
        <f t="shared" si="106"/>
        <v>0</v>
      </c>
      <c r="O381" s="101">
        <f t="shared" si="96"/>
        <v>0</v>
      </c>
      <c r="P381" s="53"/>
    </row>
    <row r="382" spans="1:16" s="3" customFormat="1" ht="13.5" customHeight="1" x14ac:dyDescent="0.25">
      <c r="A382" s="91" t="s">
        <v>748</v>
      </c>
      <c r="B382" s="73" t="s">
        <v>227</v>
      </c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101">
        <f t="shared" si="96"/>
        <v>0</v>
      </c>
      <c r="P382" s="53"/>
    </row>
    <row r="383" spans="1:16" s="3" customFormat="1" ht="13.5" customHeight="1" x14ac:dyDescent="0.25">
      <c r="A383" s="89" t="s">
        <v>749</v>
      </c>
      <c r="B383" s="73" t="s">
        <v>228</v>
      </c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101">
        <f t="shared" si="96"/>
        <v>0</v>
      </c>
      <c r="P383" s="53"/>
    </row>
    <row r="384" spans="1:16" s="3" customFormat="1" ht="13.5" customHeight="1" x14ac:dyDescent="0.25">
      <c r="A384" s="89" t="s">
        <v>750</v>
      </c>
      <c r="B384" s="73" t="s">
        <v>229</v>
      </c>
      <c r="C384" s="83">
        <f>+C385+C386</f>
        <v>0</v>
      </c>
      <c r="D384" s="83">
        <f t="shared" ref="D384:N384" si="107">+D385+D386</f>
        <v>0</v>
      </c>
      <c r="E384" s="83">
        <f t="shared" si="107"/>
        <v>0</v>
      </c>
      <c r="F384" s="83">
        <f t="shared" si="107"/>
        <v>0</v>
      </c>
      <c r="G384" s="83">
        <f t="shared" si="107"/>
        <v>0</v>
      </c>
      <c r="H384" s="83">
        <f t="shared" si="107"/>
        <v>0</v>
      </c>
      <c r="I384" s="83">
        <f t="shared" si="107"/>
        <v>0</v>
      </c>
      <c r="J384" s="83">
        <f t="shared" si="107"/>
        <v>0</v>
      </c>
      <c r="K384" s="83">
        <f t="shared" si="107"/>
        <v>0</v>
      </c>
      <c r="L384" s="83">
        <f t="shared" si="107"/>
        <v>0</v>
      </c>
      <c r="M384" s="83">
        <f t="shared" si="107"/>
        <v>0</v>
      </c>
      <c r="N384" s="83">
        <f t="shared" si="107"/>
        <v>0</v>
      </c>
      <c r="O384" s="101">
        <f t="shared" si="96"/>
        <v>0</v>
      </c>
      <c r="P384" s="53"/>
    </row>
    <row r="385" spans="1:16" s="1" customFormat="1" ht="13.5" customHeight="1" x14ac:dyDescent="0.25">
      <c r="A385" s="89" t="s">
        <v>751</v>
      </c>
      <c r="B385" s="73" t="s">
        <v>230</v>
      </c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101">
        <f t="shared" si="96"/>
        <v>0</v>
      </c>
      <c r="P385" s="6"/>
    </row>
    <row r="386" spans="1:16" s="1" customFormat="1" ht="13.5" customHeight="1" x14ac:dyDescent="0.25">
      <c r="A386" s="89" t="s">
        <v>752</v>
      </c>
      <c r="B386" s="73" t="s">
        <v>231</v>
      </c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101">
        <f t="shared" si="96"/>
        <v>0</v>
      </c>
      <c r="P386" s="6"/>
    </row>
    <row r="387" spans="1:16" s="1" customFormat="1" ht="13.5" customHeight="1" x14ac:dyDescent="0.25">
      <c r="A387" s="89" t="s">
        <v>753</v>
      </c>
      <c r="B387" s="73" t="s">
        <v>377</v>
      </c>
      <c r="C387" s="83">
        <f>+C388</f>
        <v>0</v>
      </c>
      <c r="D387" s="83">
        <f t="shared" ref="D387:N387" si="108">+D388</f>
        <v>0</v>
      </c>
      <c r="E387" s="83">
        <f t="shared" si="108"/>
        <v>0</v>
      </c>
      <c r="F387" s="83">
        <f t="shared" si="108"/>
        <v>0</v>
      </c>
      <c r="G387" s="83">
        <f t="shared" si="108"/>
        <v>0</v>
      </c>
      <c r="H387" s="83">
        <f t="shared" si="108"/>
        <v>0</v>
      </c>
      <c r="I387" s="83">
        <f t="shared" si="108"/>
        <v>0</v>
      </c>
      <c r="J387" s="83">
        <f t="shared" si="108"/>
        <v>0</v>
      </c>
      <c r="K387" s="83">
        <f t="shared" si="108"/>
        <v>0</v>
      </c>
      <c r="L387" s="83">
        <f t="shared" si="108"/>
        <v>0</v>
      </c>
      <c r="M387" s="83">
        <f t="shared" si="108"/>
        <v>0</v>
      </c>
      <c r="N387" s="83">
        <f t="shared" si="108"/>
        <v>0</v>
      </c>
      <c r="O387" s="101">
        <f t="shared" si="96"/>
        <v>0</v>
      </c>
      <c r="P387" s="6"/>
    </row>
    <row r="388" spans="1:16" s="3" customFormat="1" ht="13.5" customHeight="1" x14ac:dyDescent="0.25">
      <c r="A388" s="89" t="s">
        <v>754</v>
      </c>
      <c r="B388" s="73" t="s">
        <v>378</v>
      </c>
      <c r="C388" s="83">
        <f>+SUM(C389:C412)</f>
        <v>0</v>
      </c>
      <c r="D388" s="83">
        <f t="shared" ref="D388:N388" si="109">+SUM(D389:D412)</f>
        <v>0</v>
      </c>
      <c r="E388" s="83">
        <f t="shared" si="109"/>
        <v>0</v>
      </c>
      <c r="F388" s="83">
        <f t="shared" si="109"/>
        <v>0</v>
      </c>
      <c r="G388" s="83">
        <f t="shared" si="109"/>
        <v>0</v>
      </c>
      <c r="H388" s="83">
        <f t="shared" si="109"/>
        <v>0</v>
      </c>
      <c r="I388" s="83">
        <f t="shared" si="109"/>
        <v>0</v>
      </c>
      <c r="J388" s="83">
        <f t="shared" si="109"/>
        <v>0</v>
      </c>
      <c r="K388" s="83">
        <f t="shared" si="109"/>
        <v>0</v>
      </c>
      <c r="L388" s="83">
        <f t="shared" si="109"/>
        <v>0</v>
      </c>
      <c r="M388" s="83">
        <f t="shared" si="109"/>
        <v>0</v>
      </c>
      <c r="N388" s="83">
        <f t="shared" si="109"/>
        <v>0</v>
      </c>
      <c r="O388" s="101">
        <f t="shared" si="96"/>
        <v>0</v>
      </c>
      <c r="P388" s="53"/>
    </row>
    <row r="389" spans="1:16" s="3" customFormat="1" ht="13.5" customHeight="1" x14ac:dyDescent="0.25">
      <c r="A389" s="89" t="s">
        <v>755</v>
      </c>
      <c r="B389" s="73" t="s">
        <v>379</v>
      </c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101">
        <f t="shared" si="96"/>
        <v>0</v>
      </c>
      <c r="P389" s="53"/>
    </row>
    <row r="390" spans="1:16" s="3" customFormat="1" ht="13.5" customHeight="1" x14ac:dyDescent="0.25">
      <c r="A390" s="89" t="s">
        <v>756</v>
      </c>
      <c r="B390" s="73" t="s">
        <v>380</v>
      </c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101">
        <f t="shared" si="96"/>
        <v>0</v>
      </c>
      <c r="P390" s="53"/>
    </row>
    <row r="391" spans="1:16" s="1" customFormat="1" ht="13.5" customHeight="1" x14ac:dyDescent="0.25">
      <c r="A391" s="89" t="s">
        <v>757</v>
      </c>
      <c r="B391" s="73" t="s">
        <v>381</v>
      </c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101">
        <f t="shared" si="96"/>
        <v>0</v>
      </c>
      <c r="P391" s="6"/>
    </row>
    <row r="392" spans="1:16" s="1" customFormat="1" ht="13.5" customHeight="1" x14ac:dyDescent="0.25">
      <c r="A392" s="89" t="s">
        <v>758</v>
      </c>
      <c r="B392" s="73" t="s">
        <v>382</v>
      </c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101">
        <f t="shared" si="96"/>
        <v>0</v>
      </c>
      <c r="P392" s="6"/>
    </row>
    <row r="393" spans="1:16" s="1" customFormat="1" ht="13.5" customHeight="1" x14ac:dyDescent="0.25">
      <c r="A393" s="89" t="s">
        <v>759</v>
      </c>
      <c r="B393" s="73" t="s">
        <v>383</v>
      </c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101">
        <f t="shared" si="96"/>
        <v>0</v>
      </c>
      <c r="P393" s="6"/>
    </row>
    <row r="394" spans="1:16" s="3" customFormat="1" ht="13.5" customHeight="1" x14ac:dyDescent="0.25">
      <c r="A394" s="89" t="s">
        <v>760</v>
      </c>
      <c r="B394" s="73" t="s">
        <v>384</v>
      </c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101">
        <f t="shared" si="96"/>
        <v>0</v>
      </c>
      <c r="P394" s="53"/>
    </row>
    <row r="395" spans="1:16" s="1" customFormat="1" ht="13.5" customHeight="1" x14ac:dyDescent="0.25">
      <c r="A395" s="89" t="s">
        <v>761</v>
      </c>
      <c r="B395" s="73" t="s">
        <v>385</v>
      </c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101">
        <f t="shared" si="96"/>
        <v>0</v>
      </c>
      <c r="P395" s="6"/>
    </row>
    <row r="396" spans="1:16" s="1" customFormat="1" ht="13.5" customHeight="1" x14ac:dyDescent="0.25">
      <c r="A396" s="89" t="s">
        <v>762</v>
      </c>
      <c r="B396" s="73" t="s">
        <v>386</v>
      </c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101">
        <f t="shared" si="96"/>
        <v>0</v>
      </c>
      <c r="P396" s="6"/>
    </row>
    <row r="397" spans="1:16" s="1" customFormat="1" ht="13.5" customHeight="1" x14ac:dyDescent="0.25">
      <c r="A397" s="91" t="s">
        <v>763</v>
      </c>
      <c r="B397" s="73" t="s">
        <v>387</v>
      </c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101">
        <f t="shared" si="96"/>
        <v>0</v>
      </c>
      <c r="P397" s="6"/>
    </row>
    <row r="398" spans="1:16" s="3" customFormat="1" ht="13.5" customHeight="1" x14ac:dyDescent="0.25">
      <c r="A398" s="91" t="s">
        <v>764</v>
      </c>
      <c r="B398" s="73" t="s">
        <v>388</v>
      </c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101">
        <f t="shared" si="96"/>
        <v>0</v>
      </c>
      <c r="P398" s="53"/>
    </row>
    <row r="399" spans="1:16" s="1" customFormat="1" ht="13.5" customHeight="1" x14ac:dyDescent="0.25">
      <c r="A399" s="91" t="s">
        <v>765</v>
      </c>
      <c r="B399" s="73" t="s">
        <v>389</v>
      </c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101">
        <f t="shared" si="96"/>
        <v>0</v>
      </c>
      <c r="P399" s="6"/>
    </row>
    <row r="400" spans="1:16" s="1" customFormat="1" ht="13.5" customHeight="1" x14ac:dyDescent="0.25">
      <c r="A400" s="91" t="s">
        <v>766</v>
      </c>
      <c r="B400" s="73" t="s">
        <v>390</v>
      </c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101">
        <f t="shared" si="96"/>
        <v>0</v>
      </c>
      <c r="P400" s="6"/>
    </row>
    <row r="401" spans="1:16" s="1" customFormat="1" ht="13.5" customHeight="1" x14ac:dyDescent="0.25">
      <c r="A401" s="89" t="s">
        <v>767</v>
      </c>
      <c r="B401" s="73" t="s">
        <v>391</v>
      </c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101">
        <f t="shared" si="96"/>
        <v>0</v>
      </c>
      <c r="P401" s="6"/>
    </row>
    <row r="402" spans="1:16" s="3" customFormat="1" ht="13.5" customHeight="1" x14ac:dyDescent="0.25">
      <c r="A402" s="89" t="s">
        <v>768</v>
      </c>
      <c r="B402" s="73" t="s">
        <v>392</v>
      </c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101">
        <f t="shared" si="96"/>
        <v>0</v>
      </c>
      <c r="P402" s="53"/>
    </row>
    <row r="403" spans="1:16" s="1" customFormat="1" ht="13.5" customHeight="1" x14ac:dyDescent="0.25">
      <c r="A403" s="91" t="s">
        <v>769</v>
      </c>
      <c r="B403" s="73" t="s">
        <v>393</v>
      </c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101">
        <f t="shared" si="96"/>
        <v>0</v>
      </c>
      <c r="P403" s="6"/>
    </row>
    <row r="404" spans="1:16" s="1" customFormat="1" ht="13.5" customHeight="1" x14ac:dyDescent="0.25">
      <c r="A404" s="91" t="s">
        <v>770</v>
      </c>
      <c r="B404" s="73" t="s">
        <v>394</v>
      </c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101">
        <f t="shared" si="96"/>
        <v>0</v>
      </c>
      <c r="P404" s="6"/>
    </row>
    <row r="405" spans="1:16" s="1" customFormat="1" ht="13.5" customHeight="1" x14ac:dyDescent="0.25">
      <c r="A405" s="91" t="s">
        <v>771</v>
      </c>
      <c r="B405" s="73" t="s">
        <v>395</v>
      </c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101">
        <f t="shared" si="96"/>
        <v>0</v>
      </c>
      <c r="P405" s="6"/>
    </row>
    <row r="406" spans="1:16" s="11" customFormat="1" ht="13.5" customHeight="1" x14ac:dyDescent="0.25">
      <c r="A406" s="91" t="s">
        <v>772</v>
      </c>
      <c r="B406" s="73" t="s">
        <v>396</v>
      </c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101">
        <f t="shared" si="96"/>
        <v>0</v>
      </c>
      <c r="P406" s="53"/>
    </row>
    <row r="407" spans="1:16" s="1" customFormat="1" ht="13.5" customHeight="1" x14ac:dyDescent="0.25">
      <c r="A407" s="91" t="s">
        <v>773</v>
      </c>
      <c r="B407" s="73" t="s">
        <v>397</v>
      </c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101">
        <f t="shared" si="96"/>
        <v>0</v>
      </c>
      <c r="P407" s="6"/>
    </row>
    <row r="408" spans="1:16" s="1" customFormat="1" ht="13.5" customHeight="1" x14ac:dyDescent="0.25">
      <c r="A408" s="91" t="s">
        <v>851</v>
      </c>
      <c r="B408" s="73" t="s">
        <v>852</v>
      </c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101">
        <f t="shared" si="96"/>
        <v>0</v>
      </c>
      <c r="P408" s="6"/>
    </row>
    <row r="409" spans="1:16" s="1" customFormat="1" ht="13.5" customHeight="1" x14ac:dyDescent="0.25">
      <c r="A409" s="91" t="s">
        <v>853</v>
      </c>
      <c r="B409" s="73" t="s">
        <v>854</v>
      </c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101">
        <f t="shared" si="96"/>
        <v>0</v>
      </c>
      <c r="P409" s="6"/>
    </row>
    <row r="410" spans="1:16" s="1" customFormat="1" ht="13.5" customHeight="1" x14ac:dyDescent="0.25">
      <c r="A410" s="91" t="s">
        <v>855</v>
      </c>
      <c r="B410" s="73" t="s">
        <v>856</v>
      </c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101">
        <f t="shared" si="96"/>
        <v>0</v>
      </c>
      <c r="P410" s="6"/>
    </row>
    <row r="411" spans="1:16" s="1" customFormat="1" ht="13.5" customHeight="1" x14ac:dyDescent="0.25">
      <c r="A411" s="91" t="s">
        <v>971</v>
      </c>
      <c r="B411" s="73" t="s">
        <v>972</v>
      </c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101">
        <f t="shared" si="96"/>
        <v>0</v>
      </c>
      <c r="P411" s="6"/>
    </row>
    <row r="412" spans="1:16" s="1" customFormat="1" ht="13.5" customHeight="1" x14ac:dyDescent="0.25">
      <c r="A412" s="91" t="s">
        <v>973</v>
      </c>
      <c r="B412" s="73" t="s">
        <v>974</v>
      </c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101">
        <f t="shared" si="96"/>
        <v>0</v>
      </c>
      <c r="P412" s="6"/>
    </row>
    <row r="413" spans="1:16" s="1" customFormat="1" ht="13.5" customHeight="1" x14ac:dyDescent="0.25">
      <c r="A413" s="91" t="s">
        <v>774</v>
      </c>
      <c r="B413" s="73" t="s">
        <v>398</v>
      </c>
      <c r="C413" s="83">
        <f>+C414</f>
        <v>0</v>
      </c>
      <c r="D413" s="83">
        <f t="shared" ref="D413:N413" si="110">+D414</f>
        <v>0</v>
      </c>
      <c r="E413" s="83">
        <f t="shared" si="110"/>
        <v>0</v>
      </c>
      <c r="F413" s="83">
        <f t="shared" si="110"/>
        <v>0</v>
      </c>
      <c r="G413" s="83">
        <f t="shared" si="110"/>
        <v>0</v>
      </c>
      <c r="H413" s="83">
        <f t="shared" si="110"/>
        <v>0</v>
      </c>
      <c r="I413" s="83">
        <f t="shared" si="110"/>
        <v>0</v>
      </c>
      <c r="J413" s="83">
        <f t="shared" si="110"/>
        <v>0</v>
      </c>
      <c r="K413" s="83">
        <f t="shared" si="110"/>
        <v>0</v>
      </c>
      <c r="L413" s="83">
        <f t="shared" si="110"/>
        <v>0</v>
      </c>
      <c r="M413" s="83">
        <f t="shared" si="110"/>
        <v>0</v>
      </c>
      <c r="N413" s="83">
        <f t="shared" si="110"/>
        <v>0</v>
      </c>
      <c r="O413" s="101">
        <f t="shared" si="96"/>
        <v>0</v>
      </c>
      <c r="P413" s="6"/>
    </row>
    <row r="414" spans="1:16" s="1" customFormat="1" ht="13.5" customHeight="1" x14ac:dyDescent="0.25">
      <c r="A414" s="91" t="s">
        <v>775</v>
      </c>
      <c r="B414" s="73" t="s">
        <v>399</v>
      </c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101">
        <f t="shared" si="96"/>
        <v>0</v>
      </c>
      <c r="P414" s="6"/>
    </row>
    <row r="415" spans="1:16" s="1" customFormat="1" ht="13.5" customHeight="1" x14ac:dyDescent="0.25">
      <c r="A415" s="91" t="s">
        <v>906</v>
      </c>
      <c r="B415" s="73" t="s">
        <v>907</v>
      </c>
      <c r="C415" s="83">
        <f>+C416+C417</f>
        <v>0</v>
      </c>
      <c r="D415" s="83">
        <f t="shared" ref="D415:N415" si="111">+D416+D417</f>
        <v>0</v>
      </c>
      <c r="E415" s="83">
        <f t="shared" si="111"/>
        <v>0</v>
      </c>
      <c r="F415" s="83">
        <f t="shared" si="111"/>
        <v>0</v>
      </c>
      <c r="G415" s="83">
        <f t="shared" si="111"/>
        <v>0</v>
      </c>
      <c r="H415" s="83">
        <f t="shared" si="111"/>
        <v>0</v>
      </c>
      <c r="I415" s="83">
        <f t="shared" si="111"/>
        <v>0</v>
      </c>
      <c r="J415" s="83">
        <f t="shared" si="111"/>
        <v>0</v>
      </c>
      <c r="K415" s="83">
        <f t="shared" si="111"/>
        <v>0</v>
      </c>
      <c r="L415" s="83">
        <f t="shared" si="111"/>
        <v>0</v>
      </c>
      <c r="M415" s="83">
        <f t="shared" si="111"/>
        <v>0</v>
      </c>
      <c r="N415" s="83">
        <f t="shared" si="111"/>
        <v>0</v>
      </c>
      <c r="O415" s="101">
        <f t="shared" si="96"/>
        <v>0</v>
      </c>
      <c r="P415" s="6"/>
    </row>
    <row r="416" spans="1:16" s="1" customFormat="1" ht="13.5" customHeight="1" x14ac:dyDescent="0.25">
      <c r="A416" s="91" t="s">
        <v>908</v>
      </c>
      <c r="B416" s="73" t="s">
        <v>909</v>
      </c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101">
        <f t="shared" si="96"/>
        <v>0</v>
      </c>
      <c r="P416" s="6"/>
    </row>
    <row r="417" spans="1:16" s="1" customFormat="1" ht="13.5" customHeight="1" x14ac:dyDescent="0.25">
      <c r="A417" s="91" t="s">
        <v>975</v>
      </c>
      <c r="B417" s="73" t="s">
        <v>976</v>
      </c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101">
        <f t="shared" si="96"/>
        <v>0</v>
      </c>
      <c r="P417" s="6"/>
    </row>
    <row r="418" spans="1:16" s="1" customFormat="1" ht="13.5" customHeight="1" x14ac:dyDescent="0.25">
      <c r="A418" s="91" t="s">
        <v>776</v>
      </c>
      <c r="B418" s="73" t="s">
        <v>400</v>
      </c>
      <c r="C418" s="83">
        <f>+C419+C428+C438+C465+C471+C474+C478+C481+C483+C485+C487+C489</f>
        <v>0</v>
      </c>
      <c r="D418" s="83">
        <f t="shared" ref="D418:N418" si="112">+D419+D428+D438+D465+D471+D474+D478+D481+D483+D485+D487+D489</f>
        <v>0</v>
      </c>
      <c r="E418" s="83">
        <f t="shared" si="112"/>
        <v>0</v>
      </c>
      <c r="F418" s="83">
        <f t="shared" si="112"/>
        <v>0</v>
      </c>
      <c r="G418" s="83">
        <f t="shared" si="112"/>
        <v>0</v>
      </c>
      <c r="H418" s="83">
        <f t="shared" si="112"/>
        <v>0</v>
      </c>
      <c r="I418" s="83">
        <f t="shared" si="112"/>
        <v>0</v>
      </c>
      <c r="J418" s="83">
        <f t="shared" si="112"/>
        <v>0</v>
      </c>
      <c r="K418" s="83">
        <f t="shared" si="112"/>
        <v>0</v>
      </c>
      <c r="L418" s="83">
        <f t="shared" si="112"/>
        <v>0</v>
      </c>
      <c r="M418" s="83">
        <f t="shared" si="112"/>
        <v>0</v>
      </c>
      <c r="N418" s="83">
        <f t="shared" si="112"/>
        <v>0</v>
      </c>
      <c r="O418" s="101">
        <f t="shared" si="96"/>
        <v>0</v>
      </c>
      <c r="P418" s="6"/>
    </row>
    <row r="419" spans="1:16" s="1" customFormat="1" ht="13.5" customHeight="1" x14ac:dyDescent="0.25">
      <c r="A419" s="91" t="s">
        <v>777</v>
      </c>
      <c r="B419" s="73" t="s">
        <v>401</v>
      </c>
      <c r="C419" s="83">
        <f>+C420</f>
        <v>0</v>
      </c>
      <c r="D419" s="83">
        <f t="shared" ref="D419:N419" si="113">+D420</f>
        <v>0</v>
      </c>
      <c r="E419" s="83">
        <f t="shared" si="113"/>
        <v>0</v>
      </c>
      <c r="F419" s="83">
        <f t="shared" si="113"/>
        <v>0</v>
      </c>
      <c r="G419" s="83">
        <f t="shared" si="113"/>
        <v>0</v>
      </c>
      <c r="H419" s="83">
        <f t="shared" si="113"/>
        <v>0</v>
      </c>
      <c r="I419" s="83">
        <f t="shared" si="113"/>
        <v>0</v>
      </c>
      <c r="J419" s="83">
        <f t="shared" si="113"/>
        <v>0</v>
      </c>
      <c r="K419" s="83">
        <f t="shared" si="113"/>
        <v>0</v>
      </c>
      <c r="L419" s="83">
        <f t="shared" si="113"/>
        <v>0</v>
      </c>
      <c r="M419" s="83">
        <f t="shared" si="113"/>
        <v>0</v>
      </c>
      <c r="N419" s="83">
        <f t="shared" si="113"/>
        <v>0</v>
      </c>
      <c r="O419" s="101">
        <f t="shared" si="96"/>
        <v>0</v>
      </c>
      <c r="P419" s="6"/>
    </row>
    <row r="420" spans="1:16" s="1" customFormat="1" ht="13.5" customHeight="1" x14ac:dyDescent="0.25">
      <c r="A420" s="91" t="s">
        <v>778</v>
      </c>
      <c r="B420" s="73" t="s">
        <v>402</v>
      </c>
      <c r="C420" s="83">
        <f>+SUM(C421:C427)</f>
        <v>0</v>
      </c>
      <c r="D420" s="83">
        <f t="shared" ref="D420:N420" si="114">+SUM(D421:D427)</f>
        <v>0</v>
      </c>
      <c r="E420" s="83">
        <f t="shared" si="114"/>
        <v>0</v>
      </c>
      <c r="F420" s="83">
        <f t="shared" si="114"/>
        <v>0</v>
      </c>
      <c r="G420" s="83">
        <f t="shared" si="114"/>
        <v>0</v>
      </c>
      <c r="H420" s="83">
        <f t="shared" si="114"/>
        <v>0</v>
      </c>
      <c r="I420" s="83">
        <f t="shared" si="114"/>
        <v>0</v>
      </c>
      <c r="J420" s="83">
        <f t="shared" si="114"/>
        <v>0</v>
      </c>
      <c r="K420" s="83">
        <f t="shared" si="114"/>
        <v>0</v>
      </c>
      <c r="L420" s="83">
        <f t="shared" si="114"/>
        <v>0</v>
      </c>
      <c r="M420" s="83">
        <f t="shared" si="114"/>
        <v>0</v>
      </c>
      <c r="N420" s="83">
        <f t="shared" si="114"/>
        <v>0</v>
      </c>
      <c r="O420" s="101">
        <f t="shared" si="96"/>
        <v>0</v>
      </c>
      <c r="P420" s="6"/>
    </row>
    <row r="421" spans="1:16" s="1" customFormat="1" ht="13.5" customHeight="1" x14ac:dyDescent="0.25">
      <c r="A421" s="91" t="s">
        <v>779</v>
      </c>
      <c r="B421" s="73" t="s">
        <v>163</v>
      </c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101">
        <f t="shared" ref="O421:O462" si="115">+SUM(C421:N421)</f>
        <v>0</v>
      </c>
      <c r="P421" s="6"/>
    </row>
    <row r="422" spans="1:16" s="1" customFormat="1" ht="13.5" customHeight="1" x14ac:dyDescent="0.25">
      <c r="A422" s="91" t="s">
        <v>780</v>
      </c>
      <c r="B422" s="73" t="s">
        <v>114</v>
      </c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101">
        <f t="shared" si="115"/>
        <v>0</v>
      </c>
      <c r="P422" s="6"/>
    </row>
    <row r="423" spans="1:16" s="1" customFormat="1" ht="13.5" customHeight="1" x14ac:dyDescent="0.25">
      <c r="A423" s="91" t="s">
        <v>781</v>
      </c>
      <c r="B423" s="73" t="s">
        <v>403</v>
      </c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101">
        <f t="shared" si="115"/>
        <v>0</v>
      </c>
      <c r="P423" s="6"/>
    </row>
    <row r="424" spans="1:16" s="1" customFormat="1" ht="13.5" customHeight="1" x14ac:dyDescent="0.25">
      <c r="A424" s="91" t="s">
        <v>782</v>
      </c>
      <c r="B424" s="73" t="s">
        <v>404</v>
      </c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101">
        <f t="shared" si="115"/>
        <v>0</v>
      </c>
      <c r="P424" s="6"/>
    </row>
    <row r="425" spans="1:16" s="1" customFormat="1" ht="13.5" customHeight="1" x14ac:dyDescent="0.25">
      <c r="A425" s="91" t="s">
        <v>783</v>
      </c>
      <c r="B425" s="73" t="s">
        <v>784</v>
      </c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101">
        <f t="shared" si="115"/>
        <v>0</v>
      </c>
      <c r="P425" s="6"/>
    </row>
    <row r="426" spans="1:16" s="1" customFormat="1" ht="13.5" customHeight="1" x14ac:dyDescent="0.25">
      <c r="A426" s="91" t="s">
        <v>785</v>
      </c>
      <c r="B426" s="73" t="s">
        <v>786</v>
      </c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101">
        <f t="shared" si="115"/>
        <v>0</v>
      </c>
      <c r="P426" s="6"/>
    </row>
    <row r="427" spans="1:16" s="1" customFormat="1" ht="13.5" customHeight="1" x14ac:dyDescent="0.25">
      <c r="A427" s="91" t="s">
        <v>787</v>
      </c>
      <c r="B427" s="73" t="s">
        <v>788</v>
      </c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101">
        <f t="shared" si="115"/>
        <v>0</v>
      </c>
      <c r="P427" s="6"/>
    </row>
    <row r="428" spans="1:16" s="1" customFormat="1" ht="13.5" customHeight="1" x14ac:dyDescent="0.25">
      <c r="A428" s="91" t="s">
        <v>789</v>
      </c>
      <c r="B428" s="73" t="s">
        <v>405</v>
      </c>
      <c r="C428" s="83">
        <f>+C429+C433+C431+C435</f>
        <v>0</v>
      </c>
      <c r="D428" s="83">
        <f t="shared" ref="D428:N428" si="116">+D429+D433+D431+D435</f>
        <v>0</v>
      </c>
      <c r="E428" s="83">
        <f t="shared" si="116"/>
        <v>0</v>
      </c>
      <c r="F428" s="83">
        <f t="shared" si="116"/>
        <v>0</v>
      </c>
      <c r="G428" s="83">
        <f t="shared" si="116"/>
        <v>0</v>
      </c>
      <c r="H428" s="83">
        <f t="shared" si="116"/>
        <v>0</v>
      </c>
      <c r="I428" s="83">
        <f t="shared" si="116"/>
        <v>0</v>
      </c>
      <c r="J428" s="83">
        <f t="shared" si="116"/>
        <v>0</v>
      </c>
      <c r="K428" s="83">
        <f t="shared" si="116"/>
        <v>0</v>
      </c>
      <c r="L428" s="83">
        <f t="shared" si="116"/>
        <v>0</v>
      </c>
      <c r="M428" s="83">
        <f t="shared" si="116"/>
        <v>0</v>
      </c>
      <c r="N428" s="83">
        <f t="shared" si="116"/>
        <v>0</v>
      </c>
      <c r="O428" s="101">
        <f t="shared" si="115"/>
        <v>0</v>
      </c>
      <c r="P428" s="6"/>
    </row>
    <row r="429" spans="1:16" s="1" customFormat="1" ht="13.5" customHeight="1" x14ac:dyDescent="0.25">
      <c r="A429" s="91" t="s">
        <v>790</v>
      </c>
      <c r="B429" s="22" t="s">
        <v>23</v>
      </c>
      <c r="C429" s="83">
        <f>+C430</f>
        <v>0</v>
      </c>
      <c r="D429" s="83">
        <f t="shared" ref="D429:N429" si="117">+D430</f>
        <v>0</v>
      </c>
      <c r="E429" s="83">
        <f t="shared" si="117"/>
        <v>0</v>
      </c>
      <c r="F429" s="83">
        <f t="shared" si="117"/>
        <v>0</v>
      </c>
      <c r="G429" s="83">
        <f t="shared" si="117"/>
        <v>0</v>
      </c>
      <c r="H429" s="83">
        <f t="shared" si="117"/>
        <v>0</v>
      </c>
      <c r="I429" s="83">
        <f t="shared" si="117"/>
        <v>0</v>
      </c>
      <c r="J429" s="83">
        <f t="shared" si="117"/>
        <v>0</v>
      </c>
      <c r="K429" s="83">
        <f t="shared" si="117"/>
        <v>0</v>
      </c>
      <c r="L429" s="83">
        <f t="shared" si="117"/>
        <v>0</v>
      </c>
      <c r="M429" s="83">
        <f t="shared" si="117"/>
        <v>0</v>
      </c>
      <c r="N429" s="83">
        <f t="shared" si="117"/>
        <v>0</v>
      </c>
      <c r="O429" s="101">
        <f t="shared" si="115"/>
        <v>0</v>
      </c>
      <c r="P429" s="6"/>
    </row>
    <row r="430" spans="1:16" s="1" customFormat="1" ht="13.5" customHeight="1" x14ac:dyDescent="0.25">
      <c r="A430" s="91" t="s">
        <v>791</v>
      </c>
      <c r="B430" s="22" t="s">
        <v>406</v>
      </c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101">
        <f t="shared" si="115"/>
        <v>0</v>
      </c>
      <c r="P430" s="6"/>
    </row>
    <row r="431" spans="1:16" s="1" customFormat="1" ht="13.5" customHeight="1" x14ac:dyDescent="0.25">
      <c r="A431" s="91" t="s">
        <v>910</v>
      </c>
      <c r="B431" s="22" t="s">
        <v>911</v>
      </c>
      <c r="C431" s="83">
        <f>+C432</f>
        <v>0</v>
      </c>
      <c r="D431" s="83">
        <f t="shared" ref="D431:N431" si="118">+D432</f>
        <v>0</v>
      </c>
      <c r="E431" s="83">
        <f t="shared" si="118"/>
        <v>0</v>
      </c>
      <c r="F431" s="83">
        <f t="shared" si="118"/>
        <v>0</v>
      </c>
      <c r="G431" s="83">
        <f t="shared" si="118"/>
        <v>0</v>
      </c>
      <c r="H431" s="83">
        <f t="shared" si="118"/>
        <v>0</v>
      </c>
      <c r="I431" s="83">
        <f t="shared" si="118"/>
        <v>0</v>
      </c>
      <c r="J431" s="83">
        <f t="shared" si="118"/>
        <v>0</v>
      </c>
      <c r="K431" s="83">
        <f t="shared" si="118"/>
        <v>0</v>
      </c>
      <c r="L431" s="83">
        <f t="shared" si="118"/>
        <v>0</v>
      </c>
      <c r="M431" s="83">
        <f t="shared" si="118"/>
        <v>0</v>
      </c>
      <c r="N431" s="83">
        <f t="shared" si="118"/>
        <v>0</v>
      </c>
      <c r="O431" s="101">
        <f t="shared" si="115"/>
        <v>0</v>
      </c>
      <c r="P431" s="6"/>
    </row>
    <row r="432" spans="1:16" s="1" customFormat="1" ht="13.5" customHeight="1" x14ac:dyDescent="0.25">
      <c r="A432" s="91" t="s">
        <v>912</v>
      </c>
      <c r="B432" s="22" t="s">
        <v>911</v>
      </c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101">
        <f t="shared" si="115"/>
        <v>0</v>
      </c>
      <c r="P432" s="6"/>
    </row>
    <row r="433" spans="1:16" ht="13.5" customHeight="1" x14ac:dyDescent="0.25">
      <c r="A433" s="91" t="s">
        <v>792</v>
      </c>
      <c r="B433" s="22" t="s">
        <v>115</v>
      </c>
      <c r="C433" s="83">
        <f>+C434</f>
        <v>0</v>
      </c>
      <c r="D433" s="83">
        <f t="shared" ref="D433:N433" si="119">+D434</f>
        <v>0</v>
      </c>
      <c r="E433" s="83">
        <f t="shared" si="119"/>
        <v>0</v>
      </c>
      <c r="F433" s="83">
        <f t="shared" si="119"/>
        <v>0</v>
      </c>
      <c r="G433" s="83">
        <f t="shared" si="119"/>
        <v>0</v>
      </c>
      <c r="H433" s="83">
        <f t="shared" si="119"/>
        <v>0</v>
      </c>
      <c r="I433" s="83">
        <f t="shared" si="119"/>
        <v>0</v>
      </c>
      <c r="J433" s="83">
        <f t="shared" si="119"/>
        <v>0</v>
      </c>
      <c r="K433" s="83">
        <f t="shared" si="119"/>
        <v>0</v>
      </c>
      <c r="L433" s="83">
        <f t="shared" si="119"/>
        <v>0</v>
      </c>
      <c r="M433" s="83">
        <f t="shared" si="119"/>
        <v>0</v>
      </c>
      <c r="N433" s="83">
        <f t="shared" si="119"/>
        <v>0</v>
      </c>
      <c r="O433" s="101">
        <f t="shared" si="115"/>
        <v>0</v>
      </c>
    </row>
    <row r="434" spans="1:16" ht="13.5" customHeight="1" x14ac:dyDescent="0.25">
      <c r="A434" s="90" t="s">
        <v>793</v>
      </c>
      <c r="B434" s="22" t="s">
        <v>407</v>
      </c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101">
        <f t="shared" si="115"/>
        <v>0</v>
      </c>
    </row>
    <row r="435" spans="1:16" ht="13.5" customHeight="1" x14ac:dyDescent="0.25">
      <c r="A435" s="90" t="s">
        <v>977</v>
      </c>
      <c r="B435" s="22" t="s">
        <v>978</v>
      </c>
      <c r="C435" s="83">
        <f>+C436+C437</f>
        <v>0</v>
      </c>
      <c r="D435" s="83">
        <f t="shared" ref="D435:N435" si="120">+D436+D437</f>
        <v>0</v>
      </c>
      <c r="E435" s="83">
        <f t="shared" si="120"/>
        <v>0</v>
      </c>
      <c r="F435" s="83">
        <f t="shared" si="120"/>
        <v>0</v>
      </c>
      <c r="G435" s="83">
        <f t="shared" si="120"/>
        <v>0</v>
      </c>
      <c r="H435" s="83">
        <f t="shared" si="120"/>
        <v>0</v>
      </c>
      <c r="I435" s="83">
        <f t="shared" si="120"/>
        <v>0</v>
      </c>
      <c r="J435" s="83">
        <f t="shared" si="120"/>
        <v>0</v>
      </c>
      <c r="K435" s="83">
        <f t="shared" si="120"/>
        <v>0</v>
      </c>
      <c r="L435" s="83">
        <f t="shared" si="120"/>
        <v>0</v>
      </c>
      <c r="M435" s="83">
        <f t="shared" si="120"/>
        <v>0</v>
      </c>
      <c r="N435" s="83">
        <f t="shared" si="120"/>
        <v>0</v>
      </c>
      <c r="O435" s="101">
        <f t="shared" si="115"/>
        <v>0</v>
      </c>
    </row>
    <row r="436" spans="1:16" ht="13.5" customHeight="1" x14ac:dyDescent="0.25">
      <c r="A436" s="90" t="s">
        <v>979</v>
      </c>
      <c r="B436" s="22" t="s">
        <v>980</v>
      </c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101">
        <f t="shared" si="115"/>
        <v>0</v>
      </c>
    </row>
    <row r="437" spans="1:16" ht="13.5" customHeight="1" x14ac:dyDescent="0.25">
      <c r="A437" s="90" t="s">
        <v>981</v>
      </c>
      <c r="B437" s="22" t="s">
        <v>982</v>
      </c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101">
        <f t="shared" si="115"/>
        <v>0</v>
      </c>
    </row>
    <row r="438" spans="1:16" ht="13.5" customHeight="1" x14ac:dyDescent="0.25">
      <c r="A438" s="91" t="s">
        <v>794</v>
      </c>
      <c r="B438" s="73" t="s">
        <v>146</v>
      </c>
      <c r="C438" s="83">
        <f>+C439+C441+C456+C457+C460+C462+C463</f>
        <v>0</v>
      </c>
      <c r="D438" s="83">
        <f t="shared" ref="D438:N438" si="121">+D439+D441+D456+D457+D460+D462+D463</f>
        <v>0</v>
      </c>
      <c r="E438" s="83">
        <f t="shared" si="121"/>
        <v>0</v>
      </c>
      <c r="F438" s="83">
        <f t="shared" si="121"/>
        <v>0</v>
      </c>
      <c r="G438" s="83">
        <f t="shared" si="121"/>
        <v>0</v>
      </c>
      <c r="H438" s="83">
        <f t="shared" si="121"/>
        <v>0</v>
      </c>
      <c r="I438" s="83">
        <f t="shared" si="121"/>
        <v>0</v>
      </c>
      <c r="J438" s="83">
        <f t="shared" si="121"/>
        <v>0</v>
      </c>
      <c r="K438" s="83">
        <f t="shared" si="121"/>
        <v>0</v>
      </c>
      <c r="L438" s="83">
        <f t="shared" si="121"/>
        <v>0</v>
      </c>
      <c r="M438" s="83">
        <f t="shared" si="121"/>
        <v>0</v>
      </c>
      <c r="N438" s="83">
        <f t="shared" si="121"/>
        <v>0</v>
      </c>
      <c r="O438" s="101">
        <f t="shared" si="115"/>
        <v>0</v>
      </c>
    </row>
    <row r="439" spans="1:16" ht="13.5" customHeight="1" x14ac:dyDescent="0.25">
      <c r="A439" s="91" t="s">
        <v>795</v>
      </c>
      <c r="B439" s="73" t="s">
        <v>116</v>
      </c>
      <c r="C439" s="83">
        <f>+C440</f>
        <v>0</v>
      </c>
      <c r="D439" s="83">
        <f t="shared" ref="D439:N439" si="122">+D440</f>
        <v>0</v>
      </c>
      <c r="E439" s="83">
        <f t="shared" si="122"/>
        <v>0</v>
      </c>
      <c r="F439" s="83">
        <f t="shared" si="122"/>
        <v>0</v>
      </c>
      <c r="G439" s="83">
        <f t="shared" si="122"/>
        <v>0</v>
      </c>
      <c r="H439" s="83">
        <f t="shared" si="122"/>
        <v>0</v>
      </c>
      <c r="I439" s="83">
        <f t="shared" si="122"/>
        <v>0</v>
      </c>
      <c r="J439" s="83">
        <f t="shared" si="122"/>
        <v>0</v>
      </c>
      <c r="K439" s="83">
        <f t="shared" si="122"/>
        <v>0</v>
      </c>
      <c r="L439" s="83">
        <f t="shared" si="122"/>
        <v>0</v>
      </c>
      <c r="M439" s="83">
        <f t="shared" si="122"/>
        <v>0</v>
      </c>
      <c r="N439" s="83">
        <f t="shared" si="122"/>
        <v>0</v>
      </c>
      <c r="O439" s="101">
        <f t="shared" si="115"/>
        <v>0</v>
      </c>
    </row>
    <row r="440" spans="1:16" ht="13.5" customHeight="1" x14ac:dyDescent="0.25">
      <c r="A440" s="89" t="s">
        <v>796</v>
      </c>
      <c r="B440" s="73" t="s">
        <v>164</v>
      </c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101">
        <f t="shared" si="115"/>
        <v>0</v>
      </c>
    </row>
    <row r="441" spans="1:16" ht="13.5" customHeight="1" x14ac:dyDescent="0.25">
      <c r="A441" s="89" t="s">
        <v>797</v>
      </c>
      <c r="B441" s="73" t="s">
        <v>117</v>
      </c>
      <c r="C441" s="83">
        <f>+SUM(C442:C455)</f>
        <v>0</v>
      </c>
      <c r="D441" s="83">
        <f t="shared" ref="D441:N441" si="123">+SUM(D442:D455)</f>
        <v>0</v>
      </c>
      <c r="E441" s="83">
        <f t="shared" si="123"/>
        <v>0</v>
      </c>
      <c r="F441" s="83">
        <f t="shared" si="123"/>
        <v>0</v>
      </c>
      <c r="G441" s="83">
        <f t="shared" si="123"/>
        <v>0</v>
      </c>
      <c r="H441" s="83">
        <f t="shared" si="123"/>
        <v>0</v>
      </c>
      <c r="I441" s="83">
        <f t="shared" si="123"/>
        <v>0</v>
      </c>
      <c r="J441" s="83">
        <f t="shared" si="123"/>
        <v>0</v>
      </c>
      <c r="K441" s="83">
        <f t="shared" si="123"/>
        <v>0</v>
      </c>
      <c r="L441" s="83">
        <f t="shared" si="123"/>
        <v>0</v>
      </c>
      <c r="M441" s="83">
        <f t="shared" si="123"/>
        <v>0</v>
      </c>
      <c r="N441" s="83">
        <f t="shared" si="123"/>
        <v>0</v>
      </c>
      <c r="O441" s="101">
        <f t="shared" si="115"/>
        <v>0</v>
      </c>
    </row>
    <row r="442" spans="1:16" s="1" customFormat="1" ht="13.5" customHeight="1" x14ac:dyDescent="0.25">
      <c r="A442" s="89" t="s">
        <v>798</v>
      </c>
      <c r="B442" s="73" t="s">
        <v>408</v>
      </c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101">
        <f t="shared" si="115"/>
        <v>0</v>
      </c>
      <c r="P442" s="6"/>
    </row>
    <row r="443" spans="1:16" s="1" customFormat="1" ht="13.5" customHeight="1" x14ac:dyDescent="0.25">
      <c r="A443" s="89" t="s">
        <v>799</v>
      </c>
      <c r="B443" s="73" t="s">
        <v>409</v>
      </c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101">
        <f t="shared" si="115"/>
        <v>0</v>
      </c>
      <c r="P443" s="6"/>
    </row>
    <row r="444" spans="1:16" ht="13.5" customHeight="1" x14ac:dyDescent="0.25">
      <c r="A444" s="89" t="s">
        <v>800</v>
      </c>
      <c r="B444" s="73" t="s">
        <v>165</v>
      </c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101">
        <f t="shared" si="115"/>
        <v>0</v>
      </c>
    </row>
    <row r="445" spans="1:16" ht="13.5" customHeight="1" x14ac:dyDescent="0.25">
      <c r="A445" s="89" t="s">
        <v>857</v>
      </c>
      <c r="B445" s="73" t="s">
        <v>858</v>
      </c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101">
        <f t="shared" si="115"/>
        <v>0</v>
      </c>
    </row>
    <row r="446" spans="1:16" ht="13.5" customHeight="1" x14ac:dyDescent="0.25">
      <c r="A446" s="89" t="s">
        <v>859</v>
      </c>
      <c r="B446" s="73" t="s">
        <v>860</v>
      </c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101">
        <f t="shared" si="115"/>
        <v>0</v>
      </c>
    </row>
    <row r="447" spans="1:16" ht="13.5" customHeight="1" x14ac:dyDescent="0.25">
      <c r="A447" s="89" t="s">
        <v>861</v>
      </c>
      <c r="B447" s="73" t="s">
        <v>414</v>
      </c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101">
        <f t="shared" si="115"/>
        <v>0</v>
      </c>
    </row>
    <row r="448" spans="1:16" ht="13.5" customHeight="1" x14ac:dyDescent="0.25">
      <c r="A448" s="89" t="s">
        <v>862</v>
      </c>
      <c r="B448" s="73" t="s">
        <v>863</v>
      </c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101">
        <f t="shared" si="115"/>
        <v>0</v>
      </c>
    </row>
    <row r="449" spans="1:15" ht="13.5" customHeight="1" x14ac:dyDescent="0.25">
      <c r="A449" s="89" t="s">
        <v>983</v>
      </c>
      <c r="B449" s="73" t="s">
        <v>984</v>
      </c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101">
        <f t="shared" si="115"/>
        <v>0</v>
      </c>
    </row>
    <row r="450" spans="1:15" ht="13.5" customHeight="1" x14ac:dyDescent="0.25">
      <c r="A450" s="89" t="s">
        <v>801</v>
      </c>
      <c r="B450" s="73" t="s">
        <v>410</v>
      </c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101">
        <f t="shared" si="115"/>
        <v>0</v>
      </c>
    </row>
    <row r="451" spans="1:15" ht="13.5" customHeight="1" x14ac:dyDescent="0.25">
      <c r="A451" s="89" t="s">
        <v>802</v>
      </c>
      <c r="B451" s="73" t="s">
        <v>411</v>
      </c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101">
        <f t="shared" si="115"/>
        <v>0</v>
      </c>
    </row>
    <row r="452" spans="1:15" ht="13.5" customHeight="1" x14ac:dyDescent="0.25">
      <c r="A452" s="91" t="s">
        <v>803</v>
      </c>
      <c r="B452" s="73" t="s">
        <v>412</v>
      </c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101">
        <f t="shared" si="115"/>
        <v>0</v>
      </c>
    </row>
    <row r="453" spans="1:15" ht="13.5" customHeight="1" x14ac:dyDescent="0.25">
      <c r="A453" s="91" t="s">
        <v>804</v>
      </c>
      <c r="B453" s="73" t="s">
        <v>413</v>
      </c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101">
        <f t="shared" si="115"/>
        <v>0</v>
      </c>
    </row>
    <row r="454" spans="1:15" ht="13.5" customHeight="1" x14ac:dyDescent="0.25">
      <c r="A454" s="91" t="s">
        <v>805</v>
      </c>
      <c r="B454" s="73" t="s">
        <v>806</v>
      </c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101">
        <f t="shared" si="115"/>
        <v>0</v>
      </c>
    </row>
    <row r="455" spans="1:15" ht="13.5" customHeight="1" x14ac:dyDescent="0.25">
      <c r="A455" s="91" t="s">
        <v>864</v>
      </c>
      <c r="B455" s="73" t="s">
        <v>865</v>
      </c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101">
        <f t="shared" si="115"/>
        <v>0</v>
      </c>
    </row>
    <row r="456" spans="1:15" ht="13.5" customHeight="1" x14ac:dyDescent="0.25">
      <c r="A456" s="91" t="s">
        <v>807</v>
      </c>
      <c r="B456" s="73" t="s">
        <v>118</v>
      </c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101">
        <f t="shared" si="115"/>
        <v>0</v>
      </c>
    </row>
    <row r="457" spans="1:15" ht="13.5" customHeight="1" x14ac:dyDescent="0.25">
      <c r="A457" s="91" t="s">
        <v>808</v>
      </c>
      <c r="B457" s="73" t="s">
        <v>119</v>
      </c>
      <c r="C457" s="83">
        <f>+C458+C459</f>
        <v>0</v>
      </c>
      <c r="D457" s="83">
        <f t="shared" ref="D457:N457" si="124">+D458+D459</f>
        <v>0</v>
      </c>
      <c r="E457" s="83">
        <f t="shared" si="124"/>
        <v>0</v>
      </c>
      <c r="F457" s="83">
        <f t="shared" si="124"/>
        <v>0</v>
      </c>
      <c r="G457" s="83">
        <f t="shared" si="124"/>
        <v>0</v>
      </c>
      <c r="H457" s="83">
        <f t="shared" si="124"/>
        <v>0</v>
      </c>
      <c r="I457" s="83">
        <f t="shared" si="124"/>
        <v>0</v>
      </c>
      <c r="J457" s="83">
        <f t="shared" si="124"/>
        <v>0</v>
      </c>
      <c r="K457" s="83">
        <f t="shared" si="124"/>
        <v>0</v>
      </c>
      <c r="L457" s="83">
        <f t="shared" si="124"/>
        <v>0</v>
      </c>
      <c r="M457" s="83">
        <f t="shared" si="124"/>
        <v>0</v>
      </c>
      <c r="N457" s="83">
        <f t="shared" si="124"/>
        <v>0</v>
      </c>
      <c r="O457" s="101">
        <f t="shared" si="115"/>
        <v>0</v>
      </c>
    </row>
    <row r="458" spans="1:15" ht="13.5" customHeight="1" x14ac:dyDescent="0.25">
      <c r="A458" s="91" t="s">
        <v>913</v>
      </c>
      <c r="B458" s="73" t="s">
        <v>914</v>
      </c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101">
        <f t="shared" si="115"/>
        <v>0</v>
      </c>
    </row>
    <row r="459" spans="1:15" ht="13.5" customHeight="1" x14ac:dyDescent="0.25">
      <c r="A459" s="91" t="s">
        <v>985</v>
      </c>
      <c r="B459" s="73" t="s">
        <v>986</v>
      </c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101">
        <f t="shared" si="115"/>
        <v>0</v>
      </c>
    </row>
    <row r="460" spans="1:15" ht="13.5" customHeight="1" x14ac:dyDescent="0.25">
      <c r="A460" s="91" t="s">
        <v>809</v>
      </c>
      <c r="B460" s="73" t="s">
        <v>145</v>
      </c>
      <c r="C460" s="83">
        <f>+C461</f>
        <v>0</v>
      </c>
      <c r="D460" s="83">
        <f t="shared" ref="D460:N460" si="125">+D461</f>
        <v>0</v>
      </c>
      <c r="E460" s="83">
        <f t="shared" si="125"/>
        <v>0</v>
      </c>
      <c r="F460" s="83">
        <f t="shared" si="125"/>
        <v>0</v>
      </c>
      <c r="G460" s="83">
        <f t="shared" si="125"/>
        <v>0</v>
      </c>
      <c r="H460" s="83">
        <f t="shared" si="125"/>
        <v>0</v>
      </c>
      <c r="I460" s="83">
        <f t="shared" si="125"/>
        <v>0</v>
      </c>
      <c r="J460" s="83">
        <f t="shared" si="125"/>
        <v>0</v>
      </c>
      <c r="K460" s="83">
        <f t="shared" si="125"/>
        <v>0</v>
      </c>
      <c r="L460" s="83">
        <f t="shared" si="125"/>
        <v>0</v>
      </c>
      <c r="M460" s="83">
        <f t="shared" si="125"/>
        <v>0</v>
      </c>
      <c r="N460" s="83">
        <f t="shared" si="125"/>
        <v>0</v>
      </c>
      <c r="O460" s="101">
        <f t="shared" si="115"/>
        <v>0</v>
      </c>
    </row>
    <row r="461" spans="1:15" ht="13.5" customHeight="1" x14ac:dyDescent="0.25">
      <c r="A461" s="91" t="s">
        <v>987</v>
      </c>
      <c r="B461" s="73" t="s">
        <v>145</v>
      </c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101">
        <f t="shared" si="115"/>
        <v>0</v>
      </c>
    </row>
    <row r="462" spans="1:15" ht="13.5" customHeight="1" x14ac:dyDescent="0.25">
      <c r="A462" s="91" t="s">
        <v>810</v>
      </c>
      <c r="B462" s="73" t="s">
        <v>91</v>
      </c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101">
        <f t="shared" si="115"/>
        <v>0</v>
      </c>
    </row>
    <row r="463" spans="1:15" ht="13.5" customHeight="1" x14ac:dyDescent="0.25">
      <c r="A463" s="91" t="s">
        <v>811</v>
      </c>
      <c r="B463" s="73" t="s">
        <v>183</v>
      </c>
      <c r="C463" s="83">
        <f>+C464</f>
        <v>0</v>
      </c>
      <c r="D463" s="83">
        <f t="shared" ref="D463:N463" si="126">+D464</f>
        <v>0</v>
      </c>
      <c r="E463" s="83">
        <f t="shared" si="126"/>
        <v>0</v>
      </c>
      <c r="F463" s="83">
        <f t="shared" si="126"/>
        <v>0</v>
      </c>
      <c r="G463" s="83">
        <f t="shared" si="126"/>
        <v>0</v>
      </c>
      <c r="H463" s="83">
        <f t="shared" si="126"/>
        <v>0</v>
      </c>
      <c r="I463" s="83">
        <f t="shared" si="126"/>
        <v>0</v>
      </c>
      <c r="J463" s="83">
        <f t="shared" si="126"/>
        <v>0</v>
      </c>
      <c r="K463" s="83">
        <f t="shared" si="126"/>
        <v>0</v>
      </c>
      <c r="L463" s="83">
        <f t="shared" si="126"/>
        <v>0</v>
      </c>
      <c r="M463" s="83">
        <f t="shared" si="126"/>
        <v>0</v>
      </c>
      <c r="N463" s="83">
        <f t="shared" si="126"/>
        <v>0</v>
      </c>
      <c r="O463" s="101">
        <f t="shared" ref="O463:O492" si="127">+SUM(C463:N463)</f>
        <v>0</v>
      </c>
    </row>
    <row r="464" spans="1:15" ht="13.5" customHeight="1" x14ac:dyDescent="0.25">
      <c r="A464" s="91" t="s">
        <v>812</v>
      </c>
      <c r="B464" s="73" t="s">
        <v>183</v>
      </c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101">
        <f t="shared" si="127"/>
        <v>0</v>
      </c>
    </row>
    <row r="465" spans="1:15" ht="13.5" customHeight="1" x14ac:dyDescent="0.25">
      <c r="A465" s="91" t="s">
        <v>813</v>
      </c>
      <c r="B465" s="73" t="s">
        <v>233</v>
      </c>
      <c r="C465" s="83">
        <f>+SUM(C466:C470)</f>
        <v>0</v>
      </c>
      <c r="D465" s="83">
        <f t="shared" ref="D465:N465" si="128">+SUM(D466:D470)</f>
        <v>0</v>
      </c>
      <c r="E465" s="83">
        <f t="shared" si="128"/>
        <v>0</v>
      </c>
      <c r="F465" s="83">
        <f t="shared" si="128"/>
        <v>0</v>
      </c>
      <c r="G465" s="83">
        <f t="shared" si="128"/>
        <v>0</v>
      </c>
      <c r="H465" s="83">
        <f t="shared" si="128"/>
        <v>0</v>
      </c>
      <c r="I465" s="83">
        <f t="shared" si="128"/>
        <v>0</v>
      </c>
      <c r="J465" s="83">
        <f t="shared" si="128"/>
        <v>0</v>
      </c>
      <c r="K465" s="83">
        <f t="shared" si="128"/>
        <v>0</v>
      </c>
      <c r="L465" s="83">
        <f t="shared" si="128"/>
        <v>0</v>
      </c>
      <c r="M465" s="83">
        <f t="shared" si="128"/>
        <v>0</v>
      </c>
      <c r="N465" s="83">
        <f t="shared" si="128"/>
        <v>0</v>
      </c>
      <c r="O465" s="101">
        <f t="shared" si="127"/>
        <v>0</v>
      </c>
    </row>
    <row r="466" spans="1:15" ht="13.5" customHeight="1" x14ac:dyDescent="0.25">
      <c r="A466" s="91" t="s">
        <v>814</v>
      </c>
      <c r="B466" s="73" t="s">
        <v>234</v>
      </c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101">
        <f t="shared" si="127"/>
        <v>0</v>
      </c>
    </row>
    <row r="467" spans="1:15" ht="13.5" customHeight="1" x14ac:dyDescent="0.25">
      <c r="A467" s="91" t="s">
        <v>815</v>
      </c>
      <c r="B467" s="73" t="s">
        <v>235</v>
      </c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101">
        <f t="shared" si="127"/>
        <v>0</v>
      </c>
    </row>
    <row r="468" spans="1:15" ht="13.5" customHeight="1" x14ac:dyDescent="0.25">
      <c r="A468" s="91" t="s">
        <v>816</v>
      </c>
      <c r="B468" s="73" t="s">
        <v>236</v>
      </c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101">
        <f t="shared" si="127"/>
        <v>0</v>
      </c>
    </row>
    <row r="469" spans="1:15" ht="13.5" customHeight="1" x14ac:dyDescent="0.25">
      <c r="A469" s="91" t="s">
        <v>817</v>
      </c>
      <c r="B469" s="73" t="s">
        <v>140</v>
      </c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101">
        <f t="shared" si="127"/>
        <v>0</v>
      </c>
    </row>
    <row r="470" spans="1:15" ht="13.5" customHeight="1" x14ac:dyDescent="0.25">
      <c r="A470" s="91" t="s">
        <v>866</v>
      </c>
      <c r="B470" s="73" t="s">
        <v>867</v>
      </c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101">
        <f t="shared" si="127"/>
        <v>0</v>
      </c>
    </row>
    <row r="471" spans="1:15" ht="13.5" customHeight="1" x14ac:dyDescent="0.25">
      <c r="A471" s="91" t="s">
        <v>818</v>
      </c>
      <c r="B471" s="73" t="s">
        <v>415</v>
      </c>
      <c r="C471" s="83">
        <f>+C472+C473</f>
        <v>0</v>
      </c>
      <c r="D471" s="83">
        <f t="shared" ref="D471:N471" si="129">+D472+D473</f>
        <v>0</v>
      </c>
      <c r="E471" s="83">
        <f t="shared" si="129"/>
        <v>0</v>
      </c>
      <c r="F471" s="83">
        <f t="shared" si="129"/>
        <v>0</v>
      </c>
      <c r="G471" s="83">
        <f t="shared" si="129"/>
        <v>0</v>
      </c>
      <c r="H471" s="83">
        <f t="shared" si="129"/>
        <v>0</v>
      </c>
      <c r="I471" s="83">
        <f t="shared" si="129"/>
        <v>0</v>
      </c>
      <c r="J471" s="83">
        <f t="shared" si="129"/>
        <v>0</v>
      </c>
      <c r="K471" s="83">
        <f t="shared" si="129"/>
        <v>0</v>
      </c>
      <c r="L471" s="83">
        <f t="shared" si="129"/>
        <v>0</v>
      </c>
      <c r="M471" s="83">
        <f t="shared" si="129"/>
        <v>0</v>
      </c>
      <c r="N471" s="83">
        <f t="shared" si="129"/>
        <v>0</v>
      </c>
      <c r="O471" s="101">
        <f t="shared" si="127"/>
        <v>0</v>
      </c>
    </row>
    <row r="472" spans="1:15" ht="13.5" customHeight="1" x14ac:dyDescent="0.25">
      <c r="A472" s="91" t="s">
        <v>819</v>
      </c>
      <c r="B472" s="73" t="s">
        <v>416</v>
      </c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101">
        <f t="shared" si="127"/>
        <v>0</v>
      </c>
    </row>
    <row r="473" spans="1:15" ht="13.5" customHeight="1" x14ac:dyDescent="0.25">
      <c r="A473" s="91" t="s">
        <v>915</v>
      </c>
      <c r="B473" s="73" t="s">
        <v>916</v>
      </c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101">
        <f t="shared" si="127"/>
        <v>0</v>
      </c>
    </row>
    <row r="474" spans="1:15" ht="13.5" customHeight="1" x14ac:dyDescent="0.25">
      <c r="A474" s="91" t="s">
        <v>820</v>
      </c>
      <c r="B474" s="73" t="s">
        <v>417</v>
      </c>
      <c r="C474" s="83">
        <f>+SUM(C475:C477)</f>
        <v>0</v>
      </c>
      <c r="D474" s="83">
        <f t="shared" ref="D474:N474" si="130">+SUM(D475:D477)</f>
        <v>0</v>
      </c>
      <c r="E474" s="83">
        <f t="shared" si="130"/>
        <v>0</v>
      </c>
      <c r="F474" s="83">
        <f t="shared" si="130"/>
        <v>0</v>
      </c>
      <c r="G474" s="83">
        <f t="shared" si="130"/>
        <v>0</v>
      </c>
      <c r="H474" s="83">
        <f t="shared" si="130"/>
        <v>0</v>
      </c>
      <c r="I474" s="83">
        <f t="shared" si="130"/>
        <v>0</v>
      </c>
      <c r="J474" s="83">
        <f t="shared" si="130"/>
        <v>0</v>
      </c>
      <c r="K474" s="83">
        <f t="shared" si="130"/>
        <v>0</v>
      </c>
      <c r="L474" s="83">
        <f t="shared" si="130"/>
        <v>0</v>
      </c>
      <c r="M474" s="83">
        <f t="shared" si="130"/>
        <v>0</v>
      </c>
      <c r="N474" s="83">
        <f t="shared" si="130"/>
        <v>0</v>
      </c>
      <c r="O474" s="101">
        <f t="shared" si="127"/>
        <v>0</v>
      </c>
    </row>
    <row r="475" spans="1:15" ht="13.5" customHeight="1" x14ac:dyDescent="0.25">
      <c r="A475" s="91" t="s">
        <v>821</v>
      </c>
      <c r="B475" s="73" t="s">
        <v>418</v>
      </c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101">
        <f t="shared" si="127"/>
        <v>0</v>
      </c>
    </row>
    <row r="476" spans="1:15" ht="13.5" customHeight="1" x14ac:dyDescent="0.25">
      <c r="A476" s="91" t="s">
        <v>917</v>
      </c>
      <c r="B476" s="73" t="s">
        <v>918</v>
      </c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101">
        <f t="shared" si="127"/>
        <v>0</v>
      </c>
    </row>
    <row r="477" spans="1:15" ht="13.5" customHeight="1" x14ac:dyDescent="0.25">
      <c r="A477" s="91" t="s">
        <v>919</v>
      </c>
      <c r="B477" s="73" t="s">
        <v>920</v>
      </c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101">
        <f t="shared" si="127"/>
        <v>0</v>
      </c>
    </row>
    <row r="478" spans="1:15" ht="13.5" customHeight="1" x14ac:dyDescent="0.25">
      <c r="A478" s="91" t="s">
        <v>822</v>
      </c>
      <c r="B478" s="73" t="s">
        <v>419</v>
      </c>
      <c r="C478" s="83">
        <f t="shared" ref="C478:N478" si="131">+SUM(C479:C480)</f>
        <v>0</v>
      </c>
      <c r="D478" s="83">
        <f t="shared" si="131"/>
        <v>0</v>
      </c>
      <c r="E478" s="83">
        <f t="shared" si="131"/>
        <v>0</v>
      </c>
      <c r="F478" s="83">
        <f t="shared" si="131"/>
        <v>0</v>
      </c>
      <c r="G478" s="83">
        <f t="shared" si="131"/>
        <v>0</v>
      </c>
      <c r="H478" s="83">
        <f t="shared" si="131"/>
        <v>0</v>
      </c>
      <c r="I478" s="83">
        <f t="shared" si="131"/>
        <v>0</v>
      </c>
      <c r="J478" s="83">
        <f t="shared" si="131"/>
        <v>0</v>
      </c>
      <c r="K478" s="83">
        <f t="shared" si="131"/>
        <v>0</v>
      </c>
      <c r="L478" s="83">
        <f t="shared" si="131"/>
        <v>0</v>
      </c>
      <c r="M478" s="83">
        <f t="shared" si="131"/>
        <v>0</v>
      </c>
      <c r="N478" s="83">
        <f t="shared" si="131"/>
        <v>0</v>
      </c>
      <c r="O478" s="101">
        <f t="shared" si="127"/>
        <v>0</v>
      </c>
    </row>
    <row r="479" spans="1:15" ht="13.5" customHeight="1" x14ac:dyDescent="0.25">
      <c r="A479" s="91" t="s">
        <v>823</v>
      </c>
      <c r="B479" s="73" t="s">
        <v>420</v>
      </c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101">
        <f t="shared" si="127"/>
        <v>0</v>
      </c>
    </row>
    <row r="480" spans="1:15" ht="13.5" customHeight="1" x14ac:dyDescent="0.25">
      <c r="A480" s="91" t="s">
        <v>824</v>
      </c>
      <c r="B480" s="73" t="s">
        <v>421</v>
      </c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101">
        <f t="shared" si="127"/>
        <v>0</v>
      </c>
    </row>
    <row r="481" spans="1:15" ht="13.5" customHeight="1" x14ac:dyDescent="0.25">
      <c r="A481" s="91" t="s">
        <v>825</v>
      </c>
      <c r="B481" s="73" t="s">
        <v>422</v>
      </c>
      <c r="C481" s="83">
        <f>+C482</f>
        <v>0</v>
      </c>
      <c r="D481" s="83">
        <f t="shared" ref="D481:N481" si="132">+D482</f>
        <v>0</v>
      </c>
      <c r="E481" s="83">
        <f t="shared" si="132"/>
        <v>0</v>
      </c>
      <c r="F481" s="83">
        <f t="shared" si="132"/>
        <v>0</v>
      </c>
      <c r="G481" s="83">
        <f t="shared" si="132"/>
        <v>0</v>
      </c>
      <c r="H481" s="83">
        <f t="shared" si="132"/>
        <v>0</v>
      </c>
      <c r="I481" s="83">
        <f t="shared" si="132"/>
        <v>0</v>
      </c>
      <c r="J481" s="83">
        <f t="shared" si="132"/>
        <v>0</v>
      </c>
      <c r="K481" s="83">
        <f t="shared" si="132"/>
        <v>0</v>
      </c>
      <c r="L481" s="83">
        <f t="shared" si="132"/>
        <v>0</v>
      </c>
      <c r="M481" s="83">
        <f t="shared" si="132"/>
        <v>0</v>
      </c>
      <c r="N481" s="83">
        <f t="shared" si="132"/>
        <v>0</v>
      </c>
      <c r="O481" s="101">
        <f t="shared" si="127"/>
        <v>0</v>
      </c>
    </row>
    <row r="482" spans="1:15" ht="13.5" customHeight="1" x14ac:dyDescent="0.25">
      <c r="A482" s="91" t="s">
        <v>826</v>
      </c>
      <c r="B482" s="73" t="s">
        <v>423</v>
      </c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101">
        <f t="shared" si="127"/>
        <v>0</v>
      </c>
    </row>
    <row r="483" spans="1:15" ht="13.5" customHeight="1" x14ac:dyDescent="0.25">
      <c r="A483" s="91" t="s">
        <v>868</v>
      </c>
      <c r="B483" s="73" t="s">
        <v>869</v>
      </c>
      <c r="C483" s="83">
        <f>+C484</f>
        <v>0</v>
      </c>
      <c r="D483" s="83">
        <f t="shared" ref="D483:N483" si="133">+D484</f>
        <v>0</v>
      </c>
      <c r="E483" s="83">
        <f t="shared" si="133"/>
        <v>0</v>
      </c>
      <c r="F483" s="83">
        <f t="shared" si="133"/>
        <v>0</v>
      </c>
      <c r="G483" s="83">
        <f t="shared" si="133"/>
        <v>0</v>
      </c>
      <c r="H483" s="83">
        <f t="shared" si="133"/>
        <v>0</v>
      </c>
      <c r="I483" s="83">
        <f t="shared" si="133"/>
        <v>0</v>
      </c>
      <c r="J483" s="83">
        <f t="shared" si="133"/>
        <v>0</v>
      </c>
      <c r="K483" s="83">
        <f t="shared" si="133"/>
        <v>0</v>
      </c>
      <c r="L483" s="83">
        <f t="shared" si="133"/>
        <v>0</v>
      </c>
      <c r="M483" s="83">
        <f t="shared" si="133"/>
        <v>0</v>
      </c>
      <c r="N483" s="83">
        <f t="shared" si="133"/>
        <v>0</v>
      </c>
      <c r="O483" s="101">
        <f t="shared" si="127"/>
        <v>0</v>
      </c>
    </row>
    <row r="484" spans="1:15" ht="13.5" customHeight="1" x14ac:dyDescent="0.25">
      <c r="A484" s="91" t="s">
        <v>870</v>
      </c>
      <c r="B484" s="73" t="s">
        <v>871</v>
      </c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101">
        <f t="shared" si="127"/>
        <v>0</v>
      </c>
    </row>
    <row r="485" spans="1:15" ht="13.5" customHeight="1" x14ac:dyDescent="0.25">
      <c r="A485" s="91" t="s">
        <v>872</v>
      </c>
      <c r="B485" s="73" t="s">
        <v>873</v>
      </c>
      <c r="C485" s="83">
        <f>+C486</f>
        <v>0</v>
      </c>
      <c r="D485" s="83">
        <f t="shared" ref="D485:N485" si="134">+D486</f>
        <v>0</v>
      </c>
      <c r="E485" s="83">
        <f t="shared" si="134"/>
        <v>0</v>
      </c>
      <c r="F485" s="83">
        <f t="shared" si="134"/>
        <v>0</v>
      </c>
      <c r="G485" s="83">
        <f t="shared" si="134"/>
        <v>0</v>
      </c>
      <c r="H485" s="83">
        <f t="shared" si="134"/>
        <v>0</v>
      </c>
      <c r="I485" s="83">
        <f t="shared" si="134"/>
        <v>0</v>
      </c>
      <c r="J485" s="83">
        <f t="shared" si="134"/>
        <v>0</v>
      </c>
      <c r="K485" s="83">
        <f t="shared" si="134"/>
        <v>0</v>
      </c>
      <c r="L485" s="83">
        <f t="shared" si="134"/>
        <v>0</v>
      </c>
      <c r="M485" s="83">
        <f t="shared" si="134"/>
        <v>0</v>
      </c>
      <c r="N485" s="83">
        <f t="shared" si="134"/>
        <v>0</v>
      </c>
      <c r="O485" s="101">
        <f t="shared" si="127"/>
        <v>0</v>
      </c>
    </row>
    <row r="486" spans="1:15" ht="13.5" customHeight="1" x14ac:dyDescent="0.25">
      <c r="A486" s="91" t="s">
        <v>874</v>
      </c>
      <c r="B486" s="73" t="s">
        <v>875</v>
      </c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101">
        <f t="shared" si="127"/>
        <v>0</v>
      </c>
    </row>
    <row r="487" spans="1:15" ht="13.5" customHeight="1" x14ac:dyDescent="0.25">
      <c r="A487" s="91" t="s">
        <v>876</v>
      </c>
      <c r="B487" s="73" t="s">
        <v>877</v>
      </c>
      <c r="C487" s="83">
        <f>+C488</f>
        <v>0</v>
      </c>
      <c r="D487" s="83">
        <f t="shared" ref="D487:N487" si="135">+D488</f>
        <v>0</v>
      </c>
      <c r="E487" s="83">
        <f t="shared" si="135"/>
        <v>0</v>
      </c>
      <c r="F487" s="83">
        <f t="shared" si="135"/>
        <v>0</v>
      </c>
      <c r="G487" s="83">
        <f t="shared" si="135"/>
        <v>0</v>
      </c>
      <c r="H487" s="83">
        <f t="shared" si="135"/>
        <v>0</v>
      </c>
      <c r="I487" s="83">
        <f t="shared" si="135"/>
        <v>0</v>
      </c>
      <c r="J487" s="83">
        <f t="shared" si="135"/>
        <v>0</v>
      </c>
      <c r="K487" s="83">
        <f t="shared" si="135"/>
        <v>0</v>
      </c>
      <c r="L487" s="83">
        <f t="shared" si="135"/>
        <v>0</v>
      </c>
      <c r="M487" s="83">
        <f t="shared" si="135"/>
        <v>0</v>
      </c>
      <c r="N487" s="83">
        <f t="shared" si="135"/>
        <v>0</v>
      </c>
      <c r="O487" s="101">
        <f t="shared" si="127"/>
        <v>0</v>
      </c>
    </row>
    <row r="488" spans="1:15" ht="13.5" customHeight="1" x14ac:dyDescent="0.25">
      <c r="A488" s="91" t="s">
        <v>878</v>
      </c>
      <c r="B488" s="73" t="s">
        <v>879</v>
      </c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101">
        <f t="shared" si="127"/>
        <v>0</v>
      </c>
    </row>
    <row r="489" spans="1:15" ht="13.5" customHeight="1" x14ac:dyDescent="0.25">
      <c r="A489" s="91" t="s">
        <v>880</v>
      </c>
      <c r="B489" s="73" t="s">
        <v>881</v>
      </c>
      <c r="C489" s="83">
        <f>+C490</f>
        <v>0</v>
      </c>
      <c r="D489" s="83">
        <f t="shared" ref="D489:N489" si="136">+D490</f>
        <v>0</v>
      </c>
      <c r="E489" s="83">
        <f t="shared" si="136"/>
        <v>0</v>
      </c>
      <c r="F489" s="83">
        <f t="shared" si="136"/>
        <v>0</v>
      </c>
      <c r="G489" s="83">
        <f t="shared" si="136"/>
        <v>0</v>
      </c>
      <c r="H489" s="83">
        <f t="shared" si="136"/>
        <v>0</v>
      </c>
      <c r="I489" s="83">
        <f t="shared" si="136"/>
        <v>0</v>
      </c>
      <c r="J489" s="83">
        <f t="shared" si="136"/>
        <v>0</v>
      </c>
      <c r="K489" s="83">
        <f t="shared" si="136"/>
        <v>0</v>
      </c>
      <c r="L489" s="83">
        <f t="shared" si="136"/>
        <v>0</v>
      </c>
      <c r="M489" s="83">
        <f t="shared" si="136"/>
        <v>0</v>
      </c>
      <c r="N489" s="83">
        <f t="shared" si="136"/>
        <v>0</v>
      </c>
      <c r="O489" s="101">
        <f t="shared" si="127"/>
        <v>0</v>
      </c>
    </row>
    <row r="490" spans="1:15" ht="13.5" customHeight="1" x14ac:dyDescent="0.25">
      <c r="A490" s="91" t="s">
        <v>882</v>
      </c>
      <c r="B490" s="73" t="s">
        <v>883</v>
      </c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101">
        <f t="shared" si="127"/>
        <v>0</v>
      </c>
    </row>
    <row r="491" spans="1:15" ht="13.5" customHeight="1" x14ac:dyDescent="0.25">
      <c r="A491" s="91" t="s">
        <v>921</v>
      </c>
      <c r="B491" s="73" t="s">
        <v>922</v>
      </c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101">
        <f t="shared" si="127"/>
        <v>0</v>
      </c>
    </row>
    <row r="492" spans="1:15" ht="13.5" customHeight="1" x14ac:dyDescent="0.25">
      <c r="A492" s="91" t="s">
        <v>923</v>
      </c>
      <c r="B492" s="73" t="s">
        <v>924</v>
      </c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101">
        <f t="shared" si="127"/>
        <v>0</v>
      </c>
    </row>
  </sheetData>
  <mergeCells count="6">
    <mergeCell ref="A1:B1"/>
    <mergeCell ref="C1:L4"/>
    <mergeCell ref="A2:B2"/>
    <mergeCell ref="A4:B4"/>
    <mergeCell ref="M1:O4"/>
    <mergeCell ref="A3:B3"/>
  </mergeCells>
  <phoneticPr fontId="3" type="noConversion"/>
  <printOptions horizontalCentered="1"/>
  <pageMargins left="0.23622047244094491" right="0.23622047244094491" top="1.2598425196850394" bottom="0.23622047244094491" header="0" footer="0"/>
  <pageSetup scale="30" fitToWidth="4" orientation="portrait" horizontalDpi="300" verticalDpi="300" r:id="rId1"/>
  <headerFooter alignWithMargins="0"/>
  <rowBreaks count="3" manualBreakCount="3">
    <brk id="60" max="16383" man="1"/>
    <brk id="170" max="15" man="1"/>
    <brk id="391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Q492"/>
  <sheetViews>
    <sheetView view="pageBreakPreview" zoomScale="80" zoomScaleNormal="100" zoomScaleSheetLayoutView="80" workbookViewId="0">
      <pane xSplit="2" ySplit="9" topLeftCell="H194" activePane="bottomRight" state="frozen"/>
      <selection activeCell="D71" sqref="D71:N71"/>
      <selection pane="topRight" activeCell="D71" sqref="D71:N71"/>
      <selection pane="bottomLeft" activeCell="D71" sqref="D71:N71"/>
      <selection pane="bottomRight" activeCell="B200" sqref="B200"/>
    </sheetView>
  </sheetViews>
  <sheetFormatPr baseColWidth="10" defaultColWidth="11.44140625" defaultRowHeight="13.2" x14ac:dyDescent="0.25"/>
  <cols>
    <col min="1" max="1" width="19.33203125" style="2" customWidth="1"/>
    <col min="2" max="2" width="62.6640625" style="2" bestFit="1" customWidth="1"/>
    <col min="3" max="14" width="16.6640625" style="7" customWidth="1"/>
    <col min="15" max="15" width="16.33203125" style="105" customWidth="1"/>
    <col min="16" max="16" width="1.6640625" style="63" customWidth="1"/>
    <col min="17" max="16384" width="11.44140625" style="2"/>
  </cols>
  <sheetData>
    <row r="1" spans="1:17" s="23" customFormat="1" ht="23.4" x14ac:dyDescent="0.45">
      <c r="A1" s="144" t="s">
        <v>148</v>
      </c>
      <c r="B1" s="145"/>
      <c r="C1" s="146" t="s">
        <v>154</v>
      </c>
      <c r="D1" s="147"/>
      <c r="E1" s="147"/>
      <c r="F1" s="147"/>
      <c r="G1" s="147"/>
      <c r="H1" s="147"/>
      <c r="I1" s="147"/>
      <c r="J1" s="147"/>
      <c r="K1" s="147"/>
      <c r="L1" s="148"/>
      <c r="M1" s="157"/>
      <c r="N1" s="158"/>
      <c r="O1" s="166"/>
      <c r="P1" s="51"/>
      <c r="Q1" s="24"/>
    </row>
    <row r="2" spans="1:17" s="23" customFormat="1" ht="23.4" x14ac:dyDescent="0.45">
      <c r="A2" s="155" t="s">
        <v>988</v>
      </c>
      <c r="B2" s="156"/>
      <c r="C2" s="149"/>
      <c r="D2" s="150"/>
      <c r="E2" s="150"/>
      <c r="F2" s="150"/>
      <c r="G2" s="150"/>
      <c r="H2" s="150"/>
      <c r="I2" s="150"/>
      <c r="J2" s="150"/>
      <c r="K2" s="150"/>
      <c r="L2" s="151"/>
      <c r="M2" s="160"/>
      <c r="N2" s="161"/>
      <c r="O2" s="167"/>
      <c r="P2" s="51"/>
      <c r="Q2" s="24"/>
    </row>
    <row r="3" spans="1:17" s="23" customFormat="1" ht="23.4" x14ac:dyDescent="0.45">
      <c r="A3" s="155" t="s">
        <v>989</v>
      </c>
      <c r="B3" s="156"/>
      <c r="C3" s="149"/>
      <c r="D3" s="150"/>
      <c r="E3" s="150"/>
      <c r="F3" s="150"/>
      <c r="G3" s="150"/>
      <c r="H3" s="150"/>
      <c r="I3" s="150"/>
      <c r="J3" s="150"/>
      <c r="K3" s="150"/>
      <c r="L3" s="151"/>
      <c r="M3" s="160"/>
      <c r="N3" s="161"/>
      <c r="O3" s="167"/>
      <c r="P3" s="51"/>
      <c r="Q3" s="24"/>
    </row>
    <row r="4" spans="1:17" s="25" customFormat="1" ht="23.4" x14ac:dyDescent="0.45">
      <c r="A4" s="155" t="s">
        <v>197</v>
      </c>
      <c r="B4" s="156"/>
      <c r="C4" s="152"/>
      <c r="D4" s="153"/>
      <c r="E4" s="153"/>
      <c r="F4" s="153"/>
      <c r="G4" s="153"/>
      <c r="H4" s="153"/>
      <c r="I4" s="153"/>
      <c r="J4" s="153"/>
      <c r="K4" s="153"/>
      <c r="L4" s="154"/>
      <c r="M4" s="163"/>
      <c r="N4" s="164"/>
      <c r="O4" s="168"/>
      <c r="P4" s="51"/>
      <c r="Q4" s="31"/>
    </row>
    <row r="5" spans="1:17" s="27" customFormat="1" ht="18" x14ac:dyDescent="0.35">
      <c r="A5" s="36"/>
      <c r="B5" s="26" t="s">
        <v>121</v>
      </c>
      <c r="O5" s="37"/>
      <c r="P5" s="58"/>
      <c r="Q5" s="28"/>
    </row>
    <row r="6" spans="1:17" s="30" customFormat="1" ht="14.4" thickBot="1" x14ac:dyDescent="0.35">
      <c r="A6" s="3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9"/>
      <c r="P6" s="59"/>
      <c r="Q6" s="32"/>
    </row>
    <row r="7" spans="1:17" s="4" customFormat="1" ht="6" customHeight="1" x14ac:dyDescent="0.25">
      <c r="A7" s="40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96"/>
      <c r="P7" s="60"/>
    </row>
    <row r="8" spans="1:17" s="35" customFormat="1" ht="26.4" x14ac:dyDescent="0.25">
      <c r="A8" s="42" t="s">
        <v>200</v>
      </c>
      <c r="B8" s="15" t="s">
        <v>0</v>
      </c>
      <c r="C8" s="16" t="s">
        <v>24</v>
      </c>
      <c r="D8" s="16" t="s">
        <v>25</v>
      </c>
      <c r="E8" s="16" t="s">
        <v>26</v>
      </c>
      <c r="F8" s="16" t="s">
        <v>27</v>
      </c>
      <c r="G8" s="16" t="s">
        <v>28</v>
      </c>
      <c r="H8" s="16" t="s">
        <v>29</v>
      </c>
      <c r="I8" s="16" t="s">
        <v>30</v>
      </c>
      <c r="J8" s="16" t="s">
        <v>31</v>
      </c>
      <c r="K8" s="16" t="s">
        <v>32</v>
      </c>
      <c r="L8" s="16" t="s">
        <v>33</v>
      </c>
      <c r="M8" s="16" t="s">
        <v>34</v>
      </c>
      <c r="N8" s="16" t="s">
        <v>35</v>
      </c>
      <c r="O8" s="106" t="s">
        <v>141</v>
      </c>
      <c r="P8" s="61"/>
    </row>
    <row r="9" spans="1:17" s="5" customFormat="1" ht="6" customHeight="1" x14ac:dyDescent="0.25">
      <c r="A9" s="42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98"/>
      <c r="P9" s="52"/>
    </row>
    <row r="10" spans="1:17" s="3" customFormat="1" ht="6" customHeight="1" x14ac:dyDescent="0.25">
      <c r="A10" s="43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07"/>
      <c r="P10" s="52"/>
    </row>
    <row r="11" spans="1:17" s="5" customFormat="1" ht="13.5" customHeight="1" x14ac:dyDescent="0.25">
      <c r="A11" s="44" t="s">
        <v>237</v>
      </c>
      <c r="B11" s="19" t="s">
        <v>1</v>
      </c>
      <c r="C11" s="77">
        <f t="shared" ref="C11:N11" si="0">+C12+C15</f>
        <v>0</v>
      </c>
      <c r="D11" s="77">
        <f t="shared" si="0"/>
        <v>0</v>
      </c>
      <c r="E11" s="77">
        <f t="shared" si="0"/>
        <v>0</v>
      </c>
      <c r="F11" s="77">
        <f t="shared" si="0"/>
        <v>0</v>
      </c>
      <c r="G11" s="77">
        <f t="shared" si="0"/>
        <v>0</v>
      </c>
      <c r="H11" s="77">
        <f t="shared" si="0"/>
        <v>0</v>
      </c>
      <c r="I11" s="77">
        <f t="shared" si="0"/>
        <v>0</v>
      </c>
      <c r="J11" s="77">
        <f t="shared" si="0"/>
        <v>0</v>
      </c>
      <c r="K11" s="77">
        <f t="shared" si="0"/>
        <v>0</v>
      </c>
      <c r="L11" s="77">
        <f t="shared" si="0"/>
        <v>0</v>
      </c>
      <c r="M11" s="77">
        <f t="shared" si="0"/>
        <v>0</v>
      </c>
      <c r="N11" s="77">
        <f t="shared" si="0"/>
        <v>0</v>
      </c>
      <c r="O11" s="94">
        <f>+SUM(C11:N11)</f>
        <v>0</v>
      </c>
      <c r="P11" s="62"/>
    </row>
    <row r="12" spans="1:17" s="9" customFormat="1" ht="13.5" customHeight="1" x14ac:dyDescent="0.25">
      <c r="A12" s="81" t="s">
        <v>424</v>
      </c>
      <c r="B12" s="73" t="s">
        <v>238</v>
      </c>
      <c r="C12" s="83">
        <f>+C13</f>
        <v>0</v>
      </c>
      <c r="D12" s="83">
        <f t="shared" ref="D12:N12" si="1">+D13</f>
        <v>0</v>
      </c>
      <c r="E12" s="83">
        <f t="shared" si="1"/>
        <v>0</v>
      </c>
      <c r="F12" s="83">
        <f t="shared" si="1"/>
        <v>0</v>
      </c>
      <c r="G12" s="83">
        <f t="shared" si="1"/>
        <v>0</v>
      </c>
      <c r="H12" s="83">
        <f t="shared" si="1"/>
        <v>0</v>
      </c>
      <c r="I12" s="83">
        <f t="shared" si="1"/>
        <v>0</v>
      </c>
      <c r="J12" s="83">
        <f t="shared" si="1"/>
        <v>0</v>
      </c>
      <c r="K12" s="83">
        <f t="shared" si="1"/>
        <v>0</v>
      </c>
      <c r="L12" s="83">
        <f t="shared" si="1"/>
        <v>0</v>
      </c>
      <c r="M12" s="83">
        <f t="shared" si="1"/>
        <v>0</v>
      </c>
      <c r="N12" s="83">
        <f t="shared" si="1"/>
        <v>0</v>
      </c>
      <c r="O12" s="95">
        <f t="shared" ref="O12:O65" si="2">+SUM(C12:N12)</f>
        <v>0</v>
      </c>
      <c r="P12" s="53"/>
    </row>
    <row r="13" spans="1:17" s="9" customFormat="1" ht="13.5" customHeight="1" x14ac:dyDescent="0.25">
      <c r="A13" s="81" t="s">
        <v>425</v>
      </c>
      <c r="B13" s="73" t="s">
        <v>238</v>
      </c>
      <c r="C13" s="83">
        <f t="shared" ref="C13:N13" si="3">+SUM(C14:C14)</f>
        <v>0</v>
      </c>
      <c r="D13" s="83">
        <f t="shared" si="3"/>
        <v>0</v>
      </c>
      <c r="E13" s="83">
        <f t="shared" si="3"/>
        <v>0</v>
      </c>
      <c r="F13" s="83">
        <f t="shared" si="3"/>
        <v>0</v>
      </c>
      <c r="G13" s="83">
        <f t="shared" si="3"/>
        <v>0</v>
      </c>
      <c r="H13" s="83">
        <f t="shared" si="3"/>
        <v>0</v>
      </c>
      <c r="I13" s="83">
        <f t="shared" si="3"/>
        <v>0</v>
      </c>
      <c r="J13" s="83">
        <f t="shared" si="3"/>
        <v>0</v>
      </c>
      <c r="K13" s="83">
        <f t="shared" si="3"/>
        <v>0</v>
      </c>
      <c r="L13" s="83">
        <f t="shared" si="3"/>
        <v>0</v>
      </c>
      <c r="M13" s="83">
        <f t="shared" si="3"/>
        <v>0</v>
      </c>
      <c r="N13" s="83">
        <f t="shared" si="3"/>
        <v>0</v>
      </c>
      <c r="O13" s="95">
        <f t="shared" si="2"/>
        <v>0</v>
      </c>
      <c r="P13" s="53"/>
    </row>
    <row r="14" spans="1:17" s="9" customFormat="1" ht="13.5" customHeight="1" x14ac:dyDescent="0.25">
      <c r="A14" s="81" t="s">
        <v>884</v>
      </c>
      <c r="B14" s="73" t="s">
        <v>885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95">
        <f t="shared" si="2"/>
        <v>0</v>
      </c>
      <c r="P14" s="53"/>
    </row>
    <row r="15" spans="1:17" s="9" customFormat="1" ht="13.5" customHeight="1" x14ac:dyDescent="0.25">
      <c r="A15" s="81" t="s">
        <v>426</v>
      </c>
      <c r="B15" s="73" t="s">
        <v>2</v>
      </c>
      <c r="C15" s="83">
        <f t="shared" ref="C15:N15" si="4">+C16+C36+C60</f>
        <v>0</v>
      </c>
      <c r="D15" s="83">
        <f t="shared" si="4"/>
        <v>0</v>
      </c>
      <c r="E15" s="83">
        <f t="shared" si="4"/>
        <v>0</v>
      </c>
      <c r="F15" s="83">
        <f t="shared" si="4"/>
        <v>0</v>
      </c>
      <c r="G15" s="83">
        <f t="shared" si="4"/>
        <v>0</v>
      </c>
      <c r="H15" s="83">
        <f t="shared" si="4"/>
        <v>0</v>
      </c>
      <c r="I15" s="83">
        <f t="shared" si="4"/>
        <v>0</v>
      </c>
      <c r="J15" s="83">
        <f t="shared" si="4"/>
        <v>0</v>
      </c>
      <c r="K15" s="83">
        <f t="shared" si="4"/>
        <v>0</v>
      </c>
      <c r="L15" s="83">
        <f t="shared" si="4"/>
        <v>0</v>
      </c>
      <c r="M15" s="83">
        <f t="shared" si="4"/>
        <v>0</v>
      </c>
      <c r="N15" s="83">
        <f t="shared" si="4"/>
        <v>0</v>
      </c>
      <c r="O15" s="95">
        <f t="shared" si="2"/>
        <v>0</v>
      </c>
      <c r="P15" s="53"/>
    </row>
    <row r="16" spans="1:17" s="10" customFormat="1" ht="13.5" customHeight="1" x14ac:dyDescent="0.25">
      <c r="A16" s="81" t="s">
        <v>427</v>
      </c>
      <c r="B16" s="73" t="s">
        <v>3</v>
      </c>
      <c r="C16" s="83">
        <f t="shared" ref="C16:N16" si="5">+C17+C23+C27+C30</f>
        <v>0</v>
      </c>
      <c r="D16" s="83">
        <f t="shared" si="5"/>
        <v>0</v>
      </c>
      <c r="E16" s="83">
        <f t="shared" si="5"/>
        <v>0</v>
      </c>
      <c r="F16" s="83">
        <f t="shared" si="5"/>
        <v>0</v>
      </c>
      <c r="G16" s="83">
        <f t="shared" si="5"/>
        <v>0</v>
      </c>
      <c r="H16" s="83">
        <f t="shared" si="5"/>
        <v>0</v>
      </c>
      <c r="I16" s="83">
        <f t="shared" si="5"/>
        <v>0</v>
      </c>
      <c r="J16" s="83">
        <f t="shared" si="5"/>
        <v>0</v>
      </c>
      <c r="K16" s="83">
        <f t="shared" si="5"/>
        <v>0</v>
      </c>
      <c r="L16" s="83">
        <f t="shared" si="5"/>
        <v>0</v>
      </c>
      <c r="M16" s="83">
        <f t="shared" si="5"/>
        <v>0</v>
      </c>
      <c r="N16" s="83">
        <f t="shared" si="5"/>
        <v>0</v>
      </c>
      <c r="O16" s="95">
        <f t="shared" si="2"/>
        <v>0</v>
      </c>
      <c r="P16" s="53"/>
    </row>
    <row r="17" spans="1:16" s="11" customFormat="1" ht="13.5" customHeight="1" x14ac:dyDescent="0.25">
      <c r="A17" s="92" t="s">
        <v>428</v>
      </c>
      <c r="B17" s="75" t="s">
        <v>201</v>
      </c>
      <c r="C17" s="83">
        <f>+SUM(C18:C22)</f>
        <v>0</v>
      </c>
      <c r="D17" s="83">
        <f t="shared" ref="D17:N17" si="6">+SUM(D18:D22)</f>
        <v>0</v>
      </c>
      <c r="E17" s="83">
        <f t="shared" si="6"/>
        <v>0</v>
      </c>
      <c r="F17" s="83">
        <f t="shared" si="6"/>
        <v>0</v>
      </c>
      <c r="G17" s="83">
        <f t="shared" si="6"/>
        <v>0</v>
      </c>
      <c r="H17" s="83">
        <f t="shared" si="6"/>
        <v>0</v>
      </c>
      <c r="I17" s="83">
        <f t="shared" si="6"/>
        <v>0</v>
      </c>
      <c r="J17" s="83">
        <f t="shared" si="6"/>
        <v>0</v>
      </c>
      <c r="K17" s="83">
        <f t="shared" si="6"/>
        <v>0</v>
      </c>
      <c r="L17" s="83">
        <f t="shared" si="6"/>
        <v>0</v>
      </c>
      <c r="M17" s="83">
        <f t="shared" si="6"/>
        <v>0</v>
      </c>
      <c r="N17" s="83">
        <f t="shared" si="6"/>
        <v>0</v>
      </c>
      <c r="O17" s="95">
        <f t="shared" si="2"/>
        <v>0</v>
      </c>
      <c r="P17" s="53"/>
    </row>
    <row r="18" spans="1:16" s="11" customFormat="1" ht="13.5" customHeight="1" x14ac:dyDescent="0.25">
      <c r="A18" s="92" t="s">
        <v>429</v>
      </c>
      <c r="B18" s="75" t="s">
        <v>239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95">
        <f t="shared" si="2"/>
        <v>0</v>
      </c>
      <c r="P18" s="53"/>
    </row>
    <row r="19" spans="1:16" s="1" customFormat="1" ht="13.5" customHeight="1" x14ac:dyDescent="0.25">
      <c r="A19" s="81" t="s">
        <v>430</v>
      </c>
      <c r="B19" s="75" t="s">
        <v>240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95">
        <f t="shared" si="2"/>
        <v>0</v>
      </c>
      <c r="P19" s="6"/>
    </row>
    <row r="20" spans="1:16" s="1" customFormat="1" ht="13.5" customHeight="1" x14ac:dyDescent="0.25">
      <c r="A20" s="81" t="s">
        <v>431</v>
      </c>
      <c r="B20" s="75" t="s">
        <v>241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95">
        <f t="shared" si="2"/>
        <v>0</v>
      </c>
      <c r="P20" s="6"/>
    </row>
    <row r="21" spans="1:16" s="1" customFormat="1" ht="13.5" customHeight="1" x14ac:dyDescent="0.25">
      <c r="A21" s="81" t="s">
        <v>432</v>
      </c>
      <c r="B21" s="75" t="s">
        <v>242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95">
        <f t="shared" si="2"/>
        <v>0</v>
      </c>
      <c r="P21" s="6"/>
    </row>
    <row r="22" spans="1:16" s="1" customFormat="1" ht="13.5" customHeight="1" x14ac:dyDescent="0.25">
      <c r="A22" s="81" t="s">
        <v>925</v>
      </c>
      <c r="B22" s="75" t="s">
        <v>926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95">
        <f t="shared" si="2"/>
        <v>0</v>
      </c>
      <c r="P22" s="6"/>
    </row>
    <row r="23" spans="1:16" s="11" customFormat="1" ht="13.5" customHeight="1" x14ac:dyDescent="0.25">
      <c r="A23" s="92" t="s">
        <v>433</v>
      </c>
      <c r="B23" s="75" t="s">
        <v>4</v>
      </c>
      <c r="C23" s="83">
        <f>+SUM(C24:C26)</f>
        <v>0</v>
      </c>
      <c r="D23" s="83">
        <f t="shared" ref="D23:N23" si="7">+SUM(D24:D26)</f>
        <v>0</v>
      </c>
      <c r="E23" s="83">
        <f t="shared" si="7"/>
        <v>0</v>
      </c>
      <c r="F23" s="83">
        <f t="shared" si="7"/>
        <v>0</v>
      </c>
      <c r="G23" s="83">
        <f t="shared" si="7"/>
        <v>0</v>
      </c>
      <c r="H23" s="83">
        <f t="shared" si="7"/>
        <v>0</v>
      </c>
      <c r="I23" s="83">
        <f t="shared" si="7"/>
        <v>0</v>
      </c>
      <c r="J23" s="83">
        <f t="shared" si="7"/>
        <v>0</v>
      </c>
      <c r="K23" s="83">
        <f t="shared" si="7"/>
        <v>0</v>
      </c>
      <c r="L23" s="83">
        <f t="shared" si="7"/>
        <v>0</v>
      </c>
      <c r="M23" s="83">
        <f t="shared" si="7"/>
        <v>0</v>
      </c>
      <c r="N23" s="83">
        <f t="shared" si="7"/>
        <v>0</v>
      </c>
      <c r="O23" s="95">
        <f t="shared" si="2"/>
        <v>0</v>
      </c>
      <c r="P23" s="53"/>
    </row>
    <row r="24" spans="1:16" s="1" customFormat="1" ht="13.5" customHeight="1" x14ac:dyDescent="0.25">
      <c r="A24" s="81" t="s">
        <v>434</v>
      </c>
      <c r="B24" s="75" t="s">
        <v>243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95">
        <f t="shared" si="2"/>
        <v>0</v>
      </c>
      <c r="P24" s="6"/>
    </row>
    <row r="25" spans="1:16" s="11" customFormat="1" ht="13.5" customHeight="1" x14ac:dyDescent="0.25">
      <c r="A25" s="81" t="s">
        <v>435</v>
      </c>
      <c r="B25" s="73" t="s">
        <v>244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95">
        <f t="shared" si="2"/>
        <v>0</v>
      </c>
      <c r="P25" s="53"/>
    </row>
    <row r="26" spans="1:16" s="1" customFormat="1" ht="13.5" customHeight="1" x14ac:dyDescent="0.25">
      <c r="A26" s="81" t="s">
        <v>436</v>
      </c>
      <c r="B26" s="75" t="s">
        <v>245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95">
        <f t="shared" si="2"/>
        <v>0</v>
      </c>
      <c r="P26" s="6"/>
    </row>
    <row r="27" spans="1:16" s="1" customFormat="1" ht="13.5" customHeight="1" x14ac:dyDescent="0.25">
      <c r="A27" s="81" t="s">
        <v>437</v>
      </c>
      <c r="B27" s="75" t="s">
        <v>5</v>
      </c>
      <c r="C27" s="83">
        <f>+C28+C29</f>
        <v>0</v>
      </c>
      <c r="D27" s="83">
        <f t="shared" ref="D27:N27" si="8">+D28+D29</f>
        <v>0</v>
      </c>
      <c r="E27" s="83">
        <f t="shared" si="8"/>
        <v>0</v>
      </c>
      <c r="F27" s="83">
        <f t="shared" si="8"/>
        <v>0</v>
      </c>
      <c r="G27" s="83">
        <f t="shared" si="8"/>
        <v>0</v>
      </c>
      <c r="H27" s="83">
        <f t="shared" si="8"/>
        <v>0</v>
      </c>
      <c r="I27" s="83">
        <f t="shared" si="8"/>
        <v>0</v>
      </c>
      <c r="J27" s="83">
        <f t="shared" si="8"/>
        <v>0</v>
      </c>
      <c r="K27" s="83">
        <f t="shared" si="8"/>
        <v>0</v>
      </c>
      <c r="L27" s="83">
        <f t="shared" si="8"/>
        <v>0</v>
      </c>
      <c r="M27" s="83">
        <f t="shared" si="8"/>
        <v>0</v>
      </c>
      <c r="N27" s="83">
        <f t="shared" si="8"/>
        <v>0</v>
      </c>
      <c r="O27" s="95">
        <f t="shared" si="2"/>
        <v>0</v>
      </c>
      <c r="P27" s="6"/>
    </row>
    <row r="28" spans="1:16" s="1" customFormat="1" ht="13.5" customHeight="1" x14ac:dyDescent="0.25">
      <c r="A28" s="81" t="s">
        <v>438</v>
      </c>
      <c r="B28" s="75" t="s">
        <v>246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95">
        <f t="shared" si="2"/>
        <v>0</v>
      </c>
      <c r="P28" s="6"/>
    </row>
    <row r="29" spans="1:16" s="10" customFormat="1" ht="13.5" customHeight="1" x14ac:dyDescent="0.25">
      <c r="A29" s="81" t="s">
        <v>439</v>
      </c>
      <c r="B29" s="73" t="s">
        <v>247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95">
        <f t="shared" si="2"/>
        <v>0</v>
      </c>
      <c r="P29" s="53"/>
    </row>
    <row r="30" spans="1:16" s="1" customFormat="1" ht="13.5" customHeight="1" x14ac:dyDescent="0.25">
      <c r="A30" s="81" t="s">
        <v>440</v>
      </c>
      <c r="B30" s="74" t="s">
        <v>6</v>
      </c>
      <c r="C30" s="83">
        <f>+SUM(C31:C35)</f>
        <v>0</v>
      </c>
      <c r="D30" s="83">
        <f t="shared" ref="D30:N30" si="9">+SUM(D31:D35)</f>
        <v>0</v>
      </c>
      <c r="E30" s="83">
        <f t="shared" si="9"/>
        <v>0</v>
      </c>
      <c r="F30" s="83">
        <f t="shared" si="9"/>
        <v>0</v>
      </c>
      <c r="G30" s="83">
        <f t="shared" si="9"/>
        <v>0</v>
      </c>
      <c r="H30" s="83">
        <f t="shared" si="9"/>
        <v>0</v>
      </c>
      <c r="I30" s="83">
        <f t="shared" si="9"/>
        <v>0</v>
      </c>
      <c r="J30" s="83">
        <f t="shared" si="9"/>
        <v>0</v>
      </c>
      <c r="K30" s="83">
        <f t="shared" si="9"/>
        <v>0</v>
      </c>
      <c r="L30" s="83">
        <f t="shared" si="9"/>
        <v>0</v>
      </c>
      <c r="M30" s="83">
        <f t="shared" si="9"/>
        <v>0</v>
      </c>
      <c r="N30" s="83">
        <f t="shared" si="9"/>
        <v>0</v>
      </c>
      <c r="O30" s="95">
        <f t="shared" si="2"/>
        <v>0</v>
      </c>
      <c r="P30" s="6"/>
    </row>
    <row r="31" spans="1:16" s="1" customFormat="1" ht="13.5" customHeight="1" x14ac:dyDescent="0.25">
      <c r="A31" s="81" t="s">
        <v>441</v>
      </c>
      <c r="B31" s="73" t="s">
        <v>248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95">
        <f t="shared" si="2"/>
        <v>0</v>
      </c>
      <c r="P31" s="6"/>
    </row>
    <row r="32" spans="1:16" s="10" customFormat="1" ht="13.5" customHeight="1" x14ac:dyDescent="0.25">
      <c r="A32" s="81" t="s">
        <v>442</v>
      </c>
      <c r="B32" s="73" t="s">
        <v>249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95">
        <f t="shared" si="2"/>
        <v>0</v>
      </c>
      <c r="P32" s="53"/>
    </row>
    <row r="33" spans="1:16" s="1" customFormat="1" ht="13.5" customHeight="1" x14ac:dyDescent="0.25">
      <c r="A33" s="81" t="s">
        <v>443</v>
      </c>
      <c r="B33" s="73" t="s">
        <v>202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95">
        <f t="shared" si="2"/>
        <v>0</v>
      </c>
      <c r="P33" s="6"/>
    </row>
    <row r="34" spans="1:16" s="1" customFormat="1" ht="13.5" customHeight="1" x14ac:dyDescent="0.25">
      <c r="A34" s="81" t="s">
        <v>444</v>
      </c>
      <c r="B34" s="73" t="s">
        <v>250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95">
        <f t="shared" si="2"/>
        <v>0</v>
      </c>
      <c r="P34" s="6"/>
    </row>
    <row r="35" spans="1:16" s="1" customFormat="1" ht="13.5" customHeight="1" x14ac:dyDescent="0.25">
      <c r="A35" s="92" t="s">
        <v>445</v>
      </c>
      <c r="B35" s="73" t="s">
        <v>6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95">
        <f t="shared" si="2"/>
        <v>0</v>
      </c>
      <c r="P35" s="6"/>
    </row>
    <row r="36" spans="1:16" s="11" customFormat="1" ht="13.5" customHeight="1" x14ac:dyDescent="0.25">
      <c r="A36" s="81" t="s">
        <v>446</v>
      </c>
      <c r="B36" s="73" t="s">
        <v>7</v>
      </c>
      <c r="C36" s="83">
        <f>+C37+C41+C50+C54+C57</f>
        <v>0</v>
      </c>
      <c r="D36" s="83">
        <f t="shared" ref="D36:N36" si="10">+D37+D41+D50+D54+D57</f>
        <v>0</v>
      </c>
      <c r="E36" s="83">
        <f t="shared" si="10"/>
        <v>0</v>
      </c>
      <c r="F36" s="83">
        <f t="shared" si="10"/>
        <v>0</v>
      </c>
      <c r="G36" s="83">
        <f t="shared" si="10"/>
        <v>0</v>
      </c>
      <c r="H36" s="83">
        <f t="shared" si="10"/>
        <v>0</v>
      </c>
      <c r="I36" s="83">
        <f t="shared" si="10"/>
        <v>0</v>
      </c>
      <c r="J36" s="83">
        <f t="shared" si="10"/>
        <v>0</v>
      </c>
      <c r="K36" s="83">
        <f t="shared" si="10"/>
        <v>0</v>
      </c>
      <c r="L36" s="83">
        <f t="shared" si="10"/>
        <v>0</v>
      </c>
      <c r="M36" s="83">
        <f t="shared" si="10"/>
        <v>0</v>
      </c>
      <c r="N36" s="83">
        <f t="shared" si="10"/>
        <v>0</v>
      </c>
      <c r="O36" s="95">
        <f t="shared" si="2"/>
        <v>0</v>
      </c>
      <c r="P36" s="53"/>
    </row>
    <row r="37" spans="1:16" s="1" customFormat="1" ht="13.5" customHeight="1" x14ac:dyDescent="0.25">
      <c r="A37" s="81" t="s">
        <v>447</v>
      </c>
      <c r="B37" s="73" t="s">
        <v>8</v>
      </c>
      <c r="C37" s="83">
        <f>+C38+C39+C40</f>
        <v>0</v>
      </c>
      <c r="D37" s="83">
        <f>+D38+D39+D40</f>
        <v>0</v>
      </c>
      <c r="E37" s="83">
        <f t="shared" ref="E37:N37" si="11">+E38+E39+E40</f>
        <v>0</v>
      </c>
      <c r="F37" s="83">
        <f t="shared" si="11"/>
        <v>0</v>
      </c>
      <c r="G37" s="83">
        <f t="shared" si="11"/>
        <v>0</v>
      </c>
      <c r="H37" s="83">
        <f t="shared" si="11"/>
        <v>0</v>
      </c>
      <c r="I37" s="83">
        <f t="shared" si="11"/>
        <v>0</v>
      </c>
      <c r="J37" s="83">
        <f t="shared" si="11"/>
        <v>0</v>
      </c>
      <c r="K37" s="83">
        <f t="shared" si="11"/>
        <v>0</v>
      </c>
      <c r="L37" s="83">
        <f t="shared" si="11"/>
        <v>0</v>
      </c>
      <c r="M37" s="83">
        <f t="shared" si="11"/>
        <v>0</v>
      </c>
      <c r="N37" s="83">
        <f t="shared" si="11"/>
        <v>0</v>
      </c>
      <c r="O37" s="95">
        <f t="shared" si="2"/>
        <v>0</v>
      </c>
      <c r="P37" s="6"/>
    </row>
    <row r="38" spans="1:16" s="1" customFormat="1" ht="13.5" customHeight="1" x14ac:dyDescent="0.25">
      <c r="A38" s="81" t="s">
        <v>448</v>
      </c>
      <c r="B38" s="73" t="s">
        <v>9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95">
        <f t="shared" si="2"/>
        <v>0</v>
      </c>
      <c r="P38" s="6"/>
    </row>
    <row r="39" spans="1:16" s="1" customFormat="1" ht="13.5" customHeight="1" x14ac:dyDescent="0.25">
      <c r="A39" s="81" t="s">
        <v>449</v>
      </c>
      <c r="B39" s="73" t="s">
        <v>10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95">
        <f t="shared" si="2"/>
        <v>0</v>
      </c>
      <c r="P39" s="6"/>
    </row>
    <row r="40" spans="1:16" s="1" customFormat="1" ht="13.5" customHeight="1" x14ac:dyDescent="0.25">
      <c r="A40" s="81" t="s">
        <v>927</v>
      </c>
      <c r="B40" s="73" t="s">
        <v>928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95">
        <f t="shared" si="2"/>
        <v>0</v>
      </c>
      <c r="P40" s="6"/>
    </row>
    <row r="41" spans="1:16" s="1" customFormat="1" ht="13.5" customHeight="1" x14ac:dyDescent="0.25">
      <c r="A41" s="81" t="s">
        <v>450</v>
      </c>
      <c r="B41" s="73" t="s">
        <v>251</v>
      </c>
      <c r="C41" s="83">
        <f>+SUM(C42:C49)</f>
        <v>0</v>
      </c>
      <c r="D41" s="83">
        <f t="shared" ref="D41:N41" si="12">+SUM(D42:D49)</f>
        <v>0</v>
      </c>
      <c r="E41" s="83">
        <f t="shared" si="12"/>
        <v>0</v>
      </c>
      <c r="F41" s="83">
        <f t="shared" si="12"/>
        <v>0</v>
      </c>
      <c r="G41" s="83">
        <f t="shared" si="12"/>
        <v>0</v>
      </c>
      <c r="H41" s="83">
        <f t="shared" si="12"/>
        <v>0</v>
      </c>
      <c r="I41" s="83">
        <f t="shared" si="12"/>
        <v>0</v>
      </c>
      <c r="J41" s="83">
        <f t="shared" si="12"/>
        <v>0</v>
      </c>
      <c r="K41" s="83">
        <f t="shared" si="12"/>
        <v>0</v>
      </c>
      <c r="L41" s="83">
        <f t="shared" si="12"/>
        <v>0</v>
      </c>
      <c r="M41" s="83">
        <f t="shared" si="12"/>
        <v>0</v>
      </c>
      <c r="N41" s="83">
        <f t="shared" si="12"/>
        <v>0</v>
      </c>
      <c r="O41" s="95">
        <f t="shared" si="2"/>
        <v>0</v>
      </c>
      <c r="P41" s="6"/>
    </row>
    <row r="42" spans="1:16" s="3" customFormat="1" ht="13.5" customHeight="1" x14ac:dyDescent="0.25">
      <c r="A42" s="81" t="s">
        <v>451</v>
      </c>
      <c r="B42" s="73" t="s">
        <v>252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95">
        <f t="shared" si="2"/>
        <v>0</v>
      </c>
      <c r="P42" s="53"/>
    </row>
    <row r="43" spans="1:16" s="3" customFormat="1" ht="13.5" customHeight="1" x14ac:dyDescent="0.25">
      <c r="A43" s="92" t="s">
        <v>452</v>
      </c>
      <c r="B43" s="73" t="s">
        <v>253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95">
        <f t="shared" si="2"/>
        <v>0</v>
      </c>
      <c r="P43" s="53"/>
    </row>
    <row r="44" spans="1:16" s="9" customFormat="1" ht="13.5" customHeight="1" x14ac:dyDescent="0.25">
      <c r="A44" s="81" t="s">
        <v>453</v>
      </c>
      <c r="B44" s="73" t="s">
        <v>254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95">
        <f t="shared" si="2"/>
        <v>0</v>
      </c>
      <c r="P44" s="53"/>
    </row>
    <row r="45" spans="1:16" s="10" customFormat="1" ht="13.5" customHeight="1" x14ac:dyDescent="0.25">
      <c r="A45" s="81" t="s">
        <v>454</v>
      </c>
      <c r="B45" s="73" t="s">
        <v>255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95">
        <f t="shared" si="2"/>
        <v>0</v>
      </c>
      <c r="P45" s="53"/>
    </row>
    <row r="46" spans="1:16" s="1" customFormat="1" ht="13.5" customHeight="1" x14ac:dyDescent="0.25">
      <c r="A46" s="81" t="s">
        <v>455</v>
      </c>
      <c r="B46" s="73" t="s">
        <v>456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95">
        <f t="shared" si="2"/>
        <v>0</v>
      </c>
      <c r="P46" s="6"/>
    </row>
    <row r="47" spans="1:16" s="1" customFormat="1" ht="13.5" customHeight="1" x14ac:dyDescent="0.25">
      <c r="A47" s="81" t="s">
        <v>457</v>
      </c>
      <c r="B47" s="73" t="s">
        <v>204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95">
        <f t="shared" si="2"/>
        <v>0</v>
      </c>
      <c r="P47" s="6"/>
    </row>
    <row r="48" spans="1:16" s="1" customFormat="1" ht="13.5" customHeight="1" x14ac:dyDescent="0.25">
      <c r="A48" s="81" t="s">
        <v>886</v>
      </c>
      <c r="B48" s="73" t="s">
        <v>887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95">
        <f t="shared" si="2"/>
        <v>0</v>
      </c>
      <c r="P48" s="6"/>
    </row>
    <row r="49" spans="1:16" s="1" customFormat="1" ht="13.5" customHeight="1" x14ac:dyDescent="0.25">
      <c r="A49" s="81" t="s">
        <v>888</v>
      </c>
      <c r="B49" s="73" t="s">
        <v>889</v>
      </c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95">
        <f t="shared" si="2"/>
        <v>0</v>
      </c>
      <c r="P49" s="6"/>
    </row>
    <row r="50" spans="1:16" s="10" customFormat="1" ht="13.5" customHeight="1" x14ac:dyDescent="0.25">
      <c r="A50" s="81" t="s">
        <v>458</v>
      </c>
      <c r="B50" s="73" t="s">
        <v>203</v>
      </c>
      <c r="C50" s="83">
        <f>+SUM(C51:C53)</f>
        <v>0</v>
      </c>
      <c r="D50" s="83">
        <f t="shared" ref="D50:N50" si="13">+SUM(D51:D53)</f>
        <v>0</v>
      </c>
      <c r="E50" s="83">
        <f t="shared" si="13"/>
        <v>0</v>
      </c>
      <c r="F50" s="83">
        <f t="shared" si="13"/>
        <v>0</v>
      </c>
      <c r="G50" s="83">
        <f t="shared" si="13"/>
        <v>0</v>
      </c>
      <c r="H50" s="83">
        <f t="shared" si="13"/>
        <v>0</v>
      </c>
      <c r="I50" s="83">
        <f t="shared" si="13"/>
        <v>0</v>
      </c>
      <c r="J50" s="83">
        <f t="shared" si="13"/>
        <v>0</v>
      </c>
      <c r="K50" s="83">
        <f t="shared" si="13"/>
        <v>0</v>
      </c>
      <c r="L50" s="83">
        <f t="shared" si="13"/>
        <v>0</v>
      </c>
      <c r="M50" s="83">
        <f t="shared" si="13"/>
        <v>0</v>
      </c>
      <c r="N50" s="83">
        <f t="shared" si="13"/>
        <v>0</v>
      </c>
      <c r="O50" s="95">
        <f t="shared" si="2"/>
        <v>0</v>
      </c>
      <c r="P50" s="53"/>
    </row>
    <row r="51" spans="1:16" s="10" customFormat="1" ht="13.5" customHeight="1" x14ac:dyDescent="0.25">
      <c r="A51" s="81" t="s">
        <v>459</v>
      </c>
      <c r="B51" s="73" t="s">
        <v>205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95">
        <f t="shared" si="2"/>
        <v>0</v>
      </c>
      <c r="P51" s="53"/>
    </row>
    <row r="52" spans="1:16" s="10" customFormat="1" ht="13.5" customHeight="1" x14ac:dyDescent="0.25">
      <c r="A52" s="81" t="s">
        <v>460</v>
      </c>
      <c r="B52" s="73" t="s">
        <v>203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95">
        <f t="shared" si="2"/>
        <v>0</v>
      </c>
      <c r="P52" s="53"/>
    </row>
    <row r="53" spans="1:16" s="10" customFormat="1" ht="13.5" customHeight="1" x14ac:dyDescent="0.25">
      <c r="A53" s="81" t="s">
        <v>461</v>
      </c>
      <c r="B53" s="73" t="s">
        <v>256</v>
      </c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95">
        <f t="shared" si="2"/>
        <v>0</v>
      </c>
      <c r="P53" s="53"/>
    </row>
    <row r="54" spans="1:16" s="1" customFormat="1" ht="13.5" customHeight="1" x14ac:dyDescent="0.25">
      <c r="A54" s="92" t="s">
        <v>462</v>
      </c>
      <c r="B54" s="73" t="s">
        <v>206</v>
      </c>
      <c r="C54" s="83">
        <f>+C55+C56</f>
        <v>0</v>
      </c>
      <c r="D54" s="83">
        <f t="shared" ref="D54:N54" si="14">+D55+D56</f>
        <v>0</v>
      </c>
      <c r="E54" s="83">
        <f t="shared" si="14"/>
        <v>0</v>
      </c>
      <c r="F54" s="83">
        <f t="shared" si="14"/>
        <v>0</v>
      </c>
      <c r="G54" s="83">
        <f t="shared" si="14"/>
        <v>0</v>
      </c>
      <c r="H54" s="83">
        <f t="shared" si="14"/>
        <v>0</v>
      </c>
      <c r="I54" s="83">
        <f t="shared" si="14"/>
        <v>0</v>
      </c>
      <c r="J54" s="83">
        <f t="shared" si="14"/>
        <v>0</v>
      </c>
      <c r="K54" s="83">
        <f t="shared" si="14"/>
        <v>0</v>
      </c>
      <c r="L54" s="83">
        <f t="shared" si="14"/>
        <v>0</v>
      </c>
      <c r="M54" s="83">
        <f t="shared" si="14"/>
        <v>0</v>
      </c>
      <c r="N54" s="83">
        <f t="shared" si="14"/>
        <v>0</v>
      </c>
      <c r="O54" s="95">
        <f t="shared" si="2"/>
        <v>0</v>
      </c>
      <c r="P54" s="6"/>
    </row>
    <row r="55" spans="1:16" s="1" customFormat="1" ht="13.5" customHeight="1" x14ac:dyDescent="0.25">
      <c r="A55" s="92" t="s">
        <v>463</v>
      </c>
      <c r="B55" s="73" t="s">
        <v>257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95">
        <f t="shared" si="2"/>
        <v>0</v>
      </c>
      <c r="P55" s="6"/>
    </row>
    <row r="56" spans="1:16" s="1" customFormat="1" ht="13.5" customHeight="1" x14ac:dyDescent="0.25">
      <c r="A56" s="92" t="s">
        <v>464</v>
      </c>
      <c r="B56" s="73" t="s">
        <v>258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95">
        <f t="shared" si="2"/>
        <v>0</v>
      </c>
      <c r="P56" s="6"/>
    </row>
    <row r="57" spans="1:16" s="10" customFormat="1" ht="13.5" customHeight="1" x14ac:dyDescent="0.25">
      <c r="A57" s="92" t="s">
        <v>828</v>
      </c>
      <c r="B57" s="73" t="s">
        <v>829</v>
      </c>
      <c r="C57" s="83">
        <f>+C58+C59</f>
        <v>0</v>
      </c>
      <c r="D57" s="83">
        <f t="shared" ref="D57:N57" si="15">+D58+D59</f>
        <v>0</v>
      </c>
      <c r="E57" s="83">
        <f t="shared" si="15"/>
        <v>0</v>
      </c>
      <c r="F57" s="83">
        <f t="shared" si="15"/>
        <v>0</v>
      </c>
      <c r="G57" s="83">
        <f t="shared" si="15"/>
        <v>0</v>
      </c>
      <c r="H57" s="83">
        <f t="shared" si="15"/>
        <v>0</v>
      </c>
      <c r="I57" s="83">
        <f t="shared" si="15"/>
        <v>0</v>
      </c>
      <c r="J57" s="83">
        <f t="shared" si="15"/>
        <v>0</v>
      </c>
      <c r="K57" s="83">
        <f t="shared" si="15"/>
        <v>0</v>
      </c>
      <c r="L57" s="83">
        <f t="shared" si="15"/>
        <v>0</v>
      </c>
      <c r="M57" s="83">
        <f t="shared" si="15"/>
        <v>0</v>
      </c>
      <c r="N57" s="83">
        <f t="shared" si="15"/>
        <v>0</v>
      </c>
      <c r="O57" s="95">
        <f t="shared" si="2"/>
        <v>0</v>
      </c>
      <c r="P57" s="53"/>
    </row>
    <row r="58" spans="1:16" s="10" customFormat="1" ht="13.5" customHeight="1" x14ac:dyDescent="0.25">
      <c r="A58" s="92" t="s">
        <v>830</v>
      </c>
      <c r="B58" s="73" t="s">
        <v>831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95">
        <f t="shared" si="2"/>
        <v>0</v>
      </c>
      <c r="P58" s="53"/>
    </row>
    <row r="59" spans="1:16" s="1" customFormat="1" ht="13.5" customHeight="1" x14ac:dyDescent="0.25">
      <c r="A59" s="92" t="s">
        <v>832</v>
      </c>
      <c r="B59" s="73" t="s">
        <v>833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95">
        <f t="shared" si="2"/>
        <v>0</v>
      </c>
      <c r="P59" s="6"/>
    </row>
    <row r="60" spans="1:16" s="1" customFormat="1" ht="13.5" customHeight="1" x14ac:dyDescent="0.25">
      <c r="A60" s="81" t="s">
        <v>465</v>
      </c>
      <c r="B60" s="73" t="s">
        <v>11</v>
      </c>
      <c r="C60" s="83">
        <f>+C61</f>
        <v>0</v>
      </c>
      <c r="D60" s="83">
        <f t="shared" ref="D60:N60" si="16">+D61</f>
        <v>0</v>
      </c>
      <c r="E60" s="83">
        <f t="shared" si="16"/>
        <v>0</v>
      </c>
      <c r="F60" s="83">
        <f t="shared" si="16"/>
        <v>0</v>
      </c>
      <c r="G60" s="83">
        <f t="shared" si="16"/>
        <v>0</v>
      </c>
      <c r="H60" s="83">
        <f t="shared" si="16"/>
        <v>0</v>
      </c>
      <c r="I60" s="83">
        <f t="shared" si="16"/>
        <v>0</v>
      </c>
      <c r="J60" s="83">
        <f t="shared" si="16"/>
        <v>0</v>
      </c>
      <c r="K60" s="83">
        <f t="shared" si="16"/>
        <v>0</v>
      </c>
      <c r="L60" s="83">
        <f t="shared" si="16"/>
        <v>0</v>
      </c>
      <c r="M60" s="83">
        <f t="shared" si="16"/>
        <v>0</v>
      </c>
      <c r="N60" s="83">
        <f t="shared" si="16"/>
        <v>0</v>
      </c>
      <c r="O60" s="95">
        <f t="shared" si="2"/>
        <v>0</v>
      </c>
      <c r="P60" s="6"/>
    </row>
    <row r="61" spans="1:16" s="9" customFormat="1" ht="13.5" customHeight="1" x14ac:dyDescent="0.25">
      <c r="A61" s="92" t="s">
        <v>466</v>
      </c>
      <c r="B61" s="73" t="s">
        <v>259</v>
      </c>
      <c r="C61" s="83">
        <f>+C62+C63+C64+C65</f>
        <v>0</v>
      </c>
      <c r="D61" s="83">
        <f t="shared" ref="D61:N61" si="17">+D62+D63+D64+D65</f>
        <v>0</v>
      </c>
      <c r="E61" s="83">
        <f t="shared" si="17"/>
        <v>0</v>
      </c>
      <c r="F61" s="83">
        <f t="shared" si="17"/>
        <v>0</v>
      </c>
      <c r="G61" s="83">
        <f t="shared" si="17"/>
        <v>0</v>
      </c>
      <c r="H61" s="83">
        <f t="shared" si="17"/>
        <v>0</v>
      </c>
      <c r="I61" s="83">
        <f t="shared" si="17"/>
        <v>0</v>
      </c>
      <c r="J61" s="83">
        <f t="shared" si="17"/>
        <v>0</v>
      </c>
      <c r="K61" s="83">
        <f t="shared" si="17"/>
        <v>0</v>
      </c>
      <c r="L61" s="83">
        <f t="shared" si="17"/>
        <v>0</v>
      </c>
      <c r="M61" s="83">
        <f t="shared" si="17"/>
        <v>0</v>
      </c>
      <c r="N61" s="83">
        <f t="shared" si="17"/>
        <v>0</v>
      </c>
      <c r="O61" s="95">
        <f t="shared" si="2"/>
        <v>0</v>
      </c>
      <c r="P61" s="53"/>
    </row>
    <row r="62" spans="1:16" s="9" customFormat="1" ht="13.5" customHeight="1" x14ac:dyDescent="0.25">
      <c r="A62" s="92" t="s">
        <v>467</v>
      </c>
      <c r="B62" s="73" t="s">
        <v>260</v>
      </c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95">
        <f t="shared" si="2"/>
        <v>0</v>
      </c>
      <c r="P62" s="53"/>
    </row>
    <row r="63" spans="1:16" s="10" customFormat="1" ht="13.5" customHeight="1" x14ac:dyDescent="0.25">
      <c r="A63" s="92" t="s">
        <v>468</v>
      </c>
      <c r="B63" s="73" t="s">
        <v>261</v>
      </c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95">
        <f t="shared" si="2"/>
        <v>0</v>
      </c>
      <c r="P63" s="53"/>
    </row>
    <row r="64" spans="1:16" s="10" customFormat="1" ht="13.5" customHeight="1" x14ac:dyDescent="0.25">
      <c r="A64" s="92" t="s">
        <v>929</v>
      </c>
      <c r="B64" s="73" t="s">
        <v>930</v>
      </c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95">
        <f t="shared" si="2"/>
        <v>0</v>
      </c>
      <c r="P64" s="53"/>
    </row>
    <row r="65" spans="1:16" s="10" customFormat="1" ht="13.5" customHeight="1" x14ac:dyDescent="0.25">
      <c r="A65" s="92" t="s">
        <v>931</v>
      </c>
      <c r="B65" s="73" t="s">
        <v>230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95">
        <f t="shared" si="2"/>
        <v>0</v>
      </c>
      <c r="P65" s="53"/>
    </row>
    <row r="66" spans="1:16" ht="4.2" customHeight="1" x14ac:dyDescent="0.25">
      <c r="A66" s="46"/>
      <c r="B66" s="21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102"/>
    </row>
    <row r="67" spans="1:16" s="5" customFormat="1" ht="3" customHeight="1" x14ac:dyDescent="0.25">
      <c r="A67" s="45"/>
      <c r="B67" s="20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103"/>
      <c r="P67" s="62"/>
    </row>
    <row r="68" spans="1:16" s="9" customFormat="1" x14ac:dyDescent="0.25">
      <c r="A68" s="44"/>
      <c r="B68" s="19" t="s">
        <v>12</v>
      </c>
      <c r="C68" s="77">
        <f t="shared" ref="C68:N68" si="18">+C11-C70</f>
        <v>-226626126</v>
      </c>
      <c r="D68" s="77">
        <f t="shared" si="18"/>
        <v>-240743886</v>
      </c>
      <c r="E68" s="77">
        <f t="shared" si="18"/>
        <v>-290743886</v>
      </c>
      <c r="F68" s="77">
        <f t="shared" si="18"/>
        <v>-574240327</v>
      </c>
      <c r="G68" s="77">
        <f t="shared" si="18"/>
        <v>-655153914</v>
      </c>
      <c r="H68" s="77">
        <f t="shared" si="18"/>
        <v>-655153914</v>
      </c>
      <c r="I68" s="77">
        <f t="shared" si="18"/>
        <v>-655153914</v>
      </c>
      <c r="J68" s="77">
        <f t="shared" si="18"/>
        <v>-670828914</v>
      </c>
      <c r="K68" s="77">
        <f t="shared" si="18"/>
        <v>-670828914</v>
      </c>
      <c r="L68" s="77">
        <f t="shared" si="18"/>
        <v>-655153914</v>
      </c>
      <c r="M68" s="77">
        <f t="shared" si="18"/>
        <v>-655153914</v>
      </c>
      <c r="N68" s="77">
        <f t="shared" si="18"/>
        <v>-655153912</v>
      </c>
      <c r="O68" s="104">
        <f>+SUM(C68:N68)</f>
        <v>-6604935535</v>
      </c>
      <c r="P68" s="53"/>
    </row>
    <row r="69" spans="1:16" s="10" customFormat="1" ht="4.5" customHeight="1" x14ac:dyDescent="0.25">
      <c r="A69" s="45"/>
      <c r="B69" s="20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103"/>
      <c r="P69" s="53"/>
    </row>
    <row r="70" spans="1:16" s="11" customFormat="1" ht="13.5" customHeight="1" x14ac:dyDescent="0.25">
      <c r="A70" s="80" t="s">
        <v>469</v>
      </c>
      <c r="B70" s="19" t="s">
        <v>125</v>
      </c>
      <c r="C70" s="77">
        <f>+C71+C291+C320</f>
        <v>226626126</v>
      </c>
      <c r="D70" s="77">
        <f t="shared" ref="D70:N70" si="19">+D71+D291+D320</f>
        <v>240743886</v>
      </c>
      <c r="E70" s="77">
        <f t="shared" si="19"/>
        <v>290743886</v>
      </c>
      <c r="F70" s="77">
        <f t="shared" si="19"/>
        <v>574240327</v>
      </c>
      <c r="G70" s="77">
        <f t="shared" si="19"/>
        <v>655153914</v>
      </c>
      <c r="H70" s="77">
        <f t="shared" si="19"/>
        <v>655153914</v>
      </c>
      <c r="I70" s="77">
        <f t="shared" si="19"/>
        <v>655153914</v>
      </c>
      <c r="J70" s="77">
        <f t="shared" si="19"/>
        <v>670828914</v>
      </c>
      <c r="K70" s="77">
        <f t="shared" si="19"/>
        <v>670828914</v>
      </c>
      <c r="L70" s="77">
        <f t="shared" si="19"/>
        <v>655153914</v>
      </c>
      <c r="M70" s="77">
        <f t="shared" si="19"/>
        <v>655153914</v>
      </c>
      <c r="N70" s="77">
        <f t="shared" si="19"/>
        <v>655153912</v>
      </c>
      <c r="O70" s="100">
        <f t="shared" ref="O70:O134" si="20">+SUM(C70:N70)</f>
        <v>6604935535</v>
      </c>
      <c r="P70" s="53"/>
    </row>
    <row r="71" spans="1:16" s="3" customFormat="1" ht="13.5" customHeight="1" x14ac:dyDescent="0.25">
      <c r="A71" s="91" t="s">
        <v>470</v>
      </c>
      <c r="B71" s="73" t="s">
        <v>13</v>
      </c>
      <c r="C71" s="83">
        <f>+C72+C209+C278</f>
        <v>226626126</v>
      </c>
      <c r="D71" s="83">
        <f t="shared" ref="D71:N71" si="21">+D72+D209+D278</f>
        <v>240743886</v>
      </c>
      <c r="E71" s="83">
        <f t="shared" si="21"/>
        <v>290743886</v>
      </c>
      <c r="F71" s="83">
        <f t="shared" si="21"/>
        <v>574240327</v>
      </c>
      <c r="G71" s="83">
        <f t="shared" si="21"/>
        <v>655153914</v>
      </c>
      <c r="H71" s="83">
        <f t="shared" si="21"/>
        <v>655153914</v>
      </c>
      <c r="I71" s="83">
        <f t="shared" si="21"/>
        <v>655153914</v>
      </c>
      <c r="J71" s="83">
        <f t="shared" si="21"/>
        <v>670828914</v>
      </c>
      <c r="K71" s="83">
        <f t="shared" si="21"/>
        <v>670828914</v>
      </c>
      <c r="L71" s="83">
        <f t="shared" si="21"/>
        <v>655153914</v>
      </c>
      <c r="M71" s="83">
        <f t="shared" si="21"/>
        <v>655153914</v>
      </c>
      <c r="N71" s="83">
        <f t="shared" si="21"/>
        <v>655153912</v>
      </c>
      <c r="O71" s="101">
        <f t="shared" si="20"/>
        <v>6604935535</v>
      </c>
      <c r="P71" s="53"/>
    </row>
    <row r="72" spans="1:16" s="3" customFormat="1" ht="13.5" customHeight="1" x14ac:dyDescent="0.25">
      <c r="A72" s="91" t="s">
        <v>471</v>
      </c>
      <c r="B72" s="73" t="s">
        <v>14</v>
      </c>
      <c r="C72" s="83">
        <f>+C73+C110</f>
        <v>50000000</v>
      </c>
      <c r="D72" s="83">
        <f t="shared" ref="D72:N72" si="22">+D73+D110</f>
        <v>64117760</v>
      </c>
      <c r="E72" s="83">
        <f t="shared" si="22"/>
        <v>114117760</v>
      </c>
      <c r="F72" s="83">
        <f t="shared" si="22"/>
        <v>215207534</v>
      </c>
      <c r="G72" s="83">
        <f t="shared" si="22"/>
        <v>296121121</v>
      </c>
      <c r="H72" s="83">
        <f t="shared" si="22"/>
        <v>296121121</v>
      </c>
      <c r="I72" s="83">
        <f t="shared" si="22"/>
        <v>296121121</v>
      </c>
      <c r="J72" s="83">
        <f t="shared" si="22"/>
        <v>311796121</v>
      </c>
      <c r="K72" s="83">
        <f t="shared" si="22"/>
        <v>311796121</v>
      </c>
      <c r="L72" s="83">
        <f t="shared" si="22"/>
        <v>296121121</v>
      </c>
      <c r="M72" s="83">
        <f t="shared" si="22"/>
        <v>296121121</v>
      </c>
      <c r="N72" s="83">
        <f t="shared" si="22"/>
        <v>296121118</v>
      </c>
      <c r="O72" s="101">
        <f t="shared" si="20"/>
        <v>2843762019</v>
      </c>
      <c r="P72" s="53"/>
    </row>
    <row r="73" spans="1:16" s="1" customFormat="1" ht="13.5" customHeight="1" x14ac:dyDescent="0.25">
      <c r="A73" s="91" t="s">
        <v>472</v>
      </c>
      <c r="B73" s="73" t="s">
        <v>15</v>
      </c>
      <c r="C73" s="83">
        <f>+C74+C98</f>
        <v>0</v>
      </c>
      <c r="D73" s="83">
        <f t="shared" ref="D73:N73" si="23">+D74+D98</f>
        <v>0</v>
      </c>
      <c r="E73" s="83">
        <f t="shared" si="23"/>
        <v>0</v>
      </c>
      <c r="F73" s="83">
        <f t="shared" si="23"/>
        <v>0</v>
      </c>
      <c r="G73" s="83">
        <f t="shared" si="23"/>
        <v>0</v>
      </c>
      <c r="H73" s="83">
        <f t="shared" si="23"/>
        <v>0</v>
      </c>
      <c r="I73" s="83">
        <f t="shared" si="23"/>
        <v>0</v>
      </c>
      <c r="J73" s="83">
        <f t="shared" si="23"/>
        <v>0</v>
      </c>
      <c r="K73" s="83">
        <f t="shared" si="23"/>
        <v>0</v>
      </c>
      <c r="L73" s="83">
        <f t="shared" si="23"/>
        <v>0</v>
      </c>
      <c r="M73" s="83">
        <f t="shared" si="23"/>
        <v>0</v>
      </c>
      <c r="N73" s="83">
        <f t="shared" si="23"/>
        <v>0</v>
      </c>
      <c r="O73" s="95">
        <f t="shared" si="20"/>
        <v>0</v>
      </c>
      <c r="P73" s="6"/>
    </row>
    <row r="74" spans="1:16" s="1" customFormat="1" ht="13.5" customHeight="1" x14ac:dyDescent="0.25">
      <c r="A74" s="91" t="s">
        <v>473</v>
      </c>
      <c r="B74" s="73" t="s">
        <v>262</v>
      </c>
      <c r="C74" s="83">
        <f>+C75+C80+C83+C95</f>
        <v>0</v>
      </c>
      <c r="D74" s="83">
        <f t="shared" ref="D74:N74" si="24">+D75+D80+D83+D95</f>
        <v>0</v>
      </c>
      <c r="E74" s="83">
        <f t="shared" si="24"/>
        <v>0</v>
      </c>
      <c r="F74" s="83">
        <f t="shared" si="24"/>
        <v>0</v>
      </c>
      <c r="G74" s="83">
        <f t="shared" si="24"/>
        <v>0</v>
      </c>
      <c r="H74" s="83">
        <f t="shared" si="24"/>
        <v>0</v>
      </c>
      <c r="I74" s="83">
        <f t="shared" si="24"/>
        <v>0</v>
      </c>
      <c r="J74" s="83">
        <f t="shared" si="24"/>
        <v>0</v>
      </c>
      <c r="K74" s="83">
        <f t="shared" si="24"/>
        <v>0</v>
      </c>
      <c r="L74" s="83">
        <f t="shared" si="24"/>
        <v>0</v>
      </c>
      <c r="M74" s="83">
        <f t="shared" si="24"/>
        <v>0</v>
      </c>
      <c r="N74" s="83">
        <f t="shared" si="24"/>
        <v>0</v>
      </c>
      <c r="O74" s="95">
        <f t="shared" si="20"/>
        <v>0</v>
      </c>
      <c r="P74" s="6"/>
    </row>
    <row r="75" spans="1:16" s="1" customFormat="1" ht="13.5" customHeight="1" x14ac:dyDescent="0.25">
      <c r="A75" s="91" t="s">
        <v>474</v>
      </c>
      <c r="B75" s="73" t="s">
        <v>126</v>
      </c>
      <c r="C75" s="83">
        <f>+SUM(C76:C79)</f>
        <v>0</v>
      </c>
      <c r="D75" s="83">
        <f t="shared" ref="D75:N75" si="25">+SUM(D76:D79)</f>
        <v>0</v>
      </c>
      <c r="E75" s="83">
        <f t="shared" si="25"/>
        <v>0</v>
      </c>
      <c r="F75" s="83">
        <f t="shared" si="25"/>
        <v>0</v>
      </c>
      <c r="G75" s="83">
        <f t="shared" si="25"/>
        <v>0</v>
      </c>
      <c r="H75" s="83">
        <f t="shared" si="25"/>
        <v>0</v>
      </c>
      <c r="I75" s="83">
        <f t="shared" si="25"/>
        <v>0</v>
      </c>
      <c r="J75" s="83">
        <f t="shared" si="25"/>
        <v>0</v>
      </c>
      <c r="K75" s="83">
        <f t="shared" si="25"/>
        <v>0</v>
      </c>
      <c r="L75" s="83">
        <f t="shared" si="25"/>
        <v>0</v>
      </c>
      <c r="M75" s="83">
        <f t="shared" si="25"/>
        <v>0</v>
      </c>
      <c r="N75" s="83">
        <f t="shared" si="25"/>
        <v>0</v>
      </c>
      <c r="O75" s="95">
        <f t="shared" si="20"/>
        <v>0</v>
      </c>
      <c r="P75" s="6"/>
    </row>
    <row r="76" spans="1:16" s="1" customFormat="1" ht="13.5" customHeight="1" x14ac:dyDescent="0.25">
      <c r="A76" s="91" t="s">
        <v>475</v>
      </c>
      <c r="B76" s="73" t="s">
        <v>36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95">
        <f t="shared" si="20"/>
        <v>0</v>
      </c>
      <c r="P76" s="6"/>
    </row>
    <row r="77" spans="1:16" s="3" customFormat="1" ht="13.5" customHeight="1" x14ac:dyDescent="0.25">
      <c r="A77" s="91" t="s">
        <v>476</v>
      </c>
      <c r="B77" s="73" t="s">
        <v>37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95">
        <f t="shared" si="20"/>
        <v>0</v>
      </c>
      <c r="P77" s="53"/>
    </row>
    <row r="78" spans="1:16" s="1" customFormat="1" ht="13.5" customHeight="1" x14ac:dyDescent="0.25">
      <c r="A78" s="91" t="s">
        <v>477</v>
      </c>
      <c r="B78" s="73" t="s">
        <v>38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95">
        <f t="shared" si="20"/>
        <v>0</v>
      </c>
      <c r="P78" s="6"/>
    </row>
    <row r="79" spans="1:16" s="1" customFormat="1" ht="13.5" customHeight="1" x14ac:dyDescent="0.25">
      <c r="A79" s="91" t="s">
        <v>478</v>
      </c>
      <c r="B79" s="73" t="s">
        <v>132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95">
        <f t="shared" si="20"/>
        <v>0</v>
      </c>
      <c r="P79" s="6"/>
    </row>
    <row r="80" spans="1:16" s="3" customFormat="1" ht="13.5" customHeight="1" x14ac:dyDescent="0.25">
      <c r="A80" s="91" t="s">
        <v>479</v>
      </c>
      <c r="B80" s="73" t="s">
        <v>128</v>
      </c>
      <c r="C80" s="83">
        <f>+C81+C82</f>
        <v>0</v>
      </c>
      <c r="D80" s="83">
        <f t="shared" ref="D80:N80" si="26">+D81+D82</f>
        <v>0</v>
      </c>
      <c r="E80" s="83">
        <f t="shared" si="26"/>
        <v>0</v>
      </c>
      <c r="F80" s="83">
        <f t="shared" si="26"/>
        <v>0</v>
      </c>
      <c r="G80" s="83">
        <f t="shared" si="26"/>
        <v>0</v>
      </c>
      <c r="H80" s="83">
        <f t="shared" si="26"/>
        <v>0</v>
      </c>
      <c r="I80" s="83">
        <f t="shared" si="26"/>
        <v>0</v>
      </c>
      <c r="J80" s="83">
        <f t="shared" si="26"/>
        <v>0</v>
      </c>
      <c r="K80" s="83">
        <f t="shared" si="26"/>
        <v>0</v>
      </c>
      <c r="L80" s="83">
        <f t="shared" si="26"/>
        <v>0</v>
      </c>
      <c r="M80" s="83">
        <f t="shared" si="26"/>
        <v>0</v>
      </c>
      <c r="N80" s="83">
        <f t="shared" si="26"/>
        <v>0</v>
      </c>
      <c r="O80" s="95">
        <f t="shared" si="20"/>
        <v>0</v>
      </c>
      <c r="P80" s="53"/>
    </row>
    <row r="81" spans="1:16" s="1" customFormat="1" ht="13.5" customHeight="1" x14ac:dyDescent="0.25">
      <c r="A81" s="91" t="s">
        <v>480</v>
      </c>
      <c r="B81" s="73" t="s">
        <v>129</v>
      </c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95">
        <f t="shared" si="20"/>
        <v>0</v>
      </c>
      <c r="P81" s="6"/>
    </row>
    <row r="82" spans="1:16" s="1" customFormat="1" ht="13.5" customHeight="1" x14ac:dyDescent="0.25">
      <c r="A82" s="91" t="s">
        <v>481</v>
      </c>
      <c r="B82" s="73" t="s">
        <v>130</v>
      </c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95">
        <f t="shared" si="20"/>
        <v>0</v>
      </c>
      <c r="P82" s="6"/>
    </row>
    <row r="83" spans="1:16" s="1" customFormat="1" ht="13.5" customHeight="1" x14ac:dyDescent="0.25">
      <c r="A83" s="91" t="s">
        <v>482</v>
      </c>
      <c r="B83" s="73" t="s">
        <v>263</v>
      </c>
      <c r="C83" s="83">
        <f>+SUM(C84:C94)</f>
        <v>0</v>
      </c>
      <c r="D83" s="83">
        <f t="shared" ref="D83:N83" si="27">+SUM(D84:D94)</f>
        <v>0</v>
      </c>
      <c r="E83" s="83">
        <f t="shared" si="27"/>
        <v>0</v>
      </c>
      <c r="F83" s="83">
        <f t="shared" si="27"/>
        <v>0</v>
      </c>
      <c r="G83" s="83">
        <f t="shared" si="27"/>
        <v>0</v>
      </c>
      <c r="H83" s="83">
        <f t="shared" si="27"/>
        <v>0</v>
      </c>
      <c r="I83" s="83">
        <f t="shared" si="27"/>
        <v>0</v>
      </c>
      <c r="J83" s="83">
        <f t="shared" si="27"/>
        <v>0</v>
      </c>
      <c r="K83" s="83">
        <f t="shared" si="27"/>
        <v>0</v>
      </c>
      <c r="L83" s="83">
        <f t="shared" si="27"/>
        <v>0</v>
      </c>
      <c r="M83" s="83">
        <f t="shared" si="27"/>
        <v>0</v>
      </c>
      <c r="N83" s="83">
        <f t="shared" si="27"/>
        <v>0</v>
      </c>
      <c r="O83" s="95">
        <f t="shared" si="20"/>
        <v>0</v>
      </c>
      <c r="P83" s="6"/>
    </row>
    <row r="84" spans="1:16" s="1" customFormat="1" ht="13.5" customHeight="1" x14ac:dyDescent="0.25">
      <c r="A84" s="91" t="s">
        <v>483</v>
      </c>
      <c r="B84" s="73" t="s">
        <v>133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95">
        <f t="shared" si="20"/>
        <v>0</v>
      </c>
      <c r="P84" s="6"/>
    </row>
    <row r="85" spans="1:16" s="1" customFormat="1" ht="13.5" customHeight="1" x14ac:dyDescent="0.25">
      <c r="A85" s="91" t="s">
        <v>484</v>
      </c>
      <c r="B85" s="73" t="s">
        <v>134</v>
      </c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95">
        <f t="shared" si="20"/>
        <v>0</v>
      </c>
      <c r="P85" s="6"/>
    </row>
    <row r="86" spans="1:16" s="1" customFormat="1" ht="13.5" customHeight="1" x14ac:dyDescent="0.25">
      <c r="A86" s="91" t="s">
        <v>485</v>
      </c>
      <c r="B86" s="73" t="s">
        <v>135</v>
      </c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95">
        <f t="shared" si="20"/>
        <v>0</v>
      </c>
      <c r="P86" s="6"/>
    </row>
    <row r="87" spans="1:16" s="1" customFormat="1" ht="13.5" customHeight="1" x14ac:dyDescent="0.25">
      <c r="A87" s="91" t="s">
        <v>486</v>
      </c>
      <c r="B87" s="73" t="s">
        <v>136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95">
        <f t="shared" si="20"/>
        <v>0</v>
      </c>
      <c r="P87" s="6"/>
    </row>
    <row r="88" spans="1:16" s="1" customFormat="1" ht="13.5" customHeight="1" x14ac:dyDescent="0.25">
      <c r="A88" s="91" t="s">
        <v>487</v>
      </c>
      <c r="B88" s="73" t="s">
        <v>138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95">
        <f t="shared" si="20"/>
        <v>0</v>
      </c>
      <c r="P88" s="6"/>
    </row>
    <row r="89" spans="1:16" s="1" customFormat="1" ht="13.5" customHeight="1" x14ac:dyDescent="0.25">
      <c r="A89" s="91" t="s">
        <v>488</v>
      </c>
      <c r="B89" s="73" t="s">
        <v>39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95">
        <f t="shared" si="20"/>
        <v>0</v>
      </c>
      <c r="P89" s="6"/>
    </row>
    <row r="90" spans="1:16" s="1" customFormat="1" ht="13.5" customHeight="1" x14ac:dyDescent="0.25">
      <c r="A90" s="91" t="s">
        <v>489</v>
      </c>
      <c r="B90" s="73" t="s">
        <v>40</v>
      </c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95">
        <f t="shared" si="20"/>
        <v>0</v>
      </c>
      <c r="P90" s="6"/>
    </row>
    <row r="91" spans="1:16" s="1" customFormat="1" ht="13.5" customHeight="1" x14ac:dyDescent="0.25">
      <c r="A91" s="91" t="s">
        <v>490</v>
      </c>
      <c r="B91" s="73" t="s">
        <v>41</v>
      </c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95">
        <f t="shared" si="20"/>
        <v>0</v>
      </c>
      <c r="P91" s="6"/>
    </row>
    <row r="92" spans="1:16" s="3" customFormat="1" ht="13.5" customHeight="1" x14ac:dyDescent="0.25">
      <c r="A92" s="91" t="s">
        <v>491</v>
      </c>
      <c r="B92" s="73" t="s">
        <v>42</v>
      </c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95">
        <f t="shared" si="20"/>
        <v>0</v>
      </c>
      <c r="P92" s="53"/>
    </row>
    <row r="93" spans="1:16" s="3" customFormat="1" ht="13.5" customHeight="1" x14ac:dyDescent="0.25">
      <c r="A93" s="91" t="s">
        <v>890</v>
      </c>
      <c r="B93" s="73" t="s">
        <v>891</v>
      </c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95">
        <f t="shared" si="20"/>
        <v>0</v>
      </c>
      <c r="P93" s="53"/>
    </row>
    <row r="94" spans="1:16" s="1" customFormat="1" ht="13.5" customHeight="1" x14ac:dyDescent="0.25">
      <c r="A94" s="91" t="s">
        <v>492</v>
      </c>
      <c r="B94" s="73" t="s">
        <v>137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95">
        <f t="shared" si="20"/>
        <v>0</v>
      </c>
      <c r="P94" s="6"/>
    </row>
    <row r="95" spans="1:16" s="1" customFormat="1" ht="13.5" customHeight="1" x14ac:dyDescent="0.25">
      <c r="A95" s="91" t="s">
        <v>493</v>
      </c>
      <c r="B95" s="73" t="s">
        <v>264</v>
      </c>
      <c r="C95" s="83">
        <f>+C96+C97</f>
        <v>0</v>
      </c>
      <c r="D95" s="83">
        <f t="shared" ref="D95:N95" si="28">+D96+D97</f>
        <v>0</v>
      </c>
      <c r="E95" s="83">
        <f t="shared" si="28"/>
        <v>0</v>
      </c>
      <c r="F95" s="83">
        <f t="shared" si="28"/>
        <v>0</v>
      </c>
      <c r="G95" s="83">
        <f t="shared" si="28"/>
        <v>0</v>
      </c>
      <c r="H95" s="83">
        <f t="shared" si="28"/>
        <v>0</v>
      </c>
      <c r="I95" s="83">
        <f t="shared" si="28"/>
        <v>0</v>
      </c>
      <c r="J95" s="83">
        <f t="shared" si="28"/>
        <v>0</v>
      </c>
      <c r="K95" s="83">
        <f t="shared" si="28"/>
        <v>0</v>
      </c>
      <c r="L95" s="83">
        <f t="shared" si="28"/>
        <v>0</v>
      </c>
      <c r="M95" s="83">
        <f t="shared" si="28"/>
        <v>0</v>
      </c>
      <c r="N95" s="83">
        <f t="shared" si="28"/>
        <v>0</v>
      </c>
      <c r="O95" s="95">
        <f t="shared" si="20"/>
        <v>0</v>
      </c>
      <c r="P95" s="6"/>
    </row>
    <row r="96" spans="1:16" s="3" customFormat="1" ht="13.5" customHeight="1" x14ac:dyDescent="0.25">
      <c r="A96" s="91" t="s">
        <v>494</v>
      </c>
      <c r="B96" s="73" t="s">
        <v>43</v>
      </c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95">
        <f t="shared" si="20"/>
        <v>0</v>
      </c>
      <c r="P96" s="53"/>
    </row>
    <row r="97" spans="1:16" s="3" customFormat="1" ht="13.5" customHeight="1" x14ac:dyDescent="0.25">
      <c r="A97" s="91" t="s">
        <v>495</v>
      </c>
      <c r="B97" s="73" t="s">
        <v>147</v>
      </c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95">
        <f t="shared" si="20"/>
        <v>0</v>
      </c>
      <c r="P97" s="53"/>
    </row>
    <row r="98" spans="1:16" s="1" customFormat="1" ht="13.5" customHeight="1" x14ac:dyDescent="0.25">
      <c r="A98" s="91" t="s">
        <v>496</v>
      </c>
      <c r="B98" s="73" t="s">
        <v>127</v>
      </c>
      <c r="C98" s="83">
        <f>+C99+C104</f>
        <v>0</v>
      </c>
      <c r="D98" s="83">
        <f t="shared" ref="D98:N98" si="29">+D99+D104</f>
        <v>0</v>
      </c>
      <c r="E98" s="83">
        <f t="shared" si="29"/>
        <v>0</v>
      </c>
      <c r="F98" s="83">
        <f t="shared" si="29"/>
        <v>0</v>
      </c>
      <c r="G98" s="83">
        <f t="shared" si="29"/>
        <v>0</v>
      </c>
      <c r="H98" s="83">
        <f t="shared" si="29"/>
        <v>0</v>
      </c>
      <c r="I98" s="83">
        <f t="shared" si="29"/>
        <v>0</v>
      </c>
      <c r="J98" s="83">
        <f t="shared" si="29"/>
        <v>0</v>
      </c>
      <c r="K98" s="83">
        <f t="shared" si="29"/>
        <v>0</v>
      </c>
      <c r="L98" s="83">
        <f t="shared" si="29"/>
        <v>0</v>
      </c>
      <c r="M98" s="83">
        <f t="shared" si="29"/>
        <v>0</v>
      </c>
      <c r="N98" s="83">
        <f t="shared" si="29"/>
        <v>0</v>
      </c>
      <c r="O98" s="95">
        <f t="shared" si="20"/>
        <v>0</v>
      </c>
      <c r="P98" s="6"/>
    </row>
    <row r="99" spans="1:16" s="1" customFormat="1" ht="13.5" customHeight="1" x14ac:dyDescent="0.25">
      <c r="A99" s="91" t="s">
        <v>497</v>
      </c>
      <c r="B99" s="73" t="s">
        <v>44</v>
      </c>
      <c r="C99" s="83">
        <f>+SUM(C100:C103)</f>
        <v>0</v>
      </c>
      <c r="D99" s="83">
        <f t="shared" ref="D99:N99" si="30">+SUM(D100:D103)</f>
        <v>0</v>
      </c>
      <c r="E99" s="83">
        <f t="shared" si="30"/>
        <v>0</v>
      </c>
      <c r="F99" s="83">
        <f t="shared" si="30"/>
        <v>0</v>
      </c>
      <c r="G99" s="83">
        <f t="shared" si="30"/>
        <v>0</v>
      </c>
      <c r="H99" s="83">
        <f t="shared" si="30"/>
        <v>0</v>
      </c>
      <c r="I99" s="83">
        <f t="shared" si="30"/>
        <v>0</v>
      </c>
      <c r="J99" s="83">
        <f t="shared" si="30"/>
        <v>0</v>
      </c>
      <c r="K99" s="83">
        <f t="shared" si="30"/>
        <v>0</v>
      </c>
      <c r="L99" s="83">
        <f t="shared" si="30"/>
        <v>0</v>
      </c>
      <c r="M99" s="83">
        <f t="shared" si="30"/>
        <v>0</v>
      </c>
      <c r="N99" s="83">
        <f t="shared" si="30"/>
        <v>0</v>
      </c>
      <c r="O99" s="95">
        <f t="shared" si="20"/>
        <v>0</v>
      </c>
      <c r="P99" s="6"/>
    </row>
    <row r="100" spans="1:16" s="1" customFormat="1" ht="13.5" customHeight="1" x14ac:dyDescent="0.25">
      <c r="A100" s="91" t="s">
        <v>498</v>
      </c>
      <c r="B100" s="73" t="s">
        <v>131</v>
      </c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95">
        <f t="shared" si="20"/>
        <v>0</v>
      </c>
      <c r="P100" s="6"/>
    </row>
    <row r="101" spans="1:16" s="1" customFormat="1" ht="13.5" customHeight="1" x14ac:dyDescent="0.25">
      <c r="A101" s="91" t="s">
        <v>499</v>
      </c>
      <c r="B101" s="73" t="s">
        <v>45</v>
      </c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95">
        <f t="shared" si="20"/>
        <v>0</v>
      </c>
      <c r="P101" s="6"/>
    </row>
    <row r="102" spans="1:16" s="3" customFormat="1" ht="13.5" customHeight="1" x14ac:dyDescent="0.25">
      <c r="A102" s="91" t="s">
        <v>500</v>
      </c>
      <c r="B102" s="73" t="s">
        <v>46</v>
      </c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95">
        <f t="shared" si="20"/>
        <v>0</v>
      </c>
      <c r="P102" s="53"/>
    </row>
    <row r="103" spans="1:16" s="1" customFormat="1" ht="13.5" customHeight="1" x14ac:dyDescent="0.25">
      <c r="A103" s="91" t="s">
        <v>501</v>
      </c>
      <c r="B103" s="73" t="s">
        <v>265</v>
      </c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95">
        <f t="shared" si="20"/>
        <v>0</v>
      </c>
      <c r="P103" s="6"/>
    </row>
    <row r="104" spans="1:16" s="1" customFormat="1" ht="13.5" customHeight="1" x14ac:dyDescent="0.25">
      <c r="A104" s="91" t="s">
        <v>502</v>
      </c>
      <c r="B104" s="73" t="s">
        <v>122</v>
      </c>
      <c r="C104" s="83">
        <f>+SUM(C105:C109)</f>
        <v>0</v>
      </c>
      <c r="D104" s="83">
        <f t="shared" ref="D104:N104" si="31">+SUM(D105:D109)</f>
        <v>0</v>
      </c>
      <c r="E104" s="83">
        <f t="shared" si="31"/>
        <v>0</v>
      </c>
      <c r="F104" s="83">
        <f t="shared" si="31"/>
        <v>0</v>
      </c>
      <c r="G104" s="83">
        <f t="shared" si="31"/>
        <v>0</v>
      </c>
      <c r="H104" s="83">
        <f t="shared" si="31"/>
        <v>0</v>
      </c>
      <c r="I104" s="83">
        <f t="shared" si="31"/>
        <v>0</v>
      </c>
      <c r="J104" s="83">
        <f t="shared" si="31"/>
        <v>0</v>
      </c>
      <c r="K104" s="83">
        <f t="shared" si="31"/>
        <v>0</v>
      </c>
      <c r="L104" s="83">
        <f t="shared" si="31"/>
        <v>0</v>
      </c>
      <c r="M104" s="83">
        <f t="shared" si="31"/>
        <v>0</v>
      </c>
      <c r="N104" s="83">
        <f t="shared" si="31"/>
        <v>0</v>
      </c>
      <c r="O104" s="95">
        <f t="shared" si="20"/>
        <v>0</v>
      </c>
      <c r="P104" s="6"/>
    </row>
    <row r="105" spans="1:16" s="1" customFormat="1" ht="13.5" customHeight="1" x14ac:dyDescent="0.25">
      <c r="A105" s="91" t="s">
        <v>503</v>
      </c>
      <c r="B105" s="73" t="s">
        <v>47</v>
      </c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95">
        <f t="shared" si="20"/>
        <v>0</v>
      </c>
      <c r="P105" s="6"/>
    </row>
    <row r="106" spans="1:16" s="1" customFormat="1" ht="13.5" customHeight="1" x14ac:dyDescent="0.25">
      <c r="A106" s="91" t="s">
        <v>504</v>
      </c>
      <c r="B106" s="73" t="s">
        <v>45</v>
      </c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95">
        <f t="shared" si="20"/>
        <v>0</v>
      </c>
      <c r="P106" s="6"/>
    </row>
    <row r="107" spans="1:16" s="1" customFormat="1" ht="13.5" customHeight="1" x14ac:dyDescent="0.25">
      <c r="A107" s="91" t="s">
        <v>505</v>
      </c>
      <c r="B107" s="73" t="s">
        <v>48</v>
      </c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95">
        <f t="shared" si="20"/>
        <v>0</v>
      </c>
      <c r="P107" s="6"/>
    </row>
    <row r="108" spans="1:16" s="11" customFormat="1" ht="13.5" customHeight="1" x14ac:dyDescent="0.25">
      <c r="A108" s="91" t="s">
        <v>506</v>
      </c>
      <c r="B108" s="73" t="s">
        <v>46</v>
      </c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95">
        <f t="shared" si="20"/>
        <v>0</v>
      </c>
      <c r="P108" s="53"/>
    </row>
    <row r="109" spans="1:16" s="3" customFormat="1" ht="13.5" customHeight="1" x14ac:dyDescent="0.25">
      <c r="A109" s="91" t="s">
        <v>507</v>
      </c>
      <c r="B109" s="73" t="s">
        <v>49</v>
      </c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95">
        <f t="shared" si="20"/>
        <v>0</v>
      </c>
      <c r="P109" s="53"/>
    </row>
    <row r="110" spans="1:16" s="1" customFormat="1" ht="13.5" customHeight="1" x14ac:dyDescent="0.25">
      <c r="A110" s="91" t="s">
        <v>508</v>
      </c>
      <c r="B110" s="73" t="s">
        <v>16</v>
      </c>
      <c r="C110" s="83">
        <f>+C111+C120</f>
        <v>50000000</v>
      </c>
      <c r="D110" s="83">
        <f>+D111+D120</f>
        <v>64117760</v>
      </c>
      <c r="E110" s="83">
        <f t="shared" ref="E110:N110" si="32">+E111+E120</f>
        <v>114117760</v>
      </c>
      <c r="F110" s="83">
        <f t="shared" si="32"/>
        <v>215207534</v>
      </c>
      <c r="G110" s="83">
        <f t="shared" si="32"/>
        <v>296121121</v>
      </c>
      <c r="H110" s="83">
        <f t="shared" si="32"/>
        <v>296121121</v>
      </c>
      <c r="I110" s="83">
        <f t="shared" si="32"/>
        <v>296121121</v>
      </c>
      <c r="J110" s="83">
        <f t="shared" si="32"/>
        <v>311796121</v>
      </c>
      <c r="K110" s="83">
        <f t="shared" si="32"/>
        <v>311796121</v>
      </c>
      <c r="L110" s="83">
        <f t="shared" si="32"/>
        <v>296121121</v>
      </c>
      <c r="M110" s="83">
        <f t="shared" si="32"/>
        <v>296121121</v>
      </c>
      <c r="N110" s="83">
        <f t="shared" si="32"/>
        <v>296121118</v>
      </c>
      <c r="O110" s="101">
        <f t="shared" si="20"/>
        <v>2843762019</v>
      </c>
      <c r="P110" s="6"/>
    </row>
    <row r="111" spans="1:16" s="1" customFormat="1" ht="13.5" customHeight="1" x14ac:dyDescent="0.25">
      <c r="A111" s="91" t="s">
        <v>509</v>
      </c>
      <c r="B111" s="73" t="s">
        <v>50</v>
      </c>
      <c r="C111" s="83">
        <f>+C112</f>
        <v>0</v>
      </c>
      <c r="D111" s="83">
        <f>+D112</f>
        <v>0</v>
      </c>
      <c r="E111" s="83">
        <f t="shared" ref="E111:N111" si="33">+E112</f>
        <v>0</v>
      </c>
      <c r="F111" s="83">
        <f t="shared" si="33"/>
        <v>0</v>
      </c>
      <c r="G111" s="83">
        <f t="shared" si="33"/>
        <v>0</v>
      </c>
      <c r="H111" s="83">
        <f t="shared" si="33"/>
        <v>0</v>
      </c>
      <c r="I111" s="83">
        <f t="shared" si="33"/>
        <v>0</v>
      </c>
      <c r="J111" s="83">
        <f t="shared" si="33"/>
        <v>0</v>
      </c>
      <c r="K111" s="83">
        <f t="shared" si="33"/>
        <v>0</v>
      </c>
      <c r="L111" s="83">
        <f t="shared" si="33"/>
        <v>0</v>
      </c>
      <c r="M111" s="83">
        <f t="shared" si="33"/>
        <v>0</v>
      </c>
      <c r="N111" s="83">
        <f t="shared" si="33"/>
        <v>0</v>
      </c>
      <c r="O111" s="95">
        <f t="shared" si="20"/>
        <v>0</v>
      </c>
      <c r="P111" s="6"/>
    </row>
    <row r="112" spans="1:16" s="1" customFormat="1" ht="13.5" customHeight="1" x14ac:dyDescent="0.25">
      <c r="A112" s="91" t="s">
        <v>510</v>
      </c>
      <c r="B112" s="73" t="s">
        <v>51</v>
      </c>
      <c r="C112" s="83">
        <f>+SUM(C113:C119)</f>
        <v>0</v>
      </c>
      <c r="D112" s="83">
        <f>+SUM(D113:D119)</f>
        <v>0</v>
      </c>
      <c r="E112" s="83">
        <f t="shared" ref="E112:N112" si="34">+SUM(E113:E119)</f>
        <v>0</v>
      </c>
      <c r="F112" s="83">
        <f t="shared" si="34"/>
        <v>0</v>
      </c>
      <c r="G112" s="83">
        <f t="shared" si="34"/>
        <v>0</v>
      </c>
      <c r="H112" s="83">
        <f t="shared" si="34"/>
        <v>0</v>
      </c>
      <c r="I112" s="83">
        <f t="shared" si="34"/>
        <v>0</v>
      </c>
      <c r="J112" s="83">
        <f t="shared" si="34"/>
        <v>0</v>
      </c>
      <c r="K112" s="83">
        <f t="shared" si="34"/>
        <v>0</v>
      </c>
      <c r="L112" s="83">
        <f t="shared" si="34"/>
        <v>0</v>
      </c>
      <c r="M112" s="83">
        <f t="shared" si="34"/>
        <v>0</v>
      </c>
      <c r="N112" s="83">
        <f t="shared" si="34"/>
        <v>0</v>
      </c>
      <c r="O112" s="95">
        <f t="shared" si="20"/>
        <v>0</v>
      </c>
      <c r="P112" s="6"/>
    </row>
    <row r="113" spans="1:16" s="1" customFormat="1" ht="13.5" customHeight="1" x14ac:dyDescent="0.25">
      <c r="A113" s="91" t="s">
        <v>511</v>
      </c>
      <c r="B113" s="73" t="s">
        <v>139</v>
      </c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95">
        <f t="shared" si="20"/>
        <v>0</v>
      </c>
      <c r="P113" s="6"/>
    </row>
    <row r="114" spans="1:16" s="1" customFormat="1" ht="13.5" customHeight="1" x14ac:dyDescent="0.25">
      <c r="A114" s="91" t="s">
        <v>512</v>
      </c>
      <c r="B114" s="73" t="s">
        <v>52</v>
      </c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95">
        <f t="shared" si="20"/>
        <v>0</v>
      </c>
      <c r="P114" s="6"/>
    </row>
    <row r="115" spans="1:16" s="1" customFormat="1" ht="13.5" customHeight="1" x14ac:dyDescent="0.25">
      <c r="A115" s="91" t="s">
        <v>513</v>
      </c>
      <c r="B115" s="73" t="s">
        <v>266</v>
      </c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95">
        <f t="shared" si="20"/>
        <v>0</v>
      </c>
      <c r="P115" s="6"/>
    </row>
    <row r="116" spans="1:16" s="1" customFormat="1" ht="13.5" customHeight="1" x14ac:dyDescent="0.25">
      <c r="A116" s="91" t="s">
        <v>514</v>
      </c>
      <c r="B116" s="73" t="s">
        <v>99</v>
      </c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95">
        <f t="shared" si="20"/>
        <v>0</v>
      </c>
      <c r="P116" s="6"/>
    </row>
    <row r="117" spans="1:16" s="1" customFormat="1" ht="13.5" customHeight="1" x14ac:dyDescent="0.25">
      <c r="A117" s="91" t="s">
        <v>515</v>
      </c>
      <c r="B117" s="73" t="s">
        <v>53</v>
      </c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95">
        <f t="shared" si="20"/>
        <v>0</v>
      </c>
      <c r="P117" s="6"/>
    </row>
    <row r="118" spans="1:16" s="3" customFormat="1" ht="13.5" customHeight="1" x14ac:dyDescent="0.25">
      <c r="A118" s="91" t="s">
        <v>516</v>
      </c>
      <c r="B118" s="73" t="s">
        <v>54</v>
      </c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95">
        <f t="shared" si="20"/>
        <v>0</v>
      </c>
      <c r="P118" s="53"/>
    </row>
    <row r="119" spans="1:16" s="3" customFormat="1" ht="13.5" customHeight="1" x14ac:dyDescent="0.25">
      <c r="A119" s="91" t="s">
        <v>517</v>
      </c>
      <c r="B119" s="73" t="s">
        <v>55</v>
      </c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95">
        <f t="shared" si="20"/>
        <v>0</v>
      </c>
      <c r="P119" s="53"/>
    </row>
    <row r="120" spans="1:16" s="1" customFormat="1" ht="13.5" customHeight="1" x14ac:dyDescent="0.25">
      <c r="A120" s="91" t="s">
        <v>518</v>
      </c>
      <c r="B120" s="73" t="s">
        <v>267</v>
      </c>
      <c r="C120" s="83">
        <f>+C121+C129+C132+C138+C150+C154+C165+C171+C175+C182+C187+C192+C195+C197+C207+C205</f>
        <v>50000000</v>
      </c>
      <c r="D120" s="83">
        <f t="shared" ref="D120:N120" si="35">+D121+D129+D132+D138+D150+D154+D165+D171+D175+D182+D187+D192+D195+D197+D207+D205</f>
        <v>64117760</v>
      </c>
      <c r="E120" s="83">
        <f t="shared" si="35"/>
        <v>114117760</v>
      </c>
      <c r="F120" s="83">
        <f t="shared" si="35"/>
        <v>215207534</v>
      </c>
      <c r="G120" s="83">
        <f t="shared" si="35"/>
        <v>296121121</v>
      </c>
      <c r="H120" s="83">
        <f t="shared" si="35"/>
        <v>296121121</v>
      </c>
      <c r="I120" s="83">
        <f t="shared" si="35"/>
        <v>296121121</v>
      </c>
      <c r="J120" s="83">
        <f t="shared" si="35"/>
        <v>311796121</v>
      </c>
      <c r="K120" s="83">
        <f t="shared" si="35"/>
        <v>311796121</v>
      </c>
      <c r="L120" s="83">
        <f t="shared" si="35"/>
        <v>296121121</v>
      </c>
      <c r="M120" s="83">
        <f t="shared" si="35"/>
        <v>296121121</v>
      </c>
      <c r="N120" s="83">
        <f t="shared" si="35"/>
        <v>296121118</v>
      </c>
      <c r="O120" s="101">
        <f t="shared" si="20"/>
        <v>2843762019</v>
      </c>
      <c r="P120" s="6"/>
    </row>
    <row r="121" spans="1:16" s="1" customFormat="1" ht="13.5" customHeight="1" x14ac:dyDescent="0.25">
      <c r="A121" s="91" t="s">
        <v>519</v>
      </c>
      <c r="B121" s="73" t="s">
        <v>56</v>
      </c>
      <c r="C121" s="83">
        <f>+SUM(C122:C128)</f>
        <v>0</v>
      </c>
      <c r="D121" s="83">
        <f>+SUM(D122:D128)</f>
        <v>0</v>
      </c>
      <c r="E121" s="83">
        <f t="shared" ref="E121:N121" si="36">+SUM(E122:E128)</f>
        <v>0</v>
      </c>
      <c r="F121" s="83">
        <f t="shared" si="36"/>
        <v>0</v>
      </c>
      <c r="G121" s="83">
        <f t="shared" si="36"/>
        <v>0</v>
      </c>
      <c r="H121" s="83">
        <f t="shared" si="36"/>
        <v>0</v>
      </c>
      <c r="I121" s="83">
        <f t="shared" si="36"/>
        <v>0</v>
      </c>
      <c r="J121" s="83">
        <f t="shared" si="36"/>
        <v>15675000</v>
      </c>
      <c r="K121" s="83">
        <f t="shared" si="36"/>
        <v>15675000</v>
      </c>
      <c r="L121" s="83">
        <f t="shared" si="36"/>
        <v>0</v>
      </c>
      <c r="M121" s="83">
        <f t="shared" si="36"/>
        <v>0</v>
      </c>
      <c r="N121" s="83">
        <f t="shared" si="36"/>
        <v>0</v>
      </c>
      <c r="O121" s="101">
        <f t="shared" si="20"/>
        <v>31350000</v>
      </c>
      <c r="P121" s="6"/>
    </row>
    <row r="122" spans="1:16" s="1" customFormat="1" ht="13.5" customHeight="1" x14ac:dyDescent="0.25">
      <c r="A122" s="91" t="s">
        <v>520</v>
      </c>
      <c r="B122" s="73" t="s">
        <v>268</v>
      </c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95">
        <f t="shared" si="20"/>
        <v>0</v>
      </c>
      <c r="P122" s="6"/>
    </row>
    <row r="123" spans="1:16" s="1" customFormat="1" ht="13.5" customHeight="1" x14ac:dyDescent="0.25">
      <c r="A123" s="91" t="s">
        <v>521</v>
      </c>
      <c r="B123" s="73" t="s">
        <v>57</v>
      </c>
      <c r="C123" s="83">
        <v>0</v>
      </c>
      <c r="D123" s="83">
        <v>0</v>
      </c>
      <c r="E123" s="83">
        <v>0</v>
      </c>
      <c r="F123" s="83">
        <v>0</v>
      </c>
      <c r="G123" s="83">
        <v>0</v>
      </c>
      <c r="H123" s="83">
        <v>0</v>
      </c>
      <c r="I123" s="83">
        <v>0</v>
      </c>
      <c r="J123" s="83">
        <v>15675000</v>
      </c>
      <c r="K123" s="83">
        <v>15675000</v>
      </c>
      <c r="L123" s="83">
        <v>0</v>
      </c>
      <c r="M123" s="83">
        <v>0</v>
      </c>
      <c r="N123" s="83">
        <v>0</v>
      </c>
      <c r="O123" s="101">
        <f t="shared" si="20"/>
        <v>31350000</v>
      </c>
      <c r="P123" s="6"/>
    </row>
    <row r="124" spans="1:16" s="1" customFormat="1" ht="13.5" customHeight="1" x14ac:dyDescent="0.25">
      <c r="A124" s="91" t="s">
        <v>522</v>
      </c>
      <c r="B124" s="73" t="s">
        <v>58</v>
      </c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95">
        <f t="shared" si="20"/>
        <v>0</v>
      </c>
      <c r="P124" s="6"/>
    </row>
    <row r="125" spans="1:16" s="1" customFormat="1" ht="13.5" customHeight="1" x14ac:dyDescent="0.25">
      <c r="A125" s="91" t="s">
        <v>523</v>
      </c>
      <c r="B125" s="73" t="s">
        <v>524</v>
      </c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95">
        <f t="shared" si="20"/>
        <v>0</v>
      </c>
      <c r="P125" s="6"/>
    </row>
    <row r="126" spans="1:16" s="1" customFormat="1" ht="13.5" customHeight="1" x14ac:dyDescent="0.25">
      <c r="A126" s="91" t="s">
        <v>525</v>
      </c>
      <c r="B126" s="73" t="s">
        <v>269</v>
      </c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95">
        <f t="shared" si="20"/>
        <v>0</v>
      </c>
      <c r="P126" s="6"/>
    </row>
    <row r="127" spans="1:16" s="3" customFormat="1" ht="13.5" customHeight="1" x14ac:dyDescent="0.25">
      <c r="A127" s="91" t="s">
        <v>526</v>
      </c>
      <c r="B127" s="73" t="s">
        <v>59</v>
      </c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95">
        <f t="shared" si="20"/>
        <v>0</v>
      </c>
      <c r="P127" s="53"/>
    </row>
    <row r="128" spans="1:16" s="1" customFormat="1" ht="13.5" customHeight="1" x14ac:dyDescent="0.25">
      <c r="A128" s="91" t="s">
        <v>527</v>
      </c>
      <c r="B128" s="73" t="s">
        <v>92</v>
      </c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95">
        <f t="shared" si="20"/>
        <v>0</v>
      </c>
      <c r="P128" s="6"/>
    </row>
    <row r="129" spans="1:16" s="1" customFormat="1" ht="13.5" customHeight="1" x14ac:dyDescent="0.25">
      <c r="A129" s="91" t="s">
        <v>528</v>
      </c>
      <c r="B129" s="73" t="s">
        <v>60</v>
      </c>
      <c r="C129" s="83">
        <f>+C130+C131</f>
        <v>0</v>
      </c>
      <c r="D129" s="83">
        <f t="shared" ref="D129:N129" si="37">+D130+D131</f>
        <v>0</v>
      </c>
      <c r="E129" s="83">
        <f t="shared" si="37"/>
        <v>0</v>
      </c>
      <c r="F129" s="83">
        <f t="shared" si="37"/>
        <v>0</v>
      </c>
      <c r="G129" s="83">
        <f t="shared" si="37"/>
        <v>0</v>
      </c>
      <c r="H129" s="83">
        <f t="shared" si="37"/>
        <v>0</v>
      </c>
      <c r="I129" s="83">
        <f t="shared" si="37"/>
        <v>0</v>
      </c>
      <c r="J129" s="83">
        <f t="shared" si="37"/>
        <v>0</v>
      </c>
      <c r="K129" s="83">
        <f t="shared" si="37"/>
        <v>0</v>
      </c>
      <c r="L129" s="83">
        <f t="shared" si="37"/>
        <v>0</v>
      </c>
      <c r="M129" s="83">
        <f t="shared" si="37"/>
        <v>0</v>
      </c>
      <c r="N129" s="83">
        <f t="shared" si="37"/>
        <v>0</v>
      </c>
      <c r="O129" s="95">
        <f t="shared" si="20"/>
        <v>0</v>
      </c>
      <c r="P129" s="6"/>
    </row>
    <row r="130" spans="1:16" s="3" customFormat="1" ht="13.5" customHeight="1" x14ac:dyDescent="0.25">
      <c r="A130" s="91" t="s">
        <v>529</v>
      </c>
      <c r="B130" s="73" t="s">
        <v>61</v>
      </c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95">
        <f t="shared" si="20"/>
        <v>0</v>
      </c>
      <c r="P130" s="53"/>
    </row>
    <row r="131" spans="1:16" s="1" customFormat="1" ht="13.5" customHeight="1" x14ac:dyDescent="0.25">
      <c r="A131" s="91" t="s">
        <v>530</v>
      </c>
      <c r="B131" s="73" t="s">
        <v>62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95">
        <f t="shared" si="20"/>
        <v>0</v>
      </c>
      <c r="P131" s="6"/>
    </row>
    <row r="132" spans="1:16" s="1" customFormat="1" ht="13.5" customHeight="1" x14ac:dyDescent="0.25">
      <c r="A132" s="91" t="s">
        <v>531</v>
      </c>
      <c r="B132" s="73" t="s">
        <v>63</v>
      </c>
      <c r="C132" s="83">
        <f>+SUM(C133:C137)</f>
        <v>0</v>
      </c>
      <c r="D132" s="83">
        <f t="shared" ref="D132:N132" si="38">+SUM(D133:D137)</f>
        <v>0</v>
      </c>
      <c r="E132" s="83">
        <f t="shared" si="38"/>
        <v>0</v>
      </c>
      <c r="F132" s="83">
        <f t="shared" si="38"/>
        <v>0</v>
      </c>
      <c r="G132" s="83">
        <f t="shared" si="38"/>
        <v>0</v>
      </c>
      <c r="H132" s="83">
        <f t="shared" si="38"/>
        <v>0</v>
      </c>
      <c r="I132" s="83">
        <f t="shared" si="38"/>
        <v>0</v>
      </c>
      <c r="J132" s="83">
        <f t="shared" si="38"/>
        <v>0</v>
      </c>
      <c r="K132" s="83">
        <f t="shared" si="38"/>
        <v>0</v>
      </c>
      <c r="L132" s="83">
        <f t="shared" si="38"/>
        <v>0</v>
      </c>
      <c r="M132" s="83">
        <f t="shared" si="38"/>
        <v>0</v>
      </c>
      <c r="N132" s="83">
        <f t="shared" si="38"/>
        <v>0</v>
      </c>
      <c r="O132" s="95">
        <f t="shared" si="20"/>
        <v>0</v>
      </c>
      <c r="P132" s="6"/>
    </row>
    <row r="133" spans="1:16" s="1" customFormat="1" ht="13.5" customHeight="1" x14ac:dyDescent="0.25">
      <c r="A133" s="91" t="s">
        <v>532</v>
      </c>
      <c r="B133" s="73" t="s">
        <v>64</v>
      </c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95">
        <f t="shared" si="20"/>
        <v>0</v>
      </c>
      <c r="P133" s="6"/>
    </row>
    <row r="134" spans="1:16" s="1" customFormat="1" ht="13.5" customHeight="1" x14ac:dyDescent="0.25">
      <c r="A134" s="91" t="s">
        <v>533</v>
      </c>
      <c r="B134" s="73" t="s">
        <v>65</v>
      </c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95">
        <f t="shared" si="20"/>
        <v>0</v>
      </c>
      <c r="P134" s="6"/>
    </row>
    <row r="135" spans="1:16" s="1" customFormat="1" ht="13.5" customHeight="1" x14ac:dyDescent="0.25">
      <c r="A135" s="91" t="s">
        <v>534</v>
      </c>
      <c r="B135" s="73" t="s">
        <v>270</v>
      </c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95">
        <f t="shared" ref="O135:O200" si="39">+SUM(C135:N135)</f>
        <v>0</v>
      </c>
      <c r="P135" s="6"/>
    </row>
    <row r="136" spans="1:16" s="1" customFormat="1" ht="13.5" customHeight="1" x14ac:dyDescent="0.25">
      <c r="A136" s="91" t="s">
        <v>535</v>
      </c>
      <c r="B136" s="73" t="s">
        <v>66</v>
      </c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95">
        <f t="shared" si="39"/>
        <v>0</v>
      </c>
      <c r="P136" s="6"/>
    </row>
    <row r="137" spans="1:16" s="1" customFormat="1" ht="13.5" customHeight="1" x14ac:dyDescent="0.25">
      <c r="A137" s="91" t="s">
        <v>536</v>
      </c>
      <c r="B137" s="73" t="s">
        <v>93</v>
      </c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95">
        <f t="shared" si="39"/>
        <v>0</v>
      </c>
      <c r="P137" s="6"/>
    </row>
    <row r="138" spans="1:16" s="1" customFormat="1" ht="13.5" customHeight="1" x14ac:dyDescent="0.25">
      <c r="A138" s="91" t="s">
        <v>537</v>
      </c>
      <c r="B138" s="73" t="s">
        <v>67</v>
      </c>
      <c r="C138" s="83">
        <f>+SUM(C139:C149)</f>
        <v>0</v>
      </c>
      <c r="D138" s="83">
        <f t="shared" ref="D138:N138" si="40">+SUM(D139:D149)</f>
        <v>0</v>
      </c>
      <c r="E138" s="83">
        <f t="shared" si="40"/>
        <v>0</v>
      </c>
      <c r="F138" s="83">
        <f t="shared" si="40"/>
        <v>0</v>
      </c>
      <c r="G138" s="83">
        <f t="shared" si="40"/>
        <v>0</v>
      </c>
      <c r="H138" s="83">
        <f t="shared" si="40"/>
        <v>0</v>
      </c>
      <c r="I138" s="83">
        <f t="shared" si="40"/>
        <v>0</v>
      </c>
      <c r="J138" s="83">
        <f t="shared" si="40"/>
        <v>0</v>
      </c>
      <c r="K138" s="83">
        <f t="shared" si="40"/>
        <v>0</v>
      </c>
      <c r="L138" s="83">
        <f t="shared" si="40"/>
        <v>0</v>
      </c>
      <c r="M138" s="83">
        <f t="shared" si="40"/>
        <v>0</v>
      </c>
      <c r="N138" s="83">
        <f t="shared" si="40"/>
        <v>0</v>
      </c>
      <c r="O138" s="95">
        <f t="shared" si="39"/>
        <v>0</v>
      </c>
      <c r="P138" s="6"/>
    </row>
    <row r="139" spans="1:16" s="1" customFormat="1" ht="13.5" customHeight="1" x14ac:dyDescent="0.25">
      <c r="A139" s="91" t="s">
        <v>538</v>
      </c>
      <c r="B139" s="73" t="s">
        <v>68</v>
      </c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95">
        <f t="shared" si="39"/>
        <v>0</v>
      </c>
      <c r="P139" s="6"/>
    </row>
    <row r="140" spans="1:16" s="3" customFormat="1" ht="13.5" customHeight="1" x14ac:dyDescent="0.25">
      <c r="A140" s="91" t="s">
        <v>539</v>
      </c>
      <c r="B140" s="73" t="s">
        <v>120</v>
      </c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95">
        <f t="shared" si="39"/>
        <v>0</v>
      </c>
      <c r="P140" s="53"/>
    </row>
    <row r="141" spans="1:16" s="1" customFormat="1" ht="13.5" customHeight="1" x14ac:dyDescent="0.25">
      <c r="A141" s="91" t="s">
        <v>540</v>
      </c>
      <c r="B141" s="73" t="s">
        <v>271</v>
      </c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95">
        <f t="shared" si="39"/>
        <v>0</v>
      </c>
      <c r="P141" s="6"/>
    </row>
    <row r="142" spans="1:16" s="1" customFormat="1" ht="13.5" customHeight="1" x14ac:dyDescent="0.25">
      <c r="A142" s="91" t="s">
        <v>541</v>
      </c>
      <c r="B142" s="73" t="s">
        <v>272</v>
      </c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95">
        <f t="shared" si="39"/>
        <v>0</v>
      </c>
      <c r="P142" s="6"/>
    </row>
    <row r="143" spans="1:16" s="1" customFormat="1" ht="13.5" customHeight="1" x14ac:dyDescent="0.25">
      <c r="A143" s="91" t="s">
        <v>542</v>
      </c>
      <c r="B143" s="73" t="s">
        <v>273</v>
      </c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95">
        <f t="shared" si="39"/>
        <v>0</v>
      </c>
      <c r="P143" s="6"/>
    </row>
    <row r="144" spans="1:16" s="1" customFormat="1" ht="13.5" customHeight="1" x14ac:dyDescent="0.25">
      <c r="A144" s="91" t="s">
        <v>543</v>
      </c>
      <c r="B144" s="73" t="s">
        <v>69</v>
      </c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95">
        <f t="shared" si="39"/>
        <v>0</v>
      </c>
      <c r="P144" s="6"/>
    </row>
    <row r="145" spans="1:16" s="1" customFormat="1" ht="13.5" customHeight="1" x14ac:dyDescent="0.25">
      <c r="A145" s="91" t="s">
        <v>544</v>
      </c>
      <c r="B145" s="73" t="s">
        <v>167</v>
      </c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95">
        <f t="shared" si="39"/>
        <v>0</v>
      </c>
      <c r="P145" s="6"/>
    </row>
    <row r="146" spans="1:16" s="1" customFormat="1" ht="13.5" customHeight="1" x14ac:dyDescent="0.25">
      <c r="A146" s="91" t="s">
        <v>545</v>
      </c>
      <c r="B146" s="73" t="s">
        <v>274</v>
      </c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95">
        <f t="shared" si="39"/>
        <v>0</v>
      </c>
      <c r="P146" s="6"/>
    </row>
    <row r="147" spans="1:16" s="1" customFormat="1" ht="13.5" customHeight="1" x14ac:dyDescent="0.25">
      <c r="A147" s="91" t="s">
        <v>546</v>
      </c>
      <c r="B147" s="73" t="s">
        <v>70</v>
      </c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95">
        <f t="shared" si="39"/>
        <v>0</v>
      </c>
      <c r="P147" s="6"/>
    </row>
    <row r="148" spans="1:16" s="1" customFormat="1" ht="13.5" customHeight="1" x14ac:dyDescent="0.25">
      <c r="A148" s="91" t="s">
        <v>547</v>
      </c>
      <c r="B148" s="73" t="s">
        <v>275</v>
      </c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95">
        <f t="shared" si="39"/>
        <v>0</v>
      </c>
      <c r="P148" s="6"/>
    </row>
    <row r="149" spans="1:16" s="1" customFormat="1" ht="13.5" customHeight="1" x14ac:dyDescent="0.25">
      <c r="A149" s="91" t="s">
        <v>548</v>
      </c>
      <c r="B149" s="73" t="s">
        <v>94</v>
      </c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95">
        <f t="shared" si="39"/>
        <v>0</v>
      </c>
      <c r="P149" s="6"/>
    </row>
    <row r="150" spans="1:16" s="1" customFormat="1" ht="13.5" customHeight="1" x14ac:dyDescent="0.25">
      <c r="A150" s="91" t="s">
        <v>549</v>
      </c>
      <c r="B150" s="73" t="s">
        <v>71</v>
      </c>
      <c r="C150" s="83">
        <f>+SUM(C151:C153)</f>
        <v>0</v>
      </c>
      <c r="D150" s="83">
        <f t="shared" ref="D150:N150" si="41">+SUM(D151:D153)</f>
        <v>0</v>
      </c>
      <c r="E150" s="83">
        <f t="shared" si="41"/>
        <v>0</v>
      </c>
      <c r="F150" s="83">
        <f t="shared" si="41"/>
        <v>0</v>
      </c>
      <c r="G150" s="83">
        <f t="shared" si="41"/>
        <v>0</v>
      </c>
      <c r="H150" s="83">
        <f t="shared" si="41"/>
        <v>0</v>
      </c>
      <c r="I150" s="83">
        <f t="shared" si="41"/>
        <v>0</v>
      </c>
      <c r="J150" s="83">
        <f t="shared" si="41"/>
        <v>0</v>
      </c>
      <c r="K150" s="83">
        <f t="shared" si="41"/>
        <v>0</v>
      </c>
      <c r="L150" s="83">
        <f t="shared" si="41"/>
        <v>0</v>
      </c>
      <c r="M150" s="83">
        <f t="shared" si="41"/>
        <v>0</v>
      </c>
      <c r="N150" s="83">
        <f t="shared" si="41"/>
        <v>0</v>
      </c>
      <c r="O150" s="95">
        <f t="shared" si="39"/>
        <v>0</v>
      </c>
      <c r="P150" s="6"/>
    </row>
    <row r="151" spans="1:16" s="3" customFormat="1" ht="13.5" customHeight="1" x14ac:dyDescent="0.25">
      <c r="A151" s="91" t="s">
        <v>550</v>
      </c>
      <c r="B151" s="73" t="s">
        <v>168</v>
      </c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95">
        <f t="shared" si="39"/>
        <v>0</v>
      </c>
      <c r="P151" s="53"/>
    </row>
    <row r="152" spans="1:16" s="1" customFormat="1" ht="13.5" customHeight="1" x14ac:dyDescent="0.25">
      <c r="A152" s="91" t="s">
        <v>551</v>
      </c>
      <c r="B152" s="73" t="s">
        <v>72</v>
      </c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95">
        <f t="shared" si="39"/>
        <v>0</v>
      </c>
      <c r="P152" s="6"/>
    </row>
    <row r="153" spans="1:16" s="1" customFormat="1" ht="13.5" customHeight="1" x14ac:dyDescent="0.25">
      <c r="A153" s="91" t="s">
        <v>552</v>
      </c>
      <c r="B153" s="73" t="s">
        <v>95</v>
      </c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95">
        <f t="shared" si="39"/>
        <v>0</v>
      </c>
      <c r="P153" s="6"/>
    </row>
    <row r="154" spans="1:16" s="1" customFormat="1" ht="13.5" customHeight="1" x14ac:dyDescent="0.25">
      <c r="A154" s="91" t="s">
        <v>553</v>
      </c>
      <c r="B154" s="73" t="s">
        <v>73</v>
      </c>
      <c r="C154" s="83">
        <f>+SUM(C155:C164)</f>
        <v>0</v>
      </c>
      <c r="D154" s="83">
        <f t="shared" ref="D154:N154" si="42">+SUM(D155:D164)</f>
        <v>14117760</v>
      </c>
      <c r="E154" s="83">
        <f t="shared" si="42"/>
        <v>14117760</v>
      </c>
      <c r="F154" s="83">
        <f t="shared" si="42"/>
        <v>115207534</v>
      </c>
      <c r="G154" s="83">
        <f t="shared" si="42"/>
        <v>14117760</v>
      </c>
      <c r="H154" s="83">
        <f t="shared" si="42"/>
        <v>14117760</v>
      </c>
      <c r="I154" s="83">
        <f t="shared" si="42"/>
        <v>14117760</v>
      </c>
      <c r="J154" s="83">
        <f t="shared" si="42"/>
        <v>14117760</v>
      </c>
      <c r="K154" s="83">
        <f t="shared" si="42"/>
        <v>14117760</v>
      </c>
      <c r="L154" s="83">
        <f t="shared" si="42"/>
        <v>14117760</v>
      </c>
      <c r="M154" s="83">
        <f t="shared" si="42"/>
        <v>14117760</v>
      </c>
      <c r="N154" s="83">
        <f t="shared" si="42"/>
        <v>14117760</v>
      </c>
      <c r="O154" s="101">
        <f t="shared" si="39"/>
        <v>256385134</v>
      </c>
      <c r="P154" s="6"/>
    </row>
    <row r="155" spans="1:16" s="1" customFormat="1" ht="13.5" customHeight="1" x14ac:dyDescent="0.25">
      <c r="A155" s="91" t="s">
        <v>554</v>
      </c>
      <c r="B155" s="73" t="s">
        <v>276</v>
      </c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95">
        <f t="shared" si="39"/>
        <v>0</v>
      </c>
      <c r="P155" s="6"/>
    </row>
    <row r="156" spans="1:16" s="1" customFormat="1" ht="13.5" customHeight="1" x14ac:dyDescent="0.25">
      <c r="A156" s="91" t="s">
        <v>555</v>
      </c>
      <c r="B156" s="73" t="s">
        <v>277</v>
      </c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95">
        <f t="shared" si="39"/>
        <v>0</v>
      </c>
      <c r="P156" s="6"/>
    </row>
    <row r="157" spans="1:16" s="1" customFormat="1" ht="13.5" customHeight="1" x14ac:dyDescent="0.25">
      <c r="A157" s="91" t="s">
        <v>556</v>
      </c>
      <c r="B157" s="73" t="s">
        <v>232</v>
      </c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95">
        <f t="shared" si="39"/>
        <v>0</v>
      </c>
      <c r="P157" s="6"/>
    </row>
    <row r="158" spans="1:16" s="3" customFormat="1" ht="13.5" customHeight="1" x14ac:dyDescent="0.25">
      <c r="A158" s="91" t="s">
        <v>557</v>
      </c>
      <c r="B158" s="73" t="s">
        <v>100</v>
      </c>
      <c r="C158" s="83">
        <v>0</v>
      </c>
      <c r="D158" s="83">
        <v>0</v>
      </c>
      <c r="E158" s="83">
        <v>0</v>
      </c>
      <c r="F158" s="83">
        <v>101089774</v>
      </c>
      <c r="G158" s="83">
        <v>0</v>
      </c>
      <c r="H158" s="83">
        <v>0</v>
      </c>
      <c r="I158" s="83">
        <v>0</v>
      </c>
      <c r="J158" s="83">
        <v>0</v>
      </c>
      <c r="K158" s="83">
        <v>0</v>
      </c>
      <c r="L158" s="83">
        <v>0</v>
      </c>
      <c r="M158" s="83">
        <v>0</v>
      </c>
      <c r="N158" s="83">
        <v>0</v>
      </c>
      <c r="O158" s="101">
        <f t="shared" si="39"/>
        <v>101089774</v>
      </c>
      <c r="P158" s="53"/>
    </row>
    <row r="159" spans="1:16" s="1" customFormat="1" ht="13.5" customHeight="1" x14ac:dyDescent="0.25">
      <c r="A159" s="91" t="s">
        <v>558</v>
      </c>
      <c r="B159" s="73" t="s">
        <v>74</v>
      </c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95">
        <f t="shared" si="39"/>
        <v>0</v>
      </c>
      <c r="P159" s="6"/>
    </row>
    <row r="160" spans="1:16" s="1" customFormat="1" ht="13.5" customHeight="1" x14ac:dyDescent="0.25">
      <c r="A160" s="91" t="s">
        <v>559</v>
      </c>
      <c r="B160" s="73" t="s">
        <v>278</v>
      </c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95">
        <f t="shared" si="39"/>
        <v>0</v>
      </c>
      <c r="P160" s="6"/>
    </row>
    <row r="161" spans="1:16" s="1" customFormat="1" ht="13.5" customHeight="1" x14ac:dyDescent="0.25">
      <c r="A161" s="91" t="s">
        <v>560</v>
      </c>
      <c r="B161" s="73" t="s">
        <v>73</v>
      </c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95">
        <f t="shared" si="39"/>
        <v>0</v>
      </c>
      <c r="P161" s="6"/>
    </row>
    <row r="162" spans="1:16" s="1" customFormat="1" ht="13.5" customHeight="1" x14ac:dyDescent="0.25">
      <c r="A162" s="91" t="s">
        <v>561</v>
      </c>
      <c r="B162" s="73" t="s">
        <v>185</v>
      </c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95">
        <f t="shared" si="39"/>
        <v>0</v>
      </c>
      <c r="P162" s="6"/>
    </row>
    <row r="163" spans="1:16" s="1" customFormat="1" ht="13.5" customHeight="1" x14ac:dyDescent="0.25">
      <c r="A163" s="91" t="s">
        <v>562</v>
      </c>
      <c r="B163" s="73" t="s">
        <v>96</v>
      </c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95">
        <f t="shared" si="39"/>
        <v>0</v>
      </c>
      <c r="P163" s="6"/>
    </row>
    <row r="164" spans="1:16" s="1" customFormat="1" ht="13.5" customHeight="1" x14ac:dyDescent="0.25">
      <c r="A164" s="91" t="s">
        <v>563</v>
      </c>
      <c r="B164" s="73" t="s">
        <v>184</v>
      </c>
      <c r="C164" s="83">
        <v>0</v>
      </c>
      <c r="D164" s="83">
        <v>14117760</v>
      </c>
      <c r="E164" s="83">
        <v>14117760</v>
      </c>
      <c r="F164" s="83">
        <v>14117760</v>
      </c>
      <c r="G164" s="83">
        <v>14117760</v>
      </c>
      <c r="H164" s="83">
        <v>14117760</v>
      </c>
      <c r="I164" s="83">
        <v>14117760</v>
      </c>
      <c r="J164" s="83">
        <v>14117760</v>
      </c>
      <c r="K164" s="83">
        <v>14117760</v>
      </c>
      <c r="L164" s="83">
        <v>14117760</v>
      </c>
      <c r="M164" s="83">
        <v>14117760</v>
      </c>
      <c r="N164" s="83">
        <v>14117760</v>
      </c>
      <c r="O164" s="101">
        <f t="shared" si="39"/>
        <v>155295360</v>
      </c>
      <c r="P164" s="6"/>
    </row>
    <row r="165" spans="1:16" s="1" customFormat="1" ht="13.5" customHeight="1" x14ac:dyDescent="0.25">
      <c r="A165" s="91" t="s">
        <v>564</v>
      </c>
      <c r="B165" s="73" t="s">
        <v>123</v>
      </c>
      <c r="C165" s="83">
        <f>+SUM(C166:C170)</f>
        <v>0</v>
      </c>
      <c r="D165" s="83">
        <f t="shared" ref="D165:N165" si="43">+SUM(D166:D170)</f>
        <v>0</v>
      </c>
      <c r="E165" s="83">
        <f t="shared" si="43"/>
        <v>0</v>
      </c>
      <c r="F165" s="83">
        <f t="shared" si="43"/>
        <v>0</v>
      </c>
      <c r="G165" s="83">
        <f t="shared" si="43"/>
        <v>0</v>
      </c>
      <c r="H165" s="83">
        <f t="shared" si="43"/>
        <v>0</v>
      </c>
      <c r="I165" s="83">
        <f t="shared" si="43"/>
        <v>0</v>
      </c>
      <c r="J165" s="83">
        <f t="shared" si="43"/>
        <v>0</v>
      </c>
      <c r="K165" s="83">
        <f t="shared" si="43"/>
        <v>0</v>
      </c>
      <c r="L165" s="83">
        <f t="shared" si="43"/>
        <v>0</v>
      </c>
      <c r="M165" s="83">
        <f t="shared" si="43"/>
        <v>0</v>
      </c>
      <c r="N165" s="83">
        <f t="shared" si="43"/>
        <v>0</v>
      </c>
      <c r="O165" s="95">
        <f t="shared" si="39"/>
        <v>0</v>
      </c>
      <c r="P165" s="6"/>
    </row>
    <row r="166" spans="1:16" s="1" customFormat="1" ht="13.5" customHeight="1" x14ac:dyDescent="0.25">
      <c r="A166" s="91" t="s">
        <v>565</v>
      </c>
      <c r="B166" s="73" t="s">
        <v>75</v>
      </c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95">
        <f t="shared" si="39"/>
        <v>0</v>
      </c>
      <c r="P166" s="6"/>
    </row>
    <row r="167" spans="1:16" s="3" customFormat="1" ht="13.5" customHeight="1" x14ac:dyDescent="0.25">
      <c r="A167" s="91" t="s">
        <v>566</v>
      </c>
      <c r="B167" s="73" t="s">
        <v>279</v>
      </c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95">
        <f t="shared" si="39"/>
        <v>0</v>
      </c>
      <c r="P167" s="53"/>
    </row>
    <row r="168" spans="1:16" s="1" customFormat="1" ht="13.5" customHeight="1" x14ac:dyDescent="0.25">
      <c r="A168" s="91" t="s">
        <v>567</v>
      </c>
      <c r="B168" s="73" t="s">
        <v>143</v>
      </c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95">
        <f t="shared" si="39"/>
        <v>0</v>
      </c>
      <c r="P168" s="6"/>
    </row>
    <row r="169" spans="1:16" s="1" customFormat="1" ht="13.5" customHeight="1" x14ac:dyDescent="0.25">
      <c r="A169" s="91" t="s">
        <v>568</v>
      </c>
      <c r="B169" s="73" t="s">
        <v>280</v>
      </c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95">
        <f t="shared" si="39"/>
        <v>0</v>
      </c>
      <c r="P169" s="6"/>
    </row>
    <row r="170" spans="1:16" s="1" customFormat="1" ht="13.5" customHeight="1" x14ac:dyDescent="0.25">
      <c r="A170" s="91" t="s">
        <v>569</v>
      </c>
      <c r="B170" s="73" t="s">
        <v>124</v>
      </c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95">
        <f t="shared" si="39"/>
        <v>0</v>
      </c>
      <c r="P170" s="6"/>
    </row>
    <row r="171" spans="1:16" s="1" customFormat="1" ht="13.5" customHeight="1" x14ac:dyDescent="0.25">
      <c r="A171" s="91" t="s">
        <v>570</v>
      </c>
      <c r="B171" s="73" t="s">
        <v>76</v>
      </c>
      <c r="C171" s="83">
        <f>+C172+C173+C174</f>
        <v>0</v>
      </c>
      <c r="D171" s="83">
        <f t="shared" ref="D171:N171" si="44">+D172+D173+D174</f>
        <v>0</v>
      </c>
      <c r="E171" s="83">
        <f t="shared" si="44"/>
        <v>0</v>
      </c>
      <c r="F171" s="83">
        <f t="shared" si="44"/>
        <v>0</v>
      </c>
      <c r="G171" s="83">
        <f t="shared" si="44"/>
        <v>0</v>
      </c>
      <c r="H171" s="83">
        <f t="shared" si="44"/>
        <v>0</v>
      </c>
      <c r="I171" s="83">
        <f t="shared" si="44"/>
        <v>0</v>
      </c>
      <c r="J171" s="83">
        <f t="shared" si="44"/>
        <v>0</v>
      </c>
      <c r="K171" s="83">
        <f t="shared" si="44"/>
        <v>0</v>
      </c>
      <c r="L171" s="83">
        <f t="shared" si="44"/>
        <v>0</v>
      </c>
      <c r="M171" s="83">
        <f t="shared" si="44"/>
        <v>0</v>
      </c>
      <c r="N171" s="83">
        <f t="shared" si="44"/>
        <v>0</v>
      </c>
      <c r="O171" s="95">
        <f t="shared" si="39"/>
        <v>0</v>
      </c>
      <c r="P171" s="6"/>
    </row>
    <row r="172" spans="1:16" s="1" customFormat="1" ht="13.5" customHeight="1" x14ac:dyDescent="0.25">
      <c r="A172" s="91" t="s">
        <v>571</v>
      </c>
      <c r="B172" s="73" t="s">
        <v>281</v>
      </c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95">
        <f t="shared" si="39"/>
        <v>0</v>
      </c>
      <c r="P172" s="6"/>
    </row>
    <row r="173" spans="1:16" s="1" customFormat="1" ht="13.5" customHeight="1" x14ac:dyDescent="0.25">
      <c r="A173" s="91" t="s">
        <v>572</v>
      </c>
      <c r="B173" s="73" t="s">
        <v>77</v>
      </c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95">
        <f t="shared" si="39"/>
        <v>0</v>
      </c>
      <c r="P173" s="6"/>
    </row>
    <row r="174" spans="1:16" s="1" customFormat="1" ht="13.5" customHeight="1" x14ac:dyDescent="0.25">
      <c r="A174" s="91" t="s">
        <v>932</v>
      </c>
      <c r="B174" s="73" t="s">
        <v>933</v>
      </c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95">
        <f t="shared" si="39"/>
        <v>0</v>
      </c>
      <c r="P174" s="6"/>
    </row>
    <row r="175" spans="1:16" s="1" customFormat="1" ht="13.5" customHeight="1" x14ac:dyDescent="0.25">
      <c r="A175" s="91" t="s">
        <v>573</v>
      </c>
      <c r="B175" s="73" t="s">
        <v>78</v>
      </c>
      <c r="C175" s="83">
        <f>+SUM(C176:C181)</f>
        <v>0</v>
      </c>
      <c r="D175" s="83">
        <f t="shared" ref="D175:N175" si="45">+SUM(D176:D181)</f>
        <v>0</v>
      </c>
      <c r="E175" s="83">
        <f t="shared" si="45"/>
        <v>0</v>
      </c>
      <c r="F175" s="83">
        <f t="shared" si="45"/>
        <v>0</v>
      </c>
      <c r="G175" s="83">
        <f t="shared" si="45"/>
        <v>0</v>
      </c>
      <c r="H175" s="83">
        <f t="shared" si="45"/>
        <v>0</v>
      </c>
      <c r="I175" s="83">
        <f t="shared" si="45"/>
        <v>0</v>
      </c>
      <c r="J175" s="83">
        <f t="shared" si="45"/>
        <v>0</v>
      </c>
      <c r="K175" s="83">
        <f t="shared" si="45"/>
        <v>0</v>
      </c>
      <c r="L175" s="83">
        <f t="shared" si="45"/>
        <v>0</v>
      </c>
      <c r="M175" s="83">
        <f t="shared" si="45"/>
        <v>0</v>
      </c>
      <c r="N175" s="83">
        <f t="shared" si="45"/>
        <v>0</v>
      </c>
      <c r="O175" s="95">
        <f t="shared" si="39"/>
        <v>0</v>
      </c>
      <c r="P175" s="6"/>
    </row>
    <row r="176" spans="1:16" s="1" customFormat="1" ht="13.5" customHeight="1" x14ac:dyDescent="0.25">
      <c r="A176" s="91" t="s">
        <v>574</v>
      </c>
      <c r="B176" s="73" t="s">
        <v>79</v>
      </c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95">
        <f t="shared" si="39"/>
        <v>0</v>
      </c>
      <c r="P176" s="6"/>
    </row>
    <row r="177" spans="1:16" s="3" customFormat="1" ht="13.5" customHeight="1" x14ac:dyDescent="0.25">
      <c r="A177" s="91" t="s">
        <v>575</v>
      </c>
      <c r="B177" s="73" t="s">
        <v>80</v>
      </c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95">
        <f t="shared" si="39"/>
        <v>0</v>
      </c>
      <c r="P177" s="53"/>
    </row>
    <row r="178" spans="1:16" s="1" customFormat="1" ht="13.5" customHeight="1" x14ac:dyDescent="0.25">
      <c r="A178" s="91" t="s">
        <v>576</v>
      </c>
      <c r="B178" s="73" t="s">
        <v>282</v>
      </c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95">
        <f t="shared" si="39"/>
        <v>0</v>
      </c>
      <c r="P178" s="6"/>
    </row>
    <row r="179" spans="1:16" s="1" customFormat="1" ht="13.5" customHeight="1" x14ac:dyDescent="0.25">
      <c r="A179" s="91" t="s">
        <v>577</v>
      </c>
      <c r="B179" s="73" t="s">
        <v>283</v>
      </c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95">
        <f t="shared" si="39"/>
        <v>0</v>
      </c>
      <c r="P179" s="6"/>
    </row>
    <row r="180" spans="1:16" s="1" customFormat="1" ht="13.5" customHeight="1" x14ac:dyDescent="0.25">
      <c r="A180" s="91" t="s">
        <v>578</v>
      </c>
      <c r="B180" s="73" t="s">
        <v>284</v>
      </c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95">
        <f t="shared" si="39"/>
        <v>0</v>
      </c>
      <c r="P180" s="6"/>
    </row>
    <row r="181" spans="1:16" s="3" customFormat="1" ht="13.5" customHeight="1" x14ac:dyDescent="0.25">
      <c r="A181" s="91" t="s">
        <v>579</v>
      </c>
      <c r="B181" s="73" t="s">
        <v>97</v>
      </c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95">
        <f t="shared" si="39"/>
        <v>0</v>
      </c>
      <c r="P181" s="53"/>
    </row>
    <row r="182" spans="1:16" s="1" customFormat="1" ht="13.5" customHeight="1" x14ac:dyDescent="0.25">
      <c r="A182" s="91" t="s">
        <v>580</v>
      </c>
      <c r="B182" s="73" t="s">
        <v>285</v>
      </c>
      <c r="C182" s="83">
        <f>+SUM(C183:C186)</f>
        <v>0</v>
      </c>
      <c r="D182" s="83">
        <f t="shared" ref="D182:N182" si="46">+SUM(D183:D186)</f>
        <v>0</v>
      </c>
      <c r="E182" s="83">
        <f t="shared" si="46"/>
        <v>0</v>
      </c>
      <c r="F182" s="83">
        <f t="shared" si="46"/>
        <v>0</v>
      </c>
      <c r="G182" s="83">
        <f t="shared" si="46"/>
        <v>0</v>
      </c>
      <c r="H182" s="83">
        <f t="shared" si="46"/>
        <v>0</v>
      </c>
      <c r="I182" s="83">
        <f t="shared" si="46"/>
        <v>0</v>
      </c>
      <c r="J182" s="83">
        <f t="shared" si="46"/>
        <v>0</v>
      </c>
      <c r="K182" s="83">
        <f t="shared" si="46"/>
        <v>0</v>
      </c>
      <c r="L182" s="83">
        <f t="shared" si="46"/>
        <v>0</v>
      </c>
      <c r="M182" s="83">
        <f t="shared" si="46"/>
        <v>0</v>
      </c>
      <c r="N182" s="83">
        <f t="shared" si="46"/>
        <v>0</v>
      </c>
      <c r="O182" s="95">
        <f t="shared" si="39"/>
        <v>0</v>
      </c>
      <c r="P182" s="6"/>
    </row>
    <row r="183" spans="1:16" s="1" customFormat="1" ht="13.5" customHeight="1" x14ac:dyDescent="0.25">
      <c r="A183" s="91" t="s">
        <v>581</v>
      </c>
      <c r="B183" s="73" t="s">
        <v>286</v>
      </c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95">
        <f t="shared" si="39"/>
        <v>0</v>
      </c>
      <c r="P183" s="6"/>
    </row>
    <row r="184" spans="1:16" s="1" customFormat="1" ht="13.5" customHeight="1" x14ac:dyDescent="0.25">
      <c r="A184" s="91" t="s">
        <v>582</v>
      </c>
      <c r="B184" s="73" t="s">
        <v>287</v>
      </c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95">
        <f t="shared" si="39"/>
        <v>0</v>
      </c>
      <c r="P184" s="6"/>
    </row>
    <row r="185" spans="1:16" s="1" customFormat="1" ht="13.5" customHeight="1" x14ac:dyDescent="0.25">
      <c r="A185" s="91" t="s">
        <v>583</v>
      </c>
      <c r="B185" s="73" t="s">
        <v>98</v>
      </c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95">
        <f t="shared" si="39"/>
        <v>0</v>
      </c>
      <c r="P185" s="6"/>
    </row>
    <row r="186" spans="1:16" s="1" customFormat="1" ht="13.5" customHeight="1" x14ac:dyDescent="0.25">
      <c r="A186" s="84" t="s">
        <v>584</v>
      </c>
      <c r="B186" s="73" t="s">
        <v>288</v>
      </c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95">
        <f t="shared" si="39"/>
        <v>0</v>
      </c>
      <c r="P186" s="6"/>
    </row>
    <row r="187" spans="1:16" s="1" customFormat="1" ht="13.5" customHeight="1" x14ac:dyDescent="0.25">
      <c r="A187" s="91" t="s">
        <v>585</v>
      </c>
      <c r="B187" s="73" t="s">
        <v>169</v>
      </c>
      <c r="C187" s="83">
        <f>+SUM(C188:C191)</f>
        <v>0</v>
      </c>
      <c r="D187" s="83">
        <f t="shared" ref="D187:N187" si="47">+SUM(D188:D191)</f>
        <v>0</v>
      </c>
      <c r="E187" s="83">
        <f t="shared" si="47"/>
        <v>0</v>
      </c>
      <c r="F187" s="83">
        <f t="shared" si="47"/>
        <v>0</v>
      </c>
      <c r="G187" s="83">
        <f t="shared" si="47"/>
        <v>0</v>
      </c>
      <c r="H187" s="83">
        <f t="shared" si="47"/>
        <v>0</v>
      </c>
      <c r="I187" s="83">
        <f t="shared" si="47"/>
        <v>0</v>
      </c>
      <c r="J187" s="83">
        <f t="shared" si="47"/>
        <v>0</v>
      </c>
      <c r="K187" s="83">
        <f t="shared" si="47"/>
        <v>0</v>
      </c>
      <c r="L187" s="83">
        <f t="shared" si="47"/>
        <v>0</v>
      </c>
      <c r="M187" s="83">
        <f t="shared" si="47"/>
        <v>0</v>
      </c>
      <c r="N187" s="83">
        <f t="shared" si="47"/>
        <v>0</v>
      </c>
      <c r="O187" s="95">
        <f t="shared" si="39"/>
        <v>0</v>
      </c>
      <c r="P187" s="6"/>
    </row>
    <row r="188" spans="1:16" s="1" customFormat="1" ht="13.5" customHeight="1" x14ac:dyDescent="0.25">
      <c r="A188" s="91" t="s">
        <v>586</v>
      </c>
      <c r="B188" s="73" t="s">
        <v>170</v>
      </c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95">
        <f t="shared" si="39"/>
        <v>0</v>
      </c>
      <c r="P188" s="6"/>
    </row>
    <row r="189" spans="1:16" s="1" customFormat="1" ht="13.5" customHeight="1" x14ac:dyDescent="0.25">
      <c r="A189" s="91" t="s">
        <v>587</v>
      </c>
      <c r="B189" s="73" t="s">
        <v>171</v>
      </c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95">
        <f t="shared" si="39"/>
        <v>0</v>
      </c>
      <c r="P189" s="6"/>
    </row>
    <row r="190" spans="1:16" s="3" customFormat="1" ht="13.5" customHeight="1" x14ac:dyDescent="0.25">
      <c r="A190" s="91" t="s">
        <v>588</v>
      </c>
      <c r="B190" s="73" t="s">
        <v>172</v>
      </c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95">
        <f t="shared" si="39"/>
        <v>0</v>
      </c>
      <c r="P190" s="53"/>
    </row>
    <row r="191" spans="1:16" s="1" customFormat="1" ht="13.5" customHeight="1" x14ac:dyDescent="0.25">
      <c r="A191" s="91" t="s">
        <v>589</v>
      </c>
      <c r="B191" s="73" t="s">
        <v>173</v>
      </c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95">
        <f t="shared" si="39"/>
        <v>0</v>
      </c>
      <c r="P191" s="6"/>
    </row>
    <row r="192" spans="1:16" s="1" customFormat="1" ht="13.5" customHeight="1" x14ac:dyDescent="0.25">
      <c r="A192" s="91" t="s">
        <v>590</v>
      </c>
      <c r="B192" s="73" t="s">
        <v>174</v>
      </c>
      <c r="C192" s="83">
        <f>+SUM(C193:C194)</f>
        <v>0</v>
      </c>
      <c r="D192" s="83">
        <f t="shared" ref="D192:N192" si="48">+SUM(D193:D194)</f>
        <v>0</v>
      </c>
      <c r="E192" s="83">
        <f t="shared" si="48"/>
        <v>0</v>
      </c>
      <c r="F192" s="83">
        <f t="shared" si="48"/>
        <v>0</v>
      </c>
      <c r="G192" s="83">
        <f t="shared" si="48"/>
        <v>0</v>
      </c>
      <c r="H192" s="83">
        <f t="shared" si="48"/>
        <v>0</v>
      </c>
      <c r="I192" s="83">
        <f t="shared" si="48"/>
        <v>0</v>
      </c>
      <c r="J192" s="83">
        <f t="shared" si="48"/>
        <v>0</v>
      </c>
      <c r="K192" s="83">
        <f t="shared" si="48"/>
        <v>0</v>
      </c>
      <c r="L192" s="83">
        <f t="shared" si="48"/>
        <v>0</v>
      </c>
      <c r="M192" s="83">
        <f t="shared" si="48"/>
        <v>0</v>
      </c>
      <c r="N192" s="83">
        <f t="shared" si="48"/>
        <v>0</v>
      </c>
      <c r="O192" s="95">
        <f t="shared" si="39"/>
        <v>0</v>
      </c>
      <c r="P192" s="6"/>
    </row>
    <row r="193" spans="1:16" s="1" customFormat="1" ht="13.5" customHeight="1" x14ac:dyDescent="0.25">
      <c r="A193" s="85" t="s">
        <v>591</v>
      </c>
      <c r="B193" s="73" t="s">
        <v>81</v>
      </c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95">
        <f t="shared" si="39"/>
        <v>0</v>
      </c>
      <c r="P193" s="6"/>
    </row>
    <row r="194" spans="1:16" s="1" customFormat="1" ht="13.5" customHeight="1" x14ac:dyDescent="0.25">
      <c r="A194" s="91" t="s">
        <v>592</v>
      </c>
      <c r="B194" s="73" t="s">
        <v>175</v>
      </c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95">
        <f t="shared" si="39"/>
        <v>0</v>
      </c>
      <c r="P194" s="6"/>
    </row>
    <row r="195" spans="1:16" s="1" customFormat="1" ht="13.5" customHeight="1" x14ac:dyDescent="0.25">
      <c r="A195" s="91" t="s">
        <v>593</v>
      </c>
      <c r="B195" s="73" t="s">
        <v>176</v>
      </c>
      <c r="C195" s="83">
        <f>+C196</f>
        <v>0</v>
      </c>
      <c r="D195" s="83">
        <f t="shared" ref="D195:N195" si="49">+D196</f>
        <v>0</v>
      </c>
      <c r="E195" s="83">
        <f t="shared" si="49"/>
        <v>0</v>
      </c>
      <c r="F195" s="83">
        <f t="shared" si="49"/>
        <v>0</v>
      </c>
      <c r="G195" s="83">
        <f t="shared" si="49"/>
        <v>0</v>
      </c>
      <c r="H195" s="83">
        <f t="shared" si="49"/>
        <v>0</v>
      </c>
      <c r="I195" s="83">
        <f t="shared" si="49"/>
        <v>0</v>
      </c>
      <c r="J195" s="83">
        <f t="shared" si="49"/>
        <v>0</v>
      </c>
      <c r="K195" s="83">
        <f t="shared" si="49"/>
        <v>0</v>
      </c>
      <c r="L195" s="83">
        <f t="shared" si="49"/>
        <v>0</v>
      </c>
      <c r="M195" s="83">
        <f t="shared" si="49"/>
        <v>0</v>
      </c>
      <c r="N195" s="83">
        <f t="shared" si="49"/>
        <v>0</v>
      </c>
      <c r="O195" s="95">
        <f t="shared" si="39"/>
        <v>0</v>
      </c>
      <c r="P195" s="6"/>
    </row>
    <row r="196" spans="1:16" s="1" customFormat="1" ht="13.5" customHeight="1" x14ac:dyDescent="0.25">
      <c r="A196" s="86" t="s">
        <v>594</v>
      </c>
      <c r="B196" s="73" t="s">
        <v>177</v>
      </c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95">
        <f t="shared" si="39"/>
        <v>0</v>
      </c>
      <c r="P196" s="6"/>
    </row>
    <row r="197" spans="1:16" s="1" customFormat="1" ht="13.5" customHeight="1" x14ac:dyDescent="0.25">
      <c r="A197" s="86" t="s">
        <v>595</v>
      </c>
      <c r="B197" s="73" t="s">
        <v>289</v>
      </c>
      <c r="C197" s="83">
        <f>+SUM(C198:C204)</f>
        <v>50000000</v>
      </c>
      <c r="D197" s="83">
        <f t="shared" ref="D197:N197" si="50">+SUM(D198:D204)</f>
        <v>50000000</v>
      </c>
      <c r="E197" s="83">
        <f t="shared" si="50"/>
        <v>100000000</v>
      </c>
      <c r="F197" s="83">
        <f t="shared" si="50"/>
        <v>100000000</v>
      </c>
      <c r="G197" s="83">
        <f t="shared" si="50"/>
        <v>282003361</v>
      </c>
      <c r="H197" s="83">
        <f t="shared" si="50"/>
        <v>282003361</v>
      </c>
      <c r="I197" s="83">
        <f t="shared" si="50"/>
        <v>282003361</v>
      </c>
      <c r="J197" s="83">
        <f t="shared" si="50"/>
        <v>282003361</v>
      </c>
      <c r="K197" s="83">
        <f t="shared" si="50"/>
        <v>282003361</v>
      </c>
      <c r="L197" s="83">
        <f t="shared" si="50"/>
        <v>282003361</v>
      </c>
      <c r="M197" s="83">
        <f t="shared" si="50"/>
        <v>282003361</v>
      </c>
      <c r="N197" s="83">
        <f t="shared" si="50"/>
        <v>282003358</v>
      </c>
      <c r="O197" s="101">
        <f t="shared" si="39"/>
        <v>2556026885</v>
      </c>
      <c r="P197" s="6"/>
    </row>
    <row r="198" spans="1:16" s="1" customFormat="1" ht="13.5" customHeight="1" x14ac:dyDescent="0.25">
      <c r="A198" s="91" t="s">
        <v>596</v>
      </c>
      <c r="B198" s="73" t="s">
        <v>207</v>
      </c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95">
        <f t="shared" si="39"/>
        <v>0</v>
      </c>
      <c r="P198" s="6"/>
    </row>
    <row r="199" spans="1:16" s="1" customFormat="1" ht="13.5" customHeight="1" x14ac:dyDescent="0.25">
      <c r="A199" s="91" t="s">
        <v>834</v>
      </c>
      <c r="B199" s="73" t="s">
        <v>835</v>
      </c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95">
        <f t="shared" si="39"/>
        <v>0</v>
      </c>
      <c r="P199" s="6"/>
    </row>
    <row r="200" spans="1:16" s="1" customFormat="1" ht="13.5" customHeight="1" x14ac:dyDescent="0.25">
      <c r="A200" s="91" t="s">
        <v>892</v>
      </c>
      <c r="B200" s="73" t="s">
        <v>893</v>
      </c>
      <c r="C200" s="83">
        <v>50000000</v>
      </c>
      <c r="D200" s="83">
        <v>50000000</v>
      </c>
      <c r="E200" s="83">
        <v>100000000</v>
      </c>
      <c r="F200" s="83">
        <v>100000000</v>
      </c>
      <c r="G200" s="83">
        <v>282003361</v>
      </c>
      <c r="H200" s="83">
        <v>282003361</v>
      </c>
      <c r="I200" s="83">
        <v>282003361</v>
      </c>
      <c r="J200" s="83">
        <v>282003361</v>
      </c>
      <c r="K200" s="83">
        <v>282003361</v>
      </c>
      <c r="L200" s="83">
        <v>282003361</v>
      </c>
      <c r="M200" s="83">
        <v>282003361</v>
      </c>
      <c r="N200" s="83">
        <v>282003358</v>
      </c>
      <c r="O200" s="101">
        <f t="shared" si="39"/>
        <v>2556026885</v>
      </c>
      <c r="P200" s="6"/>
    </row>
    <row r="201" spans="1:16" s="1" customFormat="1" ht="13.5" customHeight="1" x14ac:dyDescent="0.25">
      <c r="A201" s="91" t="s">
        <v>597</v>
      </c>
      <c r="B201" s="73" t="s">
        <v>290</v>
      </c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95">
        <f t="shared" ref="O201:O270" si="51">+SUM(C201:N201)</f>
        <v>0</v>
      </c>
      <c r="P201" s="6"/>
    </row>
    <row r="202" spans="1:16" s="1" customFormat="1" ht="13.5" customHeight="1" x14ac:dyDescent="0.25">
      <c r="A202" s="91" t="s">
        <v>598</v>
      </c>
      <c r="B202" s="73" t="s">
        <v>291</v>
      </c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95">
        <f t="shared" si="51"/>
        <v>0</v>
      </c>
      <c r="P202" s="6"/>
    </row>
    <row r="203" spans="1:16" s="1" customFormat="1" ht="13.5" customHeight="1" x14ac:dyDescent="0.25">
      <c r="A203" s="91" t="s">
        <v>599</v>
      </c>
      <c r="B203" s="73" t="s">
        <v>292</v>
      </c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95">
        <f t="shared" si="51"/>
        <v>0</v>
      </c>
      <c r="P203" s="6"/>
    </row>
    <row r="204" spans="1:16" s="1" customFormat="1" ht="13.5" customHeight="1" x14ac:dyDescent="0.25">
      <c r="A204" s="91" t="s">
        <v>934</v>
      </c>
      <c r="B204" s="73" t="s">
        <v>935</v>
      </c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95">
        <f t="shared" si="51"/>
        <v>0</v>
      </c>
      <c r="P204" s="6"/>
    </row>
    <row r="205" spans="1:16" s="1" customFormat="1" ht="13.5" customHeight="1" x14ac:dyDescent="0.25">
      <c r="A205" s="91" t="s">
        <v>936</v>
      </c>
      <c r="B205" s="73" t="s">
        <v>937</v>
      </c>
      <c r="C205" s="83">
        <f>+C206</f>
        <v>0</v>
      </c>
      <c r="D205" s="83">
        <f t="shared" ref="D205:N205" si="52">+D206</f>
        <v>0</v>
      </c>
      <c r="E205" s="83">
        <f t="shared" si="52"/>
        <v>0</v>
      </c>
      <c r="F205" s="83">
        <f t="shared" si="52"/>
        <v>0</v>
      </c>
      <c r="G205" s="83">
        <f t="shared" si="52"/>
        <v>0</v>
      </c>
      <c r="H205" s="83">
        <f t="shared" si="52"/>
        <v>0</v>
      </c>
      <c r="I205" s="83">
        <f t="shared" si="52"/>
        <v>0</v>
      </c>
      <c r="J205" s="83">
        <f t="shared" si="52"/>
        <v>0</v>
      </c>
      <c r="K205" s="83">
        <f t="shared" si="52"/>
        <v>0</v>
      </c>
      <c r="L205" s="83">
        <f t="shared" si="52"/>
        <v>0</v>
      </c>
      <c r="M205" s="83">
        <f t="shared" si="52"/>
        <v>0</v>
      </c>
      <c r="N205" s="83">
        <f t="shared" si="52"/>
        <v>0</v>
      </c>
      <c r="O205" s="95">
        <f t="shared" si="51"/>
        <v>0</v>
      </c>
      <c r="P205" s="6"/>
    </row>
    <row r="206" spans="1:16" s="1" customFormat="1" ht="13.5" customHeight="1" x14ac:dyDescent="0.25">
      <c r="A206" s="91" t="s">
        <v>938</v>
      </c>
      <c r="B206" s="73" t="s">
        <v>939</v>
      </c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95">
        <f t="shared" si="51"/>
        <v>0</v>
      </c>
      <c r="P206" s="6"/>
    </row>
    <row r="207" spans="1:16" s="1" customFormat="1" ht="13.5" customHeight="1" x14ac:dyDescent="0.25">
      <c r="A207" s="91" t="s">
        <v>600</v>
      </c>
      <c r="B207" s="73" t="s">
        <v>293</v>
      </c>
      <c r="C207" s="83">
        <f>+C208</f>
        <v>0</v>
      </c>
      <c r="D207" s="83">
        <f t="shared" ref="D207:N207" si="53">+D208</f>
        <v>0</v>
      </c>
      <c r="E207" s="83">
        <f t="shared" si="53"/>
        <v>0</v>
      </c>
      <c r="F207" s="83">
        <f t="shared" si="53"/>
        <v>0</v>
      </c>
      <c r="G207" s="83">
        <f t="shared" si="53"/>
        <v>0</v>
      </c>
      <c r="H207" s="83">
        <f t="shared" si="53"/>
        <v>0</v>
      </c>
      <c r="I207" s="83">
        <f t="shared" si="53"/>
        <v>0</v>
      </c>
      <c r="J207" s="83">
        <f t="shared" si="53"/>
        <v>0</v>
      </c>
      <c r="K207" s="83">
        <f t="shared" si="53"/>
        <v>0</v>
      </c>
      <c r="L207" s="83">
        <f t="shared" si="53"/>
        <v>0</v>
      </c>
      <c r="M207" s="83">
        <f t="shared" si="53"/>
        <v>0</v>
      </c>
      <c r="N207" s="83">
        <f t="shared" si="53"/>
        <v>0</v>
      </c>
      <c r="O207" s="95">
        <f t="shared" si="51"/>
        <v>0</v>
      </c>
      <c r="P207" s="6"/>
    </row>
    <row r="208" spans="1:16" s="1" customFormat="1" ht="13.5" customHeight="1" x14ac:dyDescent="0.25">
      <c r="A208" s="91" t="s">
        <v>601</v>
      </c>
      <c r="B208" s="73" t="s">
        <v>294</v>
      </c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95">
        <f t="shared" si="51"/>
        <v>0</v>
      </c>
      <c r="P208" s="6"/>
    </row>
    <row r="209" spans="1:16" s="10" customFormat="1" ht="13.5" customHeight="1" x14ac:dyDescent="0.25">
      <c r="A209" s="84" t="s">
        <v>602</v>
      </c>
      <c r="B209" s="73" t="s">
        <v>295</v>
      </c>
      <c r="C209" s="83">
        <f>+C210</f>
        <v>176626126</v>
      </c>
      <c r="D209" s="83">
        <f t="shared" ref="D209:N210" si="54">+D210</f>
        <v>176626126</v>
      </c>
      <c r="E209" s="83">
        <f t="shared" si="54"/>
        <v>176626126</v>
      </c>
      <c r="F209" s="83">
        <f t="shared" si="54"/>
        <v>359032793</v>
      </c>
      <c r="G209" s="83">
        <f t="shared" si="54"/>
        <v>359032793</v>
      </c>
      <c r="H209" s="83">
        <f t="shared" si="54"/>
        <v>359032793</v>
      </c>
      <c r="I209" s="83">
        <f t="shared" si="54"/>
        <v>359032793</v>
      </c>
      <c r="J209" s="83">
        <f t="shared" si="54"/>
        <v>359032793</v>
      </c>
      <c r="K209" s="83">
        <f t="shared" si="54"/>
        <v>359032793</v>
      </c>
      <c r="L209" s="83">
        <f t="shared" si="54"/>
        <v>359032793</v>
      </c>
      <c r="M209" s="83">
        <f t="shared" si="54"/>
        <v>359032793</v>
      </c>
      <c r="N209" s="83">
        <f t="shared" si="54"/>
        <v>359032794</v>
      </c>
      <c r="O209" s="101">
        <f t="shared" si="51"/>
        <v>3761173516</v>
      </c>
      <c r="P209" s="53"/>
    </row>
    <row r="210" spans="1:16" s="11" customFormat="1" ht="13.5" customHeight="1" x14ac:dyDescent="0.25">
      <c r="A210" s="91" t="s">
        <v>603</v>
      </c>
      <c r="B210" s="73" t="s">
        <v>296</v>
      </c>
      <c r="C210" s="83">
        <f>+C211</f>
        <v>176626126</v>
      </c>
      <c r="D210" s="83">
        <f t="shared" si="54"/>
        <v>176626126</v>
      </c>
      <c r="E210" s="83">
        <f t="shared" si="54"/>
        <v>176626126</v>
      </c>
      <c r="F210" s="83">
        <f t="shared" si="54"/>
        <v>359032793</v>
      </c>
      <c r="G210" s="83">
        <f t="shared" si="54"/>
        <v>359032793</v>
      </c>
      <c r="H210" s="83">
        <f t="shared" si="54"/>
        <v>359032793</v>
      </c>
      <c r="I210" s="83">
        <f t="shared" si="54"/>
        <v>359032793</v>
      </c>
      <c r="J210" s="83">
        <f t="shared" si="54"/>
        <v>359032793</v>
      </c>
      <c r="K210" s="83">
        <f t="shared" si="54"/>
        <v>359032793</v>
      </c>
      <c r="L210" s="83">
        <f t="shared" si="54"/>
        <v>359032793</v>
      </c>
      <c r="M210" s="83">
        <f t="shared" si="54"/>
        <v>359032793</v>
      </c>
      <c r="N210" s="83">
        <f t="shared" si="54"/>
        <v>359032794</v>
      </c>
      <c r="O210" s="101">
        <f t="shared" si="51"/>
        <v>3761173516</v>
      </c>
      <c r="P210" s="53"/>
    </row>
    <row r="211" spans="1:16" s="1" customFormat="1" ht="13.5" customHeight="1" x14ac:dyDescent="0.25">
      <c r="A211" s="91" t="s">
        <v>604</v>
      </c>
      <c r="B211" s="73" t="s">
        <v>297</v>
      </c>
      <c r="C211" s="83">
        <f>+C212+C214+C218+C221+C227+C231+C235+C239+C243+C247+C255+C263+C267+C274</f>
        <v>176626126</v>
      </c>
      <c r="D211" s="83">
        <f t="shared" ref="D211:N211" si="55">+D212+D214+D218+D221+D227+D231+D235+D239+D243+D247+D255+D263+D267+D274</f>
        <v>176626126</v>
      </c>
      <c r="E211" s="83">
        <f t="shared" si="55"/>
        <v>176626126</v>
      </c>
      <c r="F211" s="83">
        <f t="shared" si="55"/>
        <v>359032793</v>
      </c>
      <c r="G211" s="83">
        <f t="shared" si="55"/>
        <v>359032793</v>
      </c>
      <c r="H211" s="83">
        <f t="shared" si="55"/>
        <v>359032793</v>
      </c>
      <c r="I211" s="83">
        <f t="shared" si="55"/>
        <v>359032793</v>
      </c>
      <c r="J211" s="83">
        <f t="shared" si="55"/>
        <v>359032793</v>
      </c>
      <c r="K211" s="83">
        <f t="shared" si="55"/>
        <v>359032793</v>
      </c>
      <c r="L211" s="83">
        <f t="shared" si="55"/>
        <v>359032793</v>
      </c>
      <c r="M211" s="83">
        <f t="shared" si="55"/>
        <v>359032793</v>
      </c>
      <c r="N211" s="83">
        <f t="shared" si="55"/>
        <v>359032794</v>
      </c>
      <c r="O211" s="101">
        <f t="shared" si="51"/>
        <v>3761173516</v>
      </c>
      <c r="P211" s="6"/>
    </row>
    <row r="212" spans="1:16" s="1" customFormat="1" ht="13.5" customHeight="1" x14ac:dyDescent="0.25">
      <c r="A212" s="91" t="s">
        <v>605</v>
      </c>
      <c r="B212" s="73" t="s">
        <v>101</v>
      </c>
      <c r="C212" s="83">
        <f>+C213</f>
        <v>0</v>
      </c>
      <c r="D212" s="83">
        <f t="shared" ref="D212:N212" si="56">+D213</f>
        <v>0</v>
      </c>
      <c r="E212" s="83">
        <f t="shared" si="56"/>
        <v>0</v>
      </c>
      <c r="F212" s="83">
        <f t="shared" si="56"/>
        <v>0</v>
      </c>
      <c r="G212" s="83">
        <f t="shared" si="56"/>
        <v>0</v>
      </c>
      <c r="H212" s="83">
        <f t="shared" si="56"/>
        <v>0</v>
      </c>
      <c r="I212" s="83">
        <f t="shared" si="56"/>
        <v>0</v>
      </c>
      <c r="J212" s="83">
        <f t="shared" si="56"/>
        <v>0</v>
      </c>
      <c r="K212" s="83">
        <f t="shared" si="56"/>
        <v>0</v>
      </c>
      <c r="L212" s="83">
        <f t="shared" si="56"/>
        <v>0</v>
      </c>
      <c r="M212" s="83">
        <f t="shared" si="56"/>
        <v>0</v>
      </c>
      <c r="N212" s="83">
        <f t="shared" si="56"/>
        <v>0</v>
      </c>
      <c r="O212" s="95">
        <f t="shared" si="51"/>
        <v>0</v>
      </c>
      <c r="P212" s="6"/>
    </row>
    <row r="213" spans="1:16" s="1" customFormat="1" ht="13.5" customHeight="1" x14ac:dyDescent="0.25">
      <c r="A213" s="91" t="s">
        <v>606</v>
      </c>
      <c r="B213" s="73" t="s">
        <v>298</v>
      </c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95">
        <f t="shared" si="51"/>
        <v>0</v>
      </c>
      <c r="P213" s="6"/>
    </row>
    <row r="214" spans="1:16" s="1" customFormat="1" ht="13.5" customHeight="1" x14ac:dyDescent="0.25">
      <c r="A214" s="91" t="s">
        <v>607</v>
      </c>
      <c r="B214" s="73" t="s">
        <v>102</v>
      </c>
      <c r="C214" s="83">
        <f>+C215+C216+C217</f>
        <v>0</v>
      </c>
      <c r="D214" s="83">
        <f t="shared" ref="D214:N214" si="57">+D215+D216+D217</f>
        <v>0</v>
      </c>
      <c r="E214" s="83">
        <f t="shared" si="57"/>
        <v>0</v>
      </c>
      <c r="F214" s="83">
        <f t="shared" si="57"/>
        <v>0</v>
      </c>
      <c r="G214" s="83">
        <f t="shared" si="57"/>
        <v>0</v>
      </c>
      <c r="H214" s="83">
        <f t="shared" si="57"/>
        <v>0</v>
      </c>
      <c r="I214" s="83">
        <f t="shared" si="57"/>
        <v>0</v>
      </c>
      <c r="J214" s="83">
        <f t="shared" si="57"/>
        <v>0</v>
      </c>
      <c r="K214" s="83">
        <f t="shared" si="57"/>
        <v>0</v>
      </c>
      <c r="L214" s="83">
        <f t="shared" si="57"/>
        <v>0</v>
      </c>
      <c r="M214" s="83">
        <f t="shared" si="57"/>
        <v>0</v>
      </c>
      <c r="N214" s="83">
        <f t="shared" si="57"/>
        <v>0</v>
      </c>
      <c r="O214" s="95">
        <f t="shared" si="51"/>
        <v>0</v>
      </c>
      <c r="P214" s="6"/>
    </row>
    <row r="215" spans="1:16" s="1" customFormat="1" ht="13.5" customHeight="1" x14ac:dyDescent="0.25">
      <c r="A215" s="91" t="s">
        <v>608</v>
      </c>
      <c r="B215" s="73" t="s">
        <v>299</v>
      </c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95">
        <f t="shared" si="51"/>
        <v>0</v>
      </c>
      <c r="P215" s="6"/>
    </row>
    <row r="216" spans="1:16" s="1" customFormat="1" ht="13.5" customHeight="1" x14ac:dyDescent="0.25">
      <c r="A216" s="91" t="s">
        <v>609</v>
      </c>
      <c r="B216" s="73" t="s">
        <v>610</v>
      </c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95">
        <f t="shared" si="51"/>
        <v>0</v>
      </c>
      <c r="P216" s="6"/>
    </row>
    <row r="217" spans="1:16" s="1" customFormat="1" ht="13.5" customHeight="1" x14ac:dyDescent="0.25">
      <c r="A217" s="91" t="s">
        <v>611</v>
      </c>
      <c r="B217" s="73" t="s">
        <v>300</v>
      </c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95">
        <f t="shared" si="51"/>
        <v>0</v>
      </c>
      <c r="P217" s="6"/>
    </row>
    <row r="218" spans="1:16" s="1" customFormat="1" ht="13.5" customHeight="1" x14ac:dyDescent="0.25">
      <c r="A218" s="84" t="s">
        <v>612</v>
      </c>
      <c r="B218" s="73" t="s">
        <v>208</v>
      </c>
      <c r="C218" s="83">
        <f>+C219+C220</f>
        <v>0</v>
      </c>
      <c r="D218" s="83">
        <f t="shared" ref="D218:N218" si="58">+D219+D220</f>
        <v>0</v>
      </c>
      <c r="E218" s="83">
        <f t="shared" si="58"/>
        <v>0</v>
      </c>
      <c r="F218" s="83">
        <f t="shared" si="58"/>
        <v>0</v>
      </c>
      <c r="G218" s="83">
        <f t="shared" si="58"/>
        <v>0</v>
      </c>
      <c r="H218" s="83">
        <f t="shared" si="58"/>
        <v>0</v>
      </c>
      <c r="I218" s="83">
        <f t="shared" si="58"/>
        <v>0</v>
      </c>
      <c r="J218" s="83">
        <f t="shared" si="58"/>
        <v>0</v>
      </c>
      <c r="K218" s="83">
        <f t="shared" si="58"/>
        <v>0</v>
      </c>
      <c r="L218" s="83">
        <f t="shared" si="58"/>
        <v>0</v>
      </c>
      <c r="M218" s="83">
        <f t="shared" si="58"/>
        <v>0</v>
      </c>
      <c r="N218" s="83">
        <f t="shared" si="58"/>
        <v>0</v>
      </c>
      <c r="O218" s="95">
        <f t="shared" si="51"/>
        <v>0</v>
      </c>
      <c r="P218" s="6"/>
    </row>
    <row r="219" spans="1:16" s="1" customFormat="1" ht="13.5" customHeight="1" x14ac:dyDescent="0.25">
      <c r="A219" s="84" t="s">
        <v>613</v>
      </c>
      <c r="B219" s="73" t="s">
        <v>301</v>
      </c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95">
        <f t="shared" si="51"/>
        <v>0</v>
      </c>
      <c r="P219" s="6"/>
    </row>
    <row r="220" spans="1:16" s="1" customFormat="1" ht="13.5" customHeight="1" x14ac:dyDescent="0.25">
      <c r="A220" s="91" t="s">
        <v>614</v>
      </c>
      <c r="B220" s="73" t="s">
        <v>302</v>
      </c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95">
        <f t="shared" si="51"/>
        <v>0</v>
      </c>
      <c r="P220" s="6"/>
    </row>
    <row r="221" spans="1:16" s="1" customFormat="1" ht="13.5" customHeight="1" x14ac:dyDescent="0.25">
      <c r="A221" s="91" t="s">
        <v>615</v>
      </c>
      <c r="B221" s="73" t="s">
        <v>103</v>
      </c>
      <c r="C221" s="83">
        <f>+C222+C223+C224+C226+C225</f>
        <v>0</v>
      </c>
      <c r="D221" s="83">
        <f t="shared" ref="D221:N221" si="59">+D222+D223+D224+D226+D225</f>
        <v>0</v>
      </c>
      <c r="E221" s="83">
        <f t="shared" si="59"/>
        <v>0</v>
      </c>
      <c r="F221" s="83">
        <f t="shared" si="59"/>
        <v>0</v>
      </c>
      <c r="G221" s="83">
        <f t="shared" si="59"/>
        <v>0</v>
      </c>
      <c r="H221" s="83">
        <f t="shared" si="59"/>
        <v>0</v>
      </c>
      <c r="I221" s="83">
        <f t="shared" si="59"/>
        <v>0</v>
      </c>
      <c r="J221" s="83">
        <f t="shared" si="59"/>
        <v>0</v>
      </c>
      <c r="K221" s="83">
        <f t="shared" si="59"/>
        <v>0</v>
      </c>
      <c r="L221" s="83">
        <f t="shared" si="59"/>
        <v>0</v>
      </c>
      <c r="M221" s="83">
        <f t="shared" si="59"/>
        <v>0</v>
      </c>
      <c r="N221" s="83">
        <f t="shared" si="59"/>
        <v>0</v>
      </c>
      <c r="O221" s="95">
        <f t="shared" si="51"/>
        <v>0</v>
      </c>
      <c r="P221" s="6"/>
    </row>
    <row r="222" spans="1:16" s="1" customFormat="1" ht="13.5" customHeight="1" x14ac:dyDescent="0.25">
      <c r="A222" s="91" t="s">
        <v>616</v>
      </c>
      <c r="B222" s="73" t="s">
        <v>303</v>
      </c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95">
        <f t="shared" si="51"/>
        <v>0</v>
      </c>
      <c r="P222" s="6"/>
    </row>
    <row r="223" spans="1:16" s="1" customFormat="1" ht="13.5" customHeight="1" x14ac:dyDescent="0.25">
      <c r="A223" s="91" t="s">
        <v>617</v>
      </c>
      <c r="B223" s="73" t="s">
        <v>178</v>
      </c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95">
        <f t="shared" si="51"/>
        <v>0</v>
      </c>
      <c r="P223" s="6"/>
    </row>
    <row r="224" spans="1:16" s="1" customFormat="1" ht="13.5" customHeight="1" x14ac:dyDescent="0.25">
      <c r="A224" s="91" t="s">
        <v>618</v>
      </c>
      <c r="B224" s="73" t="s">
        <v>304</v>
      </c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95">
        <f t="shared" si="51"/>
        <v>0</v>
      </c>
      <c r="P224" s="6"/>
    </row>
    <row r="225" spans="1:16" s="1" customFormat="1" ht="13.5" customHeight="1" x14ac:dyDescent="0.25">
      <c r="A225" s="91" t="s">
        <v>940</v>
      </c>
      <c r="B225" s="73" t="s">
        <v>941</v>
      </c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95">
        <f t="shared" si="51"/>
        <v>0</v>
      </c>
      <c r="P225" s="6"/>
    </row>
    <row r="226" spans="1:16" s="1" customFormat="1" ht="13.5" customHeight="1" x14ac:dyDescent="0.25">
      <c r="A226" s="84" t="s">
        <v>619</v>
      </c>
      <c r="B226" s="73" t="s">
        <v>305</v>
      </c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95">
        <f t="shared" si="51"/>
        <v>0</v>
      </c>
      <c r="P226" s="6"/>
    </row>
    <row r="227" spans="1:16" s="1" customFormat="1" ht="13.5" customHeight="1" x14ac:dyDescent="0.25">
      <c r="A227" s="91" t="s">
        <v>620</v>
      </c>
      <c r="B227" s="73" t="s">
        <v>306</v>
      </c>
      <c r="C227" s="83">
        <f>+C228+C229+C230</f>
        <v>176626126</v>
      </c>
      <c r="D227" s="83">
        <f t="shared" ref="D227:N227" si="60">+D228+D229+D230</f>
        <v>176626126</v>
      </c>
      <c r="E227" s="83">
        <f t="shared" si="60"/>
        <v>176626126</v>
      </c>
      <c r="F227" s="83">
        <f t="shared" si="60"/>
        <v>359032793</v>
      </c>
      <c r="G227" s="83">
        <f t="shared" si="60"/>
        <v>359032793</v>
      </c>
      <c r="H227" s="83">
        <f t="shared" si="60"/>
        <v>359032793</v>
      </c>
      <c r="I227" s="83">
        <f t="shared" si="60"/>
        <v>359032793</v>
      </c>
      <c r="J227" s="83">
        <f t="shared" si="60"/>
        <v>359032793</v>
      </c>
      <c r="K227" s="83">
        <f t="shared" si="60"/>
        <v>359032793</v>
      </c>
      <c r="L227" s="83">
        <f t="shared" si="60"/>
        <v>359032793</v>
      </c>
      <c r="M227" s="83">
        <f t="shared" si="60"/>
        <v>359032793</v>
      </c>
      <c r="N227" s="83">
        <f t="shared" si="60"/>
        <v>359032794</v>
      </c>
      <c r="O227" s="101">
        <f t="shared" si="51"/>
        <v>3761173516</v>
      </c>
      <c r="P227" s="6"/>
    </row>
    <row r="228" spans="1:16" s="1" customFormat="1" ht="13.5" customHeight="1" x14ac:dyDescent="0.25">
      <c r="A228" s="91" t="s">
        <v>621</v>
      </c>
      <c r="B228" s="73" t="s">
        <v>307</v>
      </c>
      <c r="C228" s="83">
        <v>162458222</v>
      </c>
      <c r="D228" s="83">
        <v>162458222</v>
      </c>
      <c r="E228" s="83">
        <v>162458222</v>
      </c>
      <c r="F228" s="83">
        <v>162458222</v>
      </c>
      <c r="G228" s="83">
        <v>162458222</v>
      </c>
      <c r="H228" s="83">
        <v>162458222</v>
      </c>
      <c r="I228" s="83">
        <v>162458222</v>
      </c>
      <c r="J228" s="83">
        <v>162458222</v>
      </c>
      <c r="K228" s="83">
        <v>162458222</v>
      </c>
      <c r="L228" s="83">
        <v>162458222</v>
      </c>
      <c r="M228" s="83">
        <v>162458222</v>
      </c>
      <c r="N228" s="83">
        <v>162458222</v>
      </c>
      <c r="O228" s="101">
        <f t="shared" si="51"/>
        <v>1949498664</v>
      </c>
      <c r="P228" s="6"/>
    </row>
    <row r="229" spans="1:16" s="1" customFormat="1" ht="13.5" customHeight="1" x14ac:dyDescent="0.25">
      <c r="A229" s="84" t="s">
        <v>622</v>
      </c>
      <c r="B229" s="73" t="s">
        <v>308</v>
      </c>
      <c r="C229" s="83">
        <v>14167904</v>
      </c>
      <c r="D229" s="83">
        <v>14167904</v>
      </c>
      <c r="E229" s="83">
        <v>14167904</v>
      </c>
      <c r="F229" s="83">
        <v>14167904</v>
      </c>
      <c r="G229" s="83">
        <v>14167904</v>
      </c>
      <c r="H229" s="83">
        <v>14167904</v>
      </c>
      <c r="I229" s="83">
        <v>14167904</v>
      </c>
      <c r="J229" s="83">
        <v>14167904</v>
      </c>
      <c r="K229" s="83">
        <v>14167904</v>
      </c>
      <c r="L229" s="83">
        <v>14167904</v>
      </c>
      <c r="M229" s="83">
        <v>14167904</v>
      </c>
      <c r="N229" s="83">
        <v>14167905</v>
      </c>
      <c r="O229" s="101">
        <f t="shared" si="51"/>
        <v>170014849</v>
      </c>
      <c r="P229" s="6"/>
    </row>
    <row r="230" spans="1:16" s="1" customFormat="1" ht="13.5" customHeight="1" x14ac:dyDescent="0.25">
      <c r="A230" s="91" t="s">
        <v>623</v>
      </c>
      <c r="B230" s="73" t="s">
        <v>309</v>
      </c>
      <c r="C230" s="83">
        <v>0</v>
      </c>
      <c r="D230" s="83">
        <v>0</v>
      </c>
      <c r="E230" s="83">
        <v>0</v>
      </c>
      <c r="F230" s="83">
        <v>182406667</v>
      </c>
      <c r="G230" s="83">
        <v>182406667</v>
      </c>
      <c r="H230" s="83">
        <v>182406667</v>
      </c>
      <c r="I230" s="83">
        <v>182406667</v>
      </c>
      <c r="J230" s="83">
        <v>182406667</v>
      </c>
      <c r="K230" s="83">
        <v>182406667</v>
      </c>
      <c r="L230" s="83">
        <v>182406667</v>
      </c>
      <c r="M230" s="83">
        <v>182406667</v>
      </c>
      <c r="N230" s="83">
        <v>182406667</v>
      </c>
      <c r="O230" s="101">
        <f t="shared" si="51"/>
        <v>1641660003</v>
      </c>
      <c r="P230" s="6"/>
    </row>
    <row r="231" spans="1:16" s="1" customFormat="1" ht="13.5" customHeight="1" x14ac:dyDescent="0.25">
      <c r="A231" s="84" t="s">
        <v>624</v>
      </c>
      <c r="B231" s="73" t="s">
        <v>310</v>
      </c>
      <c r="C231" s="83">
        <f>+C232+C233+C234</f>
        <v>0</v>
      </c>
      <c r="D231" s="83">
        <f t="shared" ref="D231:N231" si="61">+D232+D233+D234</f>
        <v>0</v>
      </c>
      <c r="E231" s="83">
        <f t="shared" si="61"/>
        <v>0</v>
      </c>
      <c r="F231" s="83">
        <f t="shared" si="61"/>
        <v>0</v>
      </c>
      <c r="G231" s="83">
        <f t="shared" si="61"/>
        <v>0</v>
      </c>
      <c r="H231" s="83">
        <f t="shared" si="61"/>
        <v>0</v>
      </c>
      <c r="I231" s="83">
        <f t="shared" si="61"/>
        <v>0</v>
      </c>
      <c r="J231" s="83">
        <f t="shared" si="61"/>
        <v>0</v>
      </c>
      <c r="K231" s="83">
        <f t="shared" si="61"/>
        <v>0</v>
      </c>
      <c r="L231" s="83">
        <f t="shared" si="61"/>
        <v>0</v>
      </c>
      <c r="M231" s="83">
        <f t="shared" si="61"/>
        <v>0</v>
      </c>
      <c r="N231" s="83">
        <f t="shared" si="61"/>
        <v>0</v>
      </c>
      <c r="O231" s="95">
        <f t="shared" si="51"/>
        <v>0</v>
      </c>
      <c r="P231" s="6"/>
    </row>
    <row r="232" spans="1:16" s="1" customFormat="1" ht="13.5" customHeight="1" x14ac:dyDescent="0.25">
      <c r="A232" s="84" t="s">
        <v>625</v>
      </c>
      <c r="B232" s="73" t="s">
        <v>311</v>
      </c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95">
        <f t="shared" si="51"/>
        <v>0</v>
      </c>
      <c r="P232" s="6"/>
    </row>
    <row r="233" spans="1:16" s="1" customFormat="1" ht="13.5" customHeight="1" x14ac:dyDescent="0.25">
      <c r="A233" s="84" t="s">
        <v>626</v>
      </c>
      <c r="B233" s="73" t="s">
        <v>312</v>
      </c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95">
        <f t="shared" si="51"/>
        <v>0</v>
      </c>
      <c r="P233" s="6"/>
    </row>
    <row r="234" spans="1:16" s="1" customFormat="1" ht="13.5" customHeight="1" x14ac:dyDescent="0.25">
      <c r="A234" s="91" t="s">
        <v>627</v>
      </c>
      <c r="B234" s="73" t="s">
        <v>313</v>
      </c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95">
        <f t="shared" si="51"/>
        <v>0</v>
      </c>
      <c r="P234" s="6"/>
    </row>
    <row r="235" spans="1:16" s="1" customFormat="1" ht="13.5" customHeight="1" x14ac:dyDescent="0.25">
      <c r="A235" s="91" t="s">
        <v>628</v>
      </c>
      <c r="B235" s="73" t="s">
        <v>104</v>
      </c>
      <c r="C235" s="83">
        <f>+C236+C238+C237</f>
        <v>0</v>
      </c>
      <c r="D235" s="83">
        <f t="shared" ref="D235:N235" si="62">+D236+D238+D237</f>
        <v>0</v>
      </c>
      <c r="E235" s="83">
        <f t="shared" si="62"/>
        <v>0</v>
      </c>
      <c r="F235" s="83">
        <f t="shared" si="62"/>
        <v>0</v>
      </c>
      <c r="G235" s="83">
        <f t="shared" si="62"/>
        <v>0</v>
      </c>
      <c r="H235" s="83">
        <f t="shared" si="62"/>
        <v>0</v>
      </c>
      <c r="I235" s="83">
        <f t="shared" si="62"/>
        <v>0</v>
      </c>
      <c r="J235" s="83">
        <f t="shared" si="62"/>
        <v>0</v>
      </c>
      <c r="K235" s="83">
        <f t="shared" si="62"/>
        <v>0</v>
      </c>
      <c r="L235" s="83">
        <f t="shared" si="62"/>
        <v>0</v>
      </c>
      <c r="M235" s="83">
        <f t="shared" si="62"/>
        <v>0</v>
      </c>
      <c r="N235" s="83">
        <f t="shared" si="62"/>
        <v>0</v>
      </c>
      <c r="O235" s="95">
        <f t="shared" si="51"/>
        <v>0</v>
      </c>
      <c r="P235" s="6"/>
    </row>
    <row r="236" spans="1:16" s="1" customFormat="1" ht="13.5" customHeight="1" x14ac:dyDescent="0.25">
      <c r="A236" s="91" t="s">
        <v>629</v>
      </c>
      <c r="B236" s="73" t="s">
        <v>314</v>
      </c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95">
        <f t="shared" si="51"/>
        <v>0</v>
      </c>
      <c r="P236" s="6"/>
    </row>
    <row r="237" spans="1:16" s="1" customFormat="1" ht="13.5" customHeight="1" x14ac:dyDescent="0.25">
      <c r="A237" s="91" t="s">
        <v>942</v>
      </c>
      <c r="B237" s="73" t="s">
        <v>943</v>
      </c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95">
        <f t="shared" si="51"/>
        <v>0</v>
      </c>
      <c r="P237" s="6"/>
    </row>
    <row r="238" spans="1:16" s="1" customFormat="1" ht="13.5" customHeight="1" x14ac:dyDescent="0.25">
      <c r="A238" s="91" t="s">
        <v>630</v>
      </c>
      <c r="B238" s="73" t="s">
        <v>315</v>
      </c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95">
        <f t="shared" si="51"/>
        <v>0</v>
      </c>
      <c r="P238" s="6"/>
    </row>
    <row r="239" spans="1:16" s="1" customFormat="1" ht="13.5" customHeight="1" x14ac:dyDescent="0.25">
      <c r="A239" s="91" t="s">
        <v>631</v>
      </c>
      <c r="B239" s="73" t="s">
        <v>162</v>
      </c>
      <c r="C239" s="83">
        <f>+C240+C242+C241</f>
        <v>0</v>
      </c>
      <c r="D239" s="83">
        <f t="shared" ref="D239:N239" si="63">+D240+D242+D241</f>
        <v>0</v>
      </c>
      <c r="E239" s="83">
        <f t="shared" si="63"/>
        <v>0</v>
      </c>
      <c r="F239" s="83">
        <f>+F240+F242+F241</f>
        <v>0</v>
      </c>
      <c r="G239" s="83">
        <f t="shared" si="63"/>
        <v>0</v>
      </c>
      <c r="H239" s="83">
        <f t="shared" si="63"/>
        <v>0</v>
      </c>
      <c r="I239" s="83">
        <f t="shared" si="63"/>
        <v>0</v>
      </c>
      <c r="J239" s="83">
        <f t="shared" si="63"/>
        <v>0</v>
      </c>
      <c r="K239" s="83">
        <f t="shared" si="63"/>
        <v>0</v>
      </c>
      <c r="L239" s="83">
        <f t="shared" si="63"/>
        <v>0</v>
      </c>
      <c r="M239" s="83">
        <f t="shared" si="63"/>
        <v>0</v>
      </c>
      <c r="N239" s="83">
        <f t="shared" si="63"/>
        <v>0</v>
      </c>
      <c r="O239" s="95">
        <f t="shared" si="51"/>
        <v>0</v>
      </c>
      <c r="P239" s="6"/>
    </row>
    <row r="240" spans="1:16" s="1" customFormat="1" ht="13.5" customHeight="1" x14ac:dyDescent="0.25">
      <c r="A240" s="91" t="s">
        <v>632</v>
      </c>
      <c r="B240" s="73" t="s">
        <v>316</v>
      </c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95">
        <f t="shared" si="51"/>
        <v>0</v>
      </c>
      <c r="P240" s="6"/>
    </row>
    <row r="241" spans="1:16" s="1" customFormat="1" ht="13.5" customHeight="1" x14ac:dyDescent="0.25">
      <c r="A241" s="91" t="s">
        <v>944</v>
      </c>
      <c r="B241" s="73" t="s">
        <v>945</v>
      </c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95">
        <f t="shared" si="51"/>
        <v>0</v>
      </c>
      <c r="P241" s="6"/>
    </row>
    <row r="242" spans="1:16" s="1" customFormat="1" ht="13.5" customHeight="1" x14ac:dyDescent="0.25">
      <c r="A242" s="91" t="s">
        <v>633</v>
      </c>
      <c r="B242" s="73" t="s">
        <v>209</v>
      </c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95">
        <f t="shared" si="51"/>
        <v>0</v>
      </c>
      <c r="P242" s="6"/>
    </row>
    <row r="243" spans="1:16" s="1" customFormat="1" ht="13.5" customHeight="1" x14ac:dyDescent="0.25">
      <c r="A243" s="91" t="s">
        <v>634</v>
      </c>
      <c r="B243" s="73" t="s">
        <v>105</v>
      </c>
      <c r="C243" s="83">
        <f>+C244+C245+C246</f>
        <v>0</v>
      </c>
      <c r="D243" s="83">
        <f t="shared" ref="D243:N243" si="64">+D244+D245+D246</f>
        <v>0</v>
      </c>
      <c r="E243" s="83">
        <f t="shared" si="64"/>
        <v>0</v>
      </c>
      <c r="F243" s="83">
        <f t="shared" si="64"/>
        <v>0</v>
      </c>
      <c r="G243" s="83">
        <f t="shared" si="64"/>
        <v>0</v>
      </c>
      <c r="H243" s="83">
        <f t="shared" si="64"/>
        <v>0</v>
      </c>
      <c r="I243" s="83">
        <f t="shared" si="64"/>
        <v>0</v>
      </c>
      <c r="J243" s="83">
        <f t="shared" si="64"/>
        <v>0</v>
      </c>
      <c r="K243" s="83">
        <f t="shared" si="64"/>
        <v>0</v>
      </c>
      <c r="L243" s="83">
        <f t="shared" si="64"/>
        <v>0</v>
      </c>
      <c r="M243" s="83">
        <f t="shared" si="64"/>
        <v>0</v>
      </c>
      <c r="N243" s="83">
        <f t="shared" si="64"/>
        <v>0</v>
      </c>
      <c r="O243" s="95">
        <f t="shared" si="51"/>
        <v>0</v>
      </c>
      <c r="P243" s="6"/>
    </row>
    <row r="244" spans="1:16" s="1" customFormat="1" ht="13.5" customHeight="1" x14ac:dyDescent="0.25">
      <c r="A244" s="91" t="s">
        <v>635</v>
      </c>
      <c r="B244" s="73" t="s">
        <v>317</v>
      </c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95">
        <f t="shared" si="51"/>
        <v>0</v>
      </c>
      <c r="P244" s="6"/>
    </row>
    <row r="245" spans="1:16" s="1" customFormat="1" ht="13.5" customHeight="1" x14ac:dyDescent="0.25">
      <c r="A245" s="91" t="s">
        <v>636</v>
      </c>
      <c r="B245" s="73" t="s">
        <v>637</v>
      </c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95">
        <f t="shared" si="51"/>
        <v>0</v>
      </c>
      <c r="P245" s="6"/>
    </row>
    <row r="246" spans="1:16" s="1" customFormat="1" ht="13.5" customHeight="1" x14ac:dyDescent="0.25">
      <c r="A246" s="91" t="s">
        <v>638</v>
      </c>
      <c r="B246" s="73" t="s">
        <v>318</v>
      </c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95">
        <f t="shared" si="51"/>
        <v>0</v>
      </c>
      <c r="P246" s="6"/>
    </row>
    <row r="247" spans="1:16" s="1" customFormat="1" ht="13.5" customHeight="1" x14ac:dyDescent="0.25">
      <c r="A247" s="91" t="s">
        <v>639</v>
      </c>
      <c r="B247" s="73" t="s">
        <v>106</v>
      </c>
      <c r="C247" s="83">
        <f>+SUM(C248:C254)</f>
        <v>0</v>
      </c>
      <c r="D247" s="83">
        <f t="shared" ref="D247:N247" si="65">+SUM(D248:D254)</f>
        <v>0</v>
      </c>
      <c r="E247" s="83">
        <f t="shared" si="65"/>
        <v>0</v>
      </c>
      <c r="F247" s="83">
        <f t="shared" si="65"/>
        <v>0</v>
      </c>
      <c r="G247" s="83">
        <f t="shared" si="65"/>
        <v>0</v>
      </c>
      <c r="H247" s="83">
        <f t="shared" si="65"/>
        <v>0</v>
      </c>
      <c r="I247" s="83">
        <f t="shared" si="65"/>
        <v>0</v>
      </c>
      <c r="J247" s="83">
        <f t="shared" si="65"/>
        <v>0</v>
      </c>
      <c r="K247" s="83">
        <f t="shared" si="65"/>
        <v>0</v>
      </c>
      <c r="L247" s="83">
        <f t="shared" si="65"/>
        <v>0</v>
      </c>
      <c r="M247" s="83">
        <f t="shared" si="65"/>
        <v>0</v>
      </c>
      <c r="N247" s="83">
        <f t="shared" si="65"/>
        <v>0</v>
      </c>
      <c r="O247" s="95">
        <f t="shared" si="51"/>
        <v>0</v>
      </c>
      <c r="P247" s="6"/>
    </row>
    <row r="248" spans="1:16" s="1" customFormat="1" ht="13.5" customHeight="1" x14ac:dyDescent="0.25">
      <c r="A248" s="91" t="s">
        <v>640</v>
      </c>
      <c r="B248" s="73" t="s">
        <v>319</v>
      </c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95">
        <f t="shared" si="51"/>
        <v>0</v>
      </c>
      <c r="P248" s="6"/>
    </row>
    <row r="249" spans="1:16" s="1" customFormat="1" ht="13.5" customHeight="1" x14ac:dyDescent="0.25">
      <c r="A249" s="91" t="s">
        <v>641</v>
      </c>
      <c r="B249" s="73" t="s">
        <v>320</v>
      </c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95">
        <f t="shared" si="51"/>
        <v>0</v>
      </c>
      <c r="P249" s="6"/>
    </row>
    <row r="250" spans="1:16" s="1" customFormat="1" ht="13.5" customHeight="1" x14ac:dyDescent="0.25">
      <c r="A250" s="91" t="s">
        <v>642</v>
      </c>
      <c r="B250" s="73" t="s">
        <v>179</v>
      </c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95">
        <f t="shared" si="51"/>
        <v>0</v>
      </c>
      <c r="P250" s="6"/>
    </row>
    <row r="251" spans="1:16" s="1" customFormat="1" ht="13.5" customHeight="1" x14ac:dyDescent="0.25">
      <c r="A251" s="84" t="s">
        <v>643</v>
      </c>
      <c r="B251" s="73" t="s">
        <v>321</v>
      </c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95">
        <f t="shared" si="51"/>
        <v>0</v>
      </c>
      <c r="P251" s="6"/>
    </row>
    <row r="252" spans="1:16" s="1" customFormat="1" ht="13.5" customHeight="1" x14ac:dyDescent="0.25">
      <c r="A252" s="91" t="s">
        <v>644</v>
      </c>
      <c r="B252" s="73" t="s">
        <v>322</v>
      </c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95">
        <f t="shared" si="51"/>
        <v>0</v>
      </c>
      <c r="P252" s="6"/>
    </row>
    <row r="253" spans="1:16" s="1" customFormat="1" ht="13.5" customHeight="1" x14ac:dyDescent="0.25">
      <c r="A253" s="91" t="s">
        <v>645</v>
      </c>
      <c r="B253" s="73" t="s">
        <v>323</v>
      </c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95">
        <f t="shared" si="51"/>
        <v>0</v>
      </c>
      <c r="P253" s="6"/>
    </row>
    <row r="254" spans="1:16" s="1" customFormat="1" ht="13.5" customHeight="1" x14ac:dyDescent="0.25">
      <c r="A254" s="91" t="s">
        <v>646</v>
      </c>
      <c r="B254" s="73" t="s">
        <v>324</v>
      </c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95">
        <f t="shared" si="51"/>
        <v>0</v>
      </c>
      <c r="P254" s="6"/>
    </row>
    <row r="255" spans="1:16" s="1" customFormat="1" ht="13.5" customHeight="1" x14ac:dyDescent="0.25">
      <c r="A255" s="84" t="s">
        <v>647</v>
      </c>
      <c r="B255" s="73" t="s">
        <v>107</v>
      </c>
      <c r="C255" s="83">
        <f>+SUM(C256:C262)</f>
        <v>0</v>
      </c>
      <c r="D255" s="83">
        <f t="shared" ref="D255:N255" si="66">+SUM(D256:D262)</f>
        <v>0</v>
      </c>
      <c r="E255" s="83">
        <f t="shared" si="66"/>
        <v>0</v>
      </c>
      <c r="F255" s="83">
        <f t="shared" si="66"/>
        <v>0</v>
      </c>
      <c r="G255" s="83">
        <f t="shared" si="66"/>
        <v>0</v>
      </c>
      <c r="H255" s="83">
        <f t="shared" si="66"/>
        <v>0</v>
      </c>
      <c r="I255" s="83">
        <f t="shared" si="66"/>
        <v>0</v>
      </c>
      <c r="J255" s="83">
        <f t="shared" si="66"/>
        <v>0</v>
      </c>
      <c r="K255" s="83">
        <f t="shared" si="66"/>
        <v>0</v>
      </c>
      <c r="L255" s="83">
        <f t="shared" si="66"/>
        <v>0</v>
      </c>
      <c r="M255" s="83">
        <f t="shared" si="66"/>
        <v>0</v>
      </c>
      <c r="N255" s="83">
        <f t="shared" si="66"/>
        <v>0</v>
      </c>
      <c r="O255" s="95">
        <f t="shared" si="51"/>
        <v>0</v>
      </c>
      <c r="P255" s="6"/>
    </row>
    <row r="256" spans="1:16" s="1" customFormat="1" ht="13.5" customHeight="1" x14ac:dyDescent="0.25">
      <c r="A256" s="84" t="s">
        <v>648</v>
      </c>
      <c r="B256" s="73" t="s">
        <v>325</v>
      </c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95">
        <f t="shared" si="51"/>
        <v>0</v>
      </c>
      <c r="P256" s="6"/>
    </row>
    <row r="257" spans="1:16" s="1" customFormat="1" ht="13.5" customHeight="1" x14ac:dyDescent="0.25">
      <c r="A257" s="91" t="s">
        <v>649</v>
      </c>
      <c r="B257" s="73" t="s">
        <v>326</v>
      </c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95">
        <f t="shared" si="51"/>
        <v>0</v>
      </c>
      <c r="P257" s="6"/>
    </row>
    <row r="258" spans="1:16" s="1" customFormat="1" ht="13.5" customHeight="1" x14ac:dyDescent="0.25">
      <c r="A258" s="91" t="s">
        <v>650</v>
      </c>
      <c r="B258" s="73" t="s">
        <v>180</v>
      </c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95">
        <f t="shared" si="51"/>
        <v>0</v>
      </c>
      <c r="P258" s="6"/>
    </row>
    <row r="259" spans="1:16" s="10" customFormat="1" ht="13.5" customHeight="1" x14ac:dyDescent="0.25">
      <c r="A259" s="91" t="s">
        <v>651</v>
      </c>
      <c r="B259" s="73" t="s">
        <v>327</v>
      </c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95">
        <f t="shared" si="51"/>
        <v>0</v>
      </c>
      <c r="P259" s="53"/>
    </row>
    <row r="260" spans="1:16" s="11" customFormat="1" ht="13.5" customHeight="1" x14ac:dyDescent="0.25">
      <c r="A260" s="91" t="s">
        <v>652</v>
      </c>
      <c r="B260" s="73" t="s">
        <v>328</v>
      </c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95">
        <f t="shared" si="51"/>
        <v>0</v>
      </c>
      <c r="P260" s="53"/>
    </row>
    <row r="261" spans="1:16" s="3" customFormat="1" ht="13.5" customHeight="1" x14ac:dyDescent="0.25">
      <c r="A261" s="91" t="s">
        <v>653</v>
      </c>
      <c r="B261" s="73" t="s">
        <v>181</v>
      </c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95">
        <f t="shared" si="51"/>
        <v>0</v>
      </c>
      <c r="P261" s="53"/>
    </row>
    <row r="262" spans="1:16" s="1" customFormat="1" ht="13.5" customHeight="1" x14ac:dyDescent="0.25">
      <c r="A262" s="91" t="s">
        <v>654</v>
      </c>
      <c r="B262" s="73" t="s">
        <v>329</v>
      </c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95">
        <f t="shared" si="51"/>
        <v>0</v>
      </c>
      <c r="P262" s="6"/>
    </row>
    <row r="263" spans="1:16" s="1" customFormat="1" ht="13.5" customHeight="1" x14ac:dyDescent="0.25">
      <c r="A263" s="91" t="s">
        <v>655</v>
      </c>
      <c r="B263" s="73" t="s">
        <v>330</v>
      </c>
      <c r="C263" s="83">
        <f>+SUM(C264:C266)</f>
        <v>0</v>
      </c>
      <c r="D263" s="83">
        <f t="shared" ref="D263:N263" si="67">+SUM(D264:D266)</f>
        <v>0</v>
      </c>
      <c r="E263" s="83">
        <f t="shared" si="67"/>
        <v>0</v>
      </c>
      <c r="F263" s="83">
        <f t="shared" si="67"/>
        <v>0</v>
      </c>
      <c r="G263" s="83">
        <f t="shared" si="67"/>
        <v>0</v>
      </c>
      <c r="H263" s="83">
        <f t="shared" si="67"/>
        <v>0</v>
      </c>
      <c r="I263" s="83">
        <f t="shared" si="67"/>
        <v>0</v>
      </c>
      <c r="J263" s="83">
        <f t="shared" si="67"/>
        <v>0</v>
      </c>
      <c r="K263" s="83">
        <f t="shared" si="67"/>
        <v>0</v>
      </c>
      <c r="L263" s="83">
        <f t="shared" si="67"/>
        <v>0</v>
      </c>
      <c r="M263" s="83">
        <f t="shared" si="67"/>
        <v>0</v>
      </c>
      <c r="N263" s="83">
        <f t="shared" si="67"/>
        <v>0</v>
      </c>
      <c r="O263" s="95">
        <f t="shared" si="51"/>
        <v>0</v>
      </c>
      <c r="P263" s="6"/>
    </row>
    <row r="264" spans="1:16" s="1" customFormat="1" ht="13.5" customHeight="1" x14ac:dyDescent="0.25">
      <c r="A264" s="91" t="s">
        <v>656</v>
      </c>
      <c r="B264" s="73" t="s">
        <v>331</v>
      </c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95">
        <f t="shared" si="51"/>
        <v>0</v>
      </c>
      <c r="P264" s="6"/>
    </row>
    <row r="265" spans="1:16" s="3" customFormat="1" ht="13.5" customHeight="1" x14ac:dyDescent="0.25">
      <c r="A265" s="91" t="s">
        <v>657</v>
      </c>
      <c r="B265" s="73" t="s">
        <v>332</v>
      </c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95">
        <f t="shared" si="51"/>
        <v>0</v>
      </c>
      <c r="P265" s="53"/>
    </row>
    <row r="266" spans="1:16" s="1" customFormat="1" ht="13.5" customHeight="1" x14ac:dyDescent="0.25">
      <c r="A266" s="91" t="s">
        <v>658</v>
      </c>
      <c r="B266" s="73" t="s">
        <v>333</v>
      </c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95">
        <f t="shared" si="51"/>
        <v>0</v>
      </c>
      <c r="P266" s="6"/>
    </row>
    <row r="267" spans="1:16" s="1" customFormat="1" ht="13.5" customHeight="1" x14ac:dyDescent="0.25">
      <c r="A267" s="91" t="s">
        <v>659</v>
      </c>
      <c r="B267" s="73" t="s">
        <v>334</v>
      </c>
      <c r="C267" s="83">
        <f>+SUM(C268:C273)</f>
        <v>0</v>
      </c>
      <c r="D267" s="83">
        <f t="shared" ref="D267:N267" si="68">+SUM(D268:D273)</f>
        <v>0</v>
      </c>
      <c r="E267" s="83">
        <f t="shared" si="68"/>
        <v>0</v>
      </c>
      <c r="F267" s="83">
        <f t="shared" si="68"/>
        <v>0</v>
      </c>
      <c r="G267" s="83">
        <f t="shared" si="68"/>
        <v>0</v>
      </c>
      <c r="H267" s="83">
        <f t="shared" si="68"/>
        <v>0</v>
      </c>
      <c r="I267" s="83">
        <f t="shared" si="68"/>
        <v>0</v>
      </c>
      <c r="J267" s="83">
        <f t="shared" si="68"/>
        <v>0</v>
      </c>
      <c r="K267" s="83">
        <f t="shared" si="68"/>
        <v>0</v>
      </c>
      <c r="L267" s="83">
        <f t="shared" si="68"/>
        <v>0</v>
      </c>
      <c r="M267" s="83">
        <f t="shared" si="68"/>
        <v>0</v>
      </c>
      <c r="N267" s="83">
        <f t="shared" si="68"/>
        <v>0</v>
      </c>
      <c r="O267" s="95">
        <f t="shared" si="51"/>
        <v>0</v>
      </c>
      <c r="P267" s="6"/>
    </row>
    <row r="268" spans="1:16" s="11" customFormat="1" ht="13.5" customHeight="1" x14ac:dyDescent="0.25">
      <c r="A268" s="91" t="s">
        <v>660</v>
      </c>
      <c r="B268" s="73" t="s">
        <v>335</v>
      </c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95">
        <f t="shared" si="51"/>
        <v>0</v>
      </c>
      <c r="P268" s="53"/>
    </row>
    <row r="269" spans="1:16" s="1" customFormat="1" ht="13.5" customHeight="1" x14ac:dyDescent="0.25">
      <c r="A269" s="91" t="s">
        <v>661</v>
      </c>
      <c r="B269" s="73" t="s">
        <v>336</v>
      </c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95">
        <f t="shared" si="51"/>
        <v>0</v>
      </c>
      <c r="P269" s="6"/>
    </row>
    <row r="270" spans="1:16" s="1" customFormat="1" ht="13.5" customHeight="1" x14ac:dyDescent="0.25">
      <c r="A270" s="91" t="s">
        <v>662</v>
      </c>
      <c r="B270" s="73" t="s">
        <v>337</v>
      </c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95">
        <f t="shared" si="51"/>
        <v>0</v>
      </c>
      <c r="P270" s="6"/>
    </row>
    <row r="271" spans="1:16" s="9" customFormat="1" ht="13.5" customHeight="1" x14ac:dyDescent="0.25">
      <c r="A271" s="91" t="s">
        <v>663</v>
      </c>
      <c r="B271" s="73" t="s">
        <v>338</v>
      </c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95">
        <f t="shared" ref="O271:O354" si="69">+SUM(C271:N271)</f>
        <v>0</v>
      </c>
      <c r="P271" s="53"/>
    </row>
    <row r="272" spans="1:16" s="11" customFormat="1" ht="13.5" customHeight="1" x14ac:dyDescent="0.25">
      <c r="A272" s="91" t="s">
        <v>664</v>
      </c>
      <c r="B272" s="73" t="s">
        <v>339</v>
      </c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95">
        <f t="shared" si="69"/>
        <v>0</v>
      </c>
      <c r="P272" s="53"/>
    </row>
    <row r="273" spans="1:16" s="11" customFormat="1" ht="13.5" customHeight="1" x14ac:dyDescent="0.25">
      <c r="A273" s="91" t="s">
        <v>665</v>
      </c>
      <c r="B273" s="73" t="s">
        <v>340</v>
      </c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95">
        <f t="shared" si="69"/>
        <v>0</v>
      </c>
      <c r="P273" s="53"/>
    </row>
    <row r="274" spans="1:16" s="11" customFormat="1" ht="13.5" customHeight="1" x14ac:dyDescent="0.25">
      <c r="A274" s="91" t="s">
        <v>666</v>
      </c>
      <c r="B274" s="73" t="s">
        <v>108</v>
      </c>
      <c r="C274" s="83">
        <f>+SUM(C275:C277)</f>
        <v>0</v>
      </c>
      <c r="D274" s="83">
        <f t="shared" ref="D274:N274" si="70">+SUM(D275:D277)</f>
        <v>0</v>
      </c>
      <c r="E274" s="83">
        <f t="shared" si="70"/>
        <v>0</v>
      </c>
      <c r="F274" s="83">
        <f t="shared" si="70"/>
        <v>0</v>
      </c>
      <c r="G274" s="83">
        <f t="shared" si="70"/>
        <v>0</v>
      </c>
      <c r="H274" s="83">
        <f t="shared" si="70"/>
        <v>0</v>
      </c>
      <c r="I274" s="83">
        <f t="shared" si="70"/>
        <v>0</v>
      </c>
      <c r="J274" s="83">
        <f t="shared" si="70"/>
        <v>0</v>
      </c>
      <c r="K274" s="83">
        <f t="shared" si="70"/>
        <v>0</v>
      </c>
      <c r="L274" s="83">
        <f t="shared" si="70"/>
        <v>0</v>
      </c>
      <c r="M274" s="83">
        <f t="shared" si="70"/>
        <v>0</v>
      </c>
      <c r="N274" s="83">
        <f t="shared" si="70"/>
        <v>0</v>
      </c>
      <c r="O274" s="95">
        <f t="shared" si="69"/>
        <v>0</v>
      </c>
      <c r="P274" s="53"/>
    </row>
    <row r="275" spans="1:16" s="11" customFormat="1" ht="13.5" customHeight="1" x14ac:dyDescent="0.25">
      <c r="A275" s="91" t="s">
        <v>667</v>
      </c>
      <c r="B275" s="73" t="s">
        <v>341</v>
      </c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95">
        <f t="shared" si="69"/>
        <v>0</v>
      </c>
      <c r="P275" s="53"/>
    </row>
    <row r="276" spans="1:16" s="11" customFormat="1" ht="13.5" customHeight="1" x14ac:dyDescent="0.25">
      <c r="A276" s="91" t="s">
        <v>668</v>
      </c>
      <c r="B276" s="73" t="s">
        <v>342</v>
      </c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95">
        <f t="shared" si="69"/>
        <v>0</v>
      </c>
      <c r="P276" s="53"/>
    </row>
    <row r="277" spans="1:16" s="11" customFormat="1" ht="13.5" customHeight="1" x14ac:dyDescent="0.25">
      <c r="A277" s="91" t="s">
        <v>836</v>
      </c>
      <c r="B277" s="73" t="s">
        <v>837</v>
      </c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95">
        <f t="shared" si="69"/>
        <v>0</v>
      </c>
      <c r="P277" s="53"/>
    </row>
    <row r="278" spans="1:16" s="11" customFormat="1" ht="13.5" customHeight="1" x14ac:dyDescent="0.25">
      <c r="A278" s="91" t="s">
        <v>669</v>
      </c>
      <c r="B278" s="73" t="s">
        <v>17</v>
      </c>
      <c r="C278" s="83">
        <f>+C279+C288</f>
        <v>0</v>
      </c>
      <c r="D278" s="83">
        <f t="shared" ref="D278:N278" si="71">+D279+D288</f>
        <v>0</v>
      </c>
      <c r="E278" s="83">
        <f t="shared" si="71"/>
        <v>0</v>
      </c>
      <c r="F278" s="83">
        <f t="shared" si="71"/>
        <v>0</v>
      </c>
      <c r="G278" s="83">
        <f t="shared" si="71"/>
        <v>0</v>
      </c>
      <c r="H278" s="83">
        <f t="shared" si="71"/>
        <v>0</v>
      </c>
      <c r="I278" s="83">
        <f t="shared" si="71"/>
        <v>0</v>
      </c>
      <c r="J278" s="83">
        <f t="shared" si="71"/>
        <v>0</v>
      </c>
      <c r="K278" s="83">
        <f t="shared" si="71"/>
        <v>0</v>
      </c>
      <c r="L278" s="83">
        <f t="shared" si="71"/>
        <v>0</v>
      </c>
      <c r="M278" s="83">
        <f t="shared" si="71"/>
        <v>0</v>
      </c>
      <c r="N278" s="83">
        <f t="shared" si="71"/>
        <v>0</v>
      </c>
      <c r="O278" s="95">
        <f t="shared" si="69"/>
        <v>0</v>
      </c>
      <c r="P278" s="53"/>
    </row>
    <row r="279" spans="1:16" s="11" customFormat="1" ht="13.5" customHeight="1" x14ac:dyDescent="0.25">
      <c r="A279" s="91" t="s">
        <v>670</v>
      </c>
      <c r="B279" s="73" t="s">
        <v>82</v>
      </c>
      <c r="C279" s="83">
        <f>+C280+C285+C285</f>
        <v>0</v>
      </c>
      <c r="D279" s="83">
        <f t="shared" ref="D279:N279" si="72">+D280+D285+D285</f>
        <v>0</v>
      </c>
      <c r="E279" s="83">
        <f t="shared" si="72"/>
        <v>0</v>
      </c>
      <c r="F279" s="83">
        <f t="shared" si="72"/>
        <v>0</v>
      </c>
      <c r="G279" s="83">
        <f t="shared" si="72"/>
        <v>0</v>
      </c>
      <c r="H279" s="83">
        <f t="shared" si="72"/>
        <v>0</v>
      </c>
      <c r="I279" s="83">
        <f t="shared" si="72"/>
        <v>0</v>
      </c>
      <c r="J279" s="83">
        <f t="shared" si="72"/>
        <v>0</v>
      </c>
      <c r="K279" s="83">
        <f t="shared" si="72"/>
        <v>0</v>
      </c>
      <c r="L279" s="83">
        <f t="shared" si="72"/>
        <v>0</v>
      </c>
      <c r="M279" s="83">
        <f t="shared" si="72"/>
        <v>0</v>
      </c>
      <c r="N279" s="83">
        <f t="shared" si="72"/>
        <v>0</v>
      </c>
      <c r="O279" s="95">
        <f t="shared" si="69"/>
        <v>0</v>
      </c>
      <c r="P279" s="53"/>
    </row>
    <row r="280" spans="1:16" s="11" customFormat="1" ht="13.5" customHeight="1" x14ac:dyDescent="0.25">
      <c r="A280" s="91" t="s">
        <v>671</v>
      </c>
      <c r="B280" s="73" t="s">
        <v>343</v>
      </c>
      <c r="C280" s="83">
        <f>+C281</f>
        <v>0</v>
      </c>
      <c r="D280" s="83">
        <f t="shared" ref="D280:N280" si="73">+D281</f>
        <v>0</v>
      </c>
      <c r="E280" s="83">
        <f t="shared" si="73"/>
        <v>0</v>
      </c>
      <c r="F280" s="83">
        <f t="shared" si="73"/>
        <v>0</v>
      </c>
      <c r="G280" s="83">
        <f t="shared" si="73"/>
        <v>0</v>
      </c>
      <c r="H280" s="83">
        <f t="shared" si="73"/>
        <v>0</v>
      </c>
      <c r="I280" s="83">
        <f t="shared" si="73"/>
        <v>0</v>
      </c>
      <c r="J280" s="83">
        <f t="shared" si="73"/>
        <v>0</v>
      </c>
      <c r="K280" s="83">
        <f t="shared" si="73"/>
        <v>0</v>
      </c>
      <c r="L280" s="83">
        <f t="shared" si="73"/>
        <v>0</v>
      </c>
      <c r="M280" s="83">
        <f t="shared" si="73"/>
        <v>0</v>
      </c>
      <c r="N280" s="83">
        <f t="shared" si="73"/>
        <v>0</v>
      </c>
      <c r="O280" s="95">
        <f t="shared" si="69"/>
        <v>0</v>
      </c>
      <c r="P280" s="53"/>
    </row>
    <row r="281" spans="1:16" s="9" customFormat="1" ht="13.5" customHeight="1" x14ac:dyDescent="0.25">
      <c r="A281" s="91" t="s">
        <v>672</v>
      </c>
      <c r="B281" s="73" t="s">
        <v>83</v>
      </c>
      <c r="C281" s="83">
        <f>+SUM(C282:C284)</f>
        <v>0</v>
      </c>
      <c r="D281" s="83">
        <f t="shared" ref="D281:N281" si="74">+SUM(D282:D284)</f>
        <v>0</v>
      </c>
      <c r="E281" s="83">
        <f t="shared" si="74"/>
        <v>0</v>
      </c>
      <c r="F281" s="83">
        <f t="shared" si="74"/>
        <v>0</v>
      </c>
      <c r="G281" s="83">
        <f t="shared" si="74"/>
        <v>0</v>
      </c>
      <c r="H281" s="83">
        <f t="shared" si="74"/>
        <v>0</v>
      </c>
      <c r="I281" s="83">
        <f t="shared" si="74"/>
        <v>0</v>
      </c>
      <c r="J281" s="83">
        <f t="shared" si="74"/>
        <v>0</v>
      </c>
      <c r="K281" s="83">
        <f t="shared" si="74"/>
        <v>0</v>
      </c>
      <c r="L281" s="83">
        <f t="shared" si="74"/>
        <v>0</v>
      </c>
      <c r="M281" s="83">
        <f t="shared" si="74"/>
        <v>0</v>
      </c>
      <c r="N281" s="83">
        <f t="shared" si="74"/>
        <v>0</v>
      </c>
      <c r="O281" s="95">
        <f t="shared" si="69"/>
        <v>0</v>
      </c>
      <c r="P281" s="53"/>
    </row>
    <row r="282" spans="1:16" s="10" customFormat="1" ht="13.5" customHeight="1" x14ac:dyDescent="0.25">
      <c r="A282" s="91" t="s">
        <v>673</v>
      </c>
      <c r="B282" s="73" t="s">
        <v>344</v>
      </c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95">
        <f t="shared" si="69"/>
        <v>0</v>
      </c>
      <c r="P282" s="53"/>
    </row>
    <row r="283" spans="1:16" s="11" customFormat="1" ht="13.5" customHeight="1" x14ac:dyDescent="0.25">
      <c r="A283" s="91" t="s">
        <v>674</v>
      </c>
      <c r="B283" s="73" t="s">
        <v>84</v>
      </c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95">
        <f t="shared" si="69"/>
        <v>0</v>
      </c>
      <c r="P283" s="53"/>
    </row>
    <row r="284" spans="1:16" s="11" customFormat="1" ht="13.5" customHeight="1" x14ac:dyDescent="0.25">
      <c r="A284" s="91" t="s">
        <v>675</v>
      </c>
      <c r="B284" s="73" t="s">
        <v>345</v>
      </c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95">
        <f t="shared" si="69"/>
        <v>0</v>
      </c>
      <c r="P284" s="53"/>
    </row>
    <row r="285" spans="1:16" s="3" customFormat="1" ht="13.5" customHeight="1" x14ac:dyDescent="0.25">
      <c r="A285" s="91" t="s">
        <v>676</v>
      </c>
      <c r="B285" s="73" t="s">
        <v>18</v>
      </c>
      <c r="C285" s="83">
        <f>+C286</f>
        <v>0</v>
      </c>
      <c r="D285" s="83">
        <f t="shared" ref="D285:N286" si="75">+D286</f>
        <v>0</v>
      </c>
      <c r="E285" s="83">
        <f t="shared" si="75"/>
        <v>0</v>
      </c>
      <c r="F285" s="83">
        <f t="shared" si="75"/>
        <v>0</v>
      </c>
      <c r="G285" s="83">
        <f t="shared" si="75"/>
        <v>0</v>
      </c>
      <c r="H285" s="83">
        <f t="shared" si="75"/>
        <v>0</v>
      </c>
      <c r="I285" s="83">
        <f t="shared" si="75"/>
        <v>0</v>
      </c>
      <c r="J285" s="83">
        <f t="shared" si="75"/>
        <v>0</v>
      </c>
      <c r="K285" s="83">
        <f t="shared" si="75"/>
        <v>0</v>
      </c>
      <c r="L285" s="83">
        <f t="shared" si="75"/>
        <v>0</v>
      </c>
      <c r="M285" s="83">
        <f t="shared" si="75"/>
        <v>0</v>
      </c>
      <c r="N285" s="83">
        <f t="shared" si="75"/>
        <v>0</v>
      </c>
      <c r="O285" s="95">
        <f t="shared" si="69"/>
        <v>0</v>
      </c>
      <c r="P285" s="53"/>
    </row>
    <row r="286" spans="1:16" s="1" customFormat="1" ht="13.5" customHeight="1" x14ac:dyDescent="0.25">
      <c r="A286" s="91" t="s">
        <v>677</v>
      </c>
      <c r="B286" s="73" t="s">
        <v>85</v>
      </c>
      <c r="C286" s="83">
        <f>+C287</f>
        <v>0</v>
      </c>
      <c r="D286" s="83">
        <f t="shared" si="75"/>
        <v>0</v>
      </c>
      <c r="E286" s="83">
        <f t="shared" si="75"/>
        <v>0</v>
      </c>
      <c r="F286" s="83">
        <f t="shared" si="75"/>
        <v>0</v>
      </c>
      <c r="G286" s="83">
        <f t="shared" si="75"/>
        <v>0</v>
      </c>
      <c r="H286" s="83">
        <f t="shared" si="75"/>
        <v>0</v>
      </c>
      <c r="I286" s="83">
        <f t="shared" si="75"/>
        <v>0</v>
      </c>
      <c r="J286" s="83">
        <f t="shared" si="75"/>
        <v>0</v>
      </c>
      <c r="K286" s="83">
        <f t="shared" si="75"/>
        <v>0</v>
      </c>
      <c r="L286" s="83">
        <f t="shared" si="75"/>
        <v>0</v>
      </c>
      <c r="M286" s="83">
        <f t="shared" si="75"/>
        <v>0</v>
      </c>
      <c r="N286" s="83">
        <f t="shared" si="75"/>
        <v>0</v>
      </c>
      <c r="O286" s="95">
        <f t="shared" si="69"/>
        <v>0</v>
      </c>
      <c r="P286" s="6"/>
    </row>
    <row r="287" spans="1:16" s="1" customFormat="1" ht="13.5" customHeight="1" x14ac:dyDescent="0.25">
      <c r="A287" s="91" t="s">
        <v>678</v>
      </c>
      <c r="B287" s="73" t="s">
        <v>86</v>
      </c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95">
        <f t="shared" si="69"/>
        <v>0</v>
      </c>
      <c r="P287" s="6"/>
    </row>
    <row r="288" spans="1:16" s="3" customFormat="1" ht="13.5" customHeight="1" x14ac:dyDescent="0.25">
      <c r="A288" s="91" t="s">
        <v>679</v>
      </c>
      <c r="B288" s="73" t="s">
        <v>19</v>
      </c>
      <c r="C288" s="83">
        <f>+C289+C290</f>
        <v>0</v>
      </c>
      <c r="D288" s="83">
        <f t="shared" ref="D288:N288" si="76">+D289+D290</f>
        <v>0</v>
      </c>
      <c r="E288" s="83">
        <f t="shared" si="76"/>
        <v>0</v>
      </c>
      <c r="F288" s="83">
        <f t="shared" si="76"/>
        <v>0</v>
      </c>
      <c r="G288" s="83">
        <f t="shared" si="76"/>
        <v>0</v>
      </c>
      <c r="H288" s="83">
        <f t="shared" si="76"/>
        <v>0</v>
      </c>
      <c r="I288" s="83">
        <f t="shared" si="76"/>
        <v>0</v>
      </c>
      <c r="J288" s="83">
        <f t="shared" si="76"/>
        <v>0</v>
      </c>
      <c r="K288" s="83">
        <f t="shared" si="76"/>
        <v>0</v>
      </c>
      <c r="L288" s="83">
        <f t="shared" si="76"/>
        <v>0</v>
      </c>
      <c r="M288" s="83">
        <f t="shared" si="76"/>
        <v>0</v>
      </c>
      <c r="N288" s="83">
        <f t="shared" si="76"/>
        <v>0</v>
      </c>
      <c r="O288" s="95">
        <f t="shared" si="69"/>
        <v>0</v>
      </c>
      <c r="P288" s="53"/>
    </row>
    <row r="289" spans="1:16" s="12" customFormat="1" ht="13.5" customHeight="1" x14ac:dyDescent="0.25">
      <c r="A289" s="84" t="s">
        <v>680</v>
      </c>
      <c r="B289" s="73" t="s">
        <v>166</v>
      </c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95">
        <f t="shared" si="69"/>
        <v>0</v>
      </c>
      <c r="P289" s="54"/>
    </row>
    <row r="290" spans="1:16" s="12" customFormat="1" ht="13.5" customHeight="1" x14ac:dyDescent="0.25">
      <c r="A290" s="91" t="s">
        <v>681</v>
      </c>
      <c r="B290" s="73" t="s">
        <v>346</v>
      </c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95">
        <f t="shared" si="69"/>
        <v>0</v>
      </c>
      <c r="P290" s="54"/>
    </row>
    <row r="291" spans="1:16" s="1" customFormat="1" ht="13.5" customHeight="1" x14ac:dyDescent="0.25">
      <c r="A291" s="93" t="s">
        <v>682</v>
      </c>
      <c r="B291" s="87" t="s">
        <v>20</v>
      </c>
      <c r="C291" s="83">
        <f>+C292+C313</f>
        <v>0</v>
      </c>
      <c r="D291" s="83">
        <f t="shared" ref="D291:N291" si="77">+D292+D313</f>
        <v>0</v>
      </c>
      <c r="E291" s="83">
        <f t="shared" si="77"/>
        <v>0</v>
      </c>
      <c r="F291" s="83">
        <f t="shared" si="77"/>
        <v>0</v>
      </c>
      <c r="G291" s="83">
        <f t="shared" si="77"/>
        <v>0</v>
      </c>
      <c r="H291" s="83">
        <f t="shared" si="77"/>
        <v>0</v>
      </c>
      <c r="I291" s="83">
        <f t="shared" si="77"/>
        <v>0</v>
      </c>
      <c r="J291" s="83">
        <f t="shared" si="77"/>
        <v>0</v>
      </c>
      <c r="K291" s="83">
        <f t="shared" si="77"/>
        <v>0</v>
      </c>
      <c r="L291" s="83">
        <f t="shared" si="77"/>
        <v>0</v>
      </c>
      <c r="M291" s="83">
        <f t="shared" si="77"/>
        <v>0</v>
      </c>
      <c r="N291" s="83">
        <f t="shared" si="77"/>
        <v>0</v>
      </c>
      <c r="O291" s="95">
        <f t="shared" si="69"/>
        <v>0</v>
      </c>
      <c r="P291" s="6"/>
    </row>
    <row r="292" spans="1:16" s="1" customFormat="1" ht="13.5" customHeight="1" x14ac:dyDescent="0.25">
      <c r="A292" s="84" t="s">
        <v>683</v>
      </c>
      <c r="B292" s="73" t="s">
        <v>21</v>
      </c>
      <c r="C292" s="83">
        <f>+C293+C298+C301+C304+C307+C310</f>
        <v>0</v>
      </c>
      <c r="D292" s="83">
        <f t="shared" ref="D292:N292" si="78">+D293+D298+D301+D304+D307+D310</f>
        <v>0</v>
      </c>
      <c r="E292" s="83">
        <f t="shared" si="78"/>
        <v>0</v>
      </c>
      <c r="F292" s="83">
        <f t="shared" si="78"/>
        <v>0</v>
      </c>
      <c r="G292" s="83">
        <f t="shared" si="78"/>
        <v>0</v>
      </c>
      <c r="H292" s="83">
        <f t="shared" si="78"/>
        <v>0</v>
      </c>
      <c r="I292" s="83">
        <f t="shared" si="78"/>
        <v>0</v>
      </c>
      <c r="J292" s="83">
        <f t="shared" si="78"/>
        <v>0</v>
      </c>
      <c r="K292" s="83">
        <f t="shared" si="78"/>
        <v>0</v>
      </c>
      <c r="L292" s="83">
        <f t="shared" si="78"/>
        <v>0</v>
      </c>
      <c r="M292" s="83">
        <f t="shared" si="78"/>
        <v>0</v>
      </c>
      <c r="N292" s="83">
        <f t="shared" si="78"/>
        <v>0</v>
      </c>
      <c r="O292" s="95">
        <f t="shared" si="69"/>
        <v>0</v>
      </c>
      <c r="P292" s="6"/>
    </row>
    <row r="293" spans="1:16" s="1" customFormat="1" ht="13.5" customHeight="1" x14ac:dyDescent="0.25">
      <c r="A293" s="84" t="s">
        <v>684</v>
      </c>
      <c r="B293" s="73" t="s">
        <v>347</v>
      </c>
      <c r="C293" s="83">
        <f>+SUM(C294:C297)</f>
        <v>0</v>
      </c>
      <c r="D293" s="83">
        <f t="shared" ref="D293:N293" si="79">+SUM(D294:D297)</f>
        <v>0</v>
      </c>
      <c r="E293" s="83">
        <f t="shared" si="79"/>
        <v>0</v>
      </c>
      <c r="F293" s="83">
        <f t="shared" si="79"/>
        <v>0</v>
      </c>
      <c r="G293" s="83">
        <f t="shared" si="79"/>
        <v>0</v>
      </c>
      <c r="H293" s="83">
        <f t="shared" si="79"/>
        <v>0</v>
      </c>
      <c r="I293" s="83">
        <f t="shared" si="79"/>
        <v>0</v>
      </c>
      <c r="J293" s="83">
        <f t="shared" si="79"/>
        <v>0</v>
      </c>
      <c r="K293" s="83">
        <f t="shared" si="79"/>
        <v>0</v>
      </c>
      <c r="L293" s="83">
        <f t="shared" si="79"/>
        <v>0</v>
      </c>
      <c r="M293" s="83">
        <f t="shared" si="79"/>
        <v>0</v>
      </c>
      <c r="N293" s="83">
        <f t="shared" si="79"/>
        <v>0</v>
      </c>
      <c r="O293" s="95">
        <f t="shared" si="69"/>
        <v>0</v>
      </c>
      <c r="P293" s="6"/>
    </row>
    <row r="294" spans="1:16" s="12" customFormat="1" ht="13.5" customHeight="1" x14ac:dyDescent="0.25">
      <c r="A294" s="84" t="s">
        <v>685</v>
      </c>
      <c r="B294" s="73" t="s">
        <v>348</v>
      </c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95">
        <f t="shared" si="69"/>
        <v>0</v>
      </c>
      <c r="P294" s="54"/>
    </row>
    <row r="295" spans="1:16" s="1" customFormat="1" ht="13.5" customHeight="1" x14ac:dyDescent="0.25">
      <c r="A295" s="84" t="s">
        <v>686</v>
      </c>
      <c r="B295" s="73" t="s">
        <v>87</v>
      </c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95">
        <f t="shared" si="69"/>
        <v>0</v>
      </c>
      <c r="P295" s="6"/>
    </row>
    <row r="296" spans="1:16" s="12" customFormat="1" ht="13.5" customHeight="1" x14ac:dyDescent="0.25">
      <c r="A296" s="93" t="s">
        <v>687</v>
      </c>
      <c r="B296" s="87" t="s">
        <v>109</v>
      </c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95">
        <f t="shared" si="69"/>
        <v>0</v>
      </c>
      <c r="P296" s="54"/>
    </row>
    <row r="297" spans="1:16" s="1" customFormat="1" ht="13.5" customHeight="1" x14ac:dyDescent="0.25">
      <c r="A297" s="91" t="s">
        <v>688</v>
      </c>
      <c r="B297" s="73" t="s">
        <v>689</v>
      </c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95">
        <f t="shared" si="69"/>
        <v>0</v>
      </c>
      <c r="P297" s="6"/>
    </row>
    <row r="298" spans="1:16" s="1" customFormat="1" ht="13.5" customHeight="1" x14ac:dyDescent="0.25">
      <c r="A298" s="91" t="s">
        <v>838</v>
      </c>
      <c r="B298" s="73" t="s">
        <v>839</v>
      </c>
      <c r="C298" s="83">
        <f>+C299+C300</f>
        <v>0</v>
      </c>
      <c r="D298" s="83">
        <f t="shared" ref="D298:N298" si="80">+D299+D300</f>
        <v>0</v>
      </c>
      <c r="E298" s="83">
        <f t="shared" si="80"/>
        <v>0</v>
      </c>
      <c r="F298" s="83">
        <f t="shared" si="80"/>
        <v>0</v>
      </c>
      <c r="G298" s="83">
        <f t="shared" si="80"/>
        <v>0</v>
      </c>
      <c r="H298" s="83">
        <f t="shared" si="80"/>
        <v>0</v>
      </c>
      <c r="I298" s="83">
        <f t="shared" si="80"/>
        <v>0</v>
      </c>
      <c r="J298" s="83">
        <f t="shared" si="80"/>
        <v>0</v>
      </c>
      <c r="K298" s="83">
        <f t="shared" si="80"/>
        <v>0</v>
      </c>
      <c r="L298" s="83">
        <f t="shared" si="80"/>
        <v>0</v>
      </c>
      <c r="M298" s="83">
        <f t="shared" si="80"/>
        <v>0</v>
      </c>
      <c r="N298" s="83">
        <f t="shared" si="80"/>
        <v>0</v>
      </c>
      <c r="O298" s="95">
        <f t="shared" si="69"/>
        <v>0</v>
      </c>
      <c r="P298" s="6"/>
    </row>
    <row r="299" spans="1:16" s="3" customFormat="1" ht="13.5" customHeight="1" x14ac:dyDescent="0.25">
      <c r="A299" s="91" t="s">
        <v>840</v>
      </c>
      <c r="B299" s="73" t="s">
        <v>841</v>
      </c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95">
        <f t="shared" si="69"/>
        <v>0</v>
      </c>
      <c r="P299" s="53"/>
    </row>
    <row r="300" spans="1:16" s="1" customFormat="1" ht="13.5" customHeight="1" x14ac:dyDescent="0.25">
      <c r="A300" s="91" t="s">
        <v>842</v>
      </c>
      <c r="B300" s="73" t="s">
        <v>87</v>
      </c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95">
        <f t="shared" si="69"/>
        <v>0</v>
      </c>
      <c r="P300" s="6"/>
    </row>
    <row r="301" spans="1:16" s="1" customFormat="1" ht="13.5" customHeight="1" x14ac:dyDescent="0.25">
      <c r="A301" s="91" t="s">
        <v>843</v>
      </c>
      <c r="B301" s="73" t="s">
        <v>844</v>
      </c>
      <c r="C301" s="83">
        <f>+C302+C303</f>
        <v>0</v>
      </c>
      <c r="D301" s="83">
        <f t="shared" ref="D301:N301" si="81">+D302+D303</f>
        <v>0</v>
      </c>
      <c r="E301" s="83">
        <f t="shared" si="81"/>
        <v>0</v>
      </c>
      <c r="F301" s="83">
        <f t="shared" si="81"/>
        <v>0</v>
      </c>
      <c r="G301" s="83">
        <f t="shared" si="81"/>
        <v>0</v>
      </c>
      <c r="H301" s="83">
        <f t="shared" si="81"/>
        <v>0</v>
      </c>
      <c r="I301" s="83">
        <f t="shared" si="81"/>
        <v>0</v>
      </c>
      <c r="J301" s="83">
        <f t="shared" si="81"/>
        <v>0</v>
      </c>
      <c r="K301" s="83">
        <f t="shared" si="81"/>
        <v>0</v>
      </c>
      <c r="L301" s="83">
        <f t="shared" si="81"/>
        <v>0</v>
      </c>
      <c r="M301" s="83">
        <f t="shared" si="81"/>
        <v>0</v>
      </c>
      <c r="N301" s="83">
        <f t="shared" si="81"/>
        <v>0</v>
      </c>
      <c r="O301" s="95">
        <f t="shared" si="69"/>
        <v>0</v>
      </c>
      <c r="P301" s="6"/>
    </row>
    <row r="302" spans="1:16" s="3" customFormat="1" ht="13.5" customHeight="1" x14ac:dyDescent="0.25">
      <c r="A302" s="91" t="s">
        <v>845</v>
      </c>
      <c r="B302" s="73" t="s">
        <v>846</v>
      </c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95">
        <f t="shared" si="69"/>
        <v>0</v>
      </c>
      <c r="P302" s="53"/>
    </row>
    <row r="303" spans="1:16" s="12" customFormat="1" ht="13.5" customHeight="1" x14ac:dyDescent="0.25">
      <c r="A303" s="91" t="s">
        <v>847</v>
      </c>
      <c r="B303" s="73" t="s">
        <v>848</v>
      </c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95">
        <f t="shared" si="69"/>
        <v>0</v>
      </c>
      <c r="P303" s="54"/>
    </row>
    <row r="304" spans="1:16" s="12" customFormat="1" ht="13.5" customHeight="1" x14ac:dyDescent="0.25">
      <c r="A304" s="91" t="s">
        <v>894</v>
      </c>
      <c r="B304" s="73" t="s">
        <v>895</v>
      </c>
      <c r="C304" s="83">
        <f>+SUM(C305:C306)</f>
        <v>0</v>
      </c>
      <c r="D304" s="83">
        <f t="shared" ref="D304:N304" si="82">+SUM(D305:D306)</f>
        <v>0</v>
      </c>
      <c r="E304" s="83">
        <f t="shared" si="82"/>
        <v>0</v>
      </c>
      <c r="F304" s="83">
        <f t="shared" si="82"/>
        <v>0</v>
      </c>
      <c r="G304" s="83">
        <f t="shared" si="82"/>
        <v>0</v>
      </c>
      <c r="H304" s="83">
        <f t="shared" si="82"/>
        <v>0</v>
      </c>
      <c r="I304" s="83">
        <f t="shared" si="82"/>
        <v>0</v>
      </c>
      <c r="J304" s="83">
        <f t="shared" si="82"/>
        <v>0</v>
      </c>
      <c r="K304" s="83">
        <f t="shared" si="82"/>
        <v>0</v>
      </c>
      <c r="L304" s="83">
        <f t="shared" si="82"/>
        <v>0</v>
      </c>
      <c r="M304" s="83">
        <f t="shared" si="82"/>
        <v>0</v>
      </c>
      <c r="N304" s="83">
        <f t="shared" si="82"/>
        <v>0</v>
      </c>
      <c r="O304" s="95">
        <f t="shared" si="69"/>
        <v>0</v>
      </c>
      <c r="P304" s="54"/>
    </row>
    <row r="305" spans="1:16" s="12" customFormat="1" ht="13.5" customHeight="1" x14ac:dyDescent="0.25">
      <c r="A305" s="91" t="s">
        <v>896</v>
      </c>
      <c r="B305" s="73" t="s">
        <v>897</v>
      </c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95">
        <f t="shared" si="69"/>
        <v>0</v>
      </c>
      <c r="P305" s="54"/>
    </row>
    <row r="306" spans="1:16" s="12" customFormat="1" ht="13.5" customHeight="1" x14ac:dyDescent="0.25">
      <c r="A306" s="91" t="s">
        <v>898</v>
      </c>
      <c r="B306" s="73" t="s">
        <v>899</v>
      </c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95">
        <f t="shared" si="69"/>
        <v>0</v>
      </c>
      <c r="P306" s="54"/>
    </row>
    <row r="307" spans="1:16" s="12" customFormat="1" ht="13.5" customHeight="1" x14ac:dyDescent="0.25">
      <c r="A307" s="91" t="s">
        <v>946</v>
      </c>
      <c r="B307" s="73" t="s">
        <v>947</v>
      </c>
      <c r="C307" s="83">
        <f>SUM(C308:C309)</f>
        <v>0</v>
      </c>
      <c r="D307" s="83">
        <f t="shared" ref="D307:N307" si="83">SUM(D308:D309)</f>
        <v>0</v>
      </c>
      <c r="E307" s="83">
        <f t="shared" si="83"/>
        <v>0</v>
      </c>
      <c r="F307" s="83">
        <f t="shared" si="83"/>
        <v>0</v>
      </c>
      <c r="G307" s="83">
        <f t="shared" si="83"/>
        <v>0</v>
      </c>
      <c r="H307" s="83">
        <f t="shared" si="83"/>
        <v>0</v>
      </c>
      <c r="I307" s="83">
        <f t="shared" si="83"/>
        <v>0</v>
      </c>
      <c r="J307" s="83">
        <f t="shared" si="83"/>
        <v>0</v>
      </c>
      <c r="K307" s="83">
        <f t="shared" si="83"/>
        <v>0</v>
      </c>
      <c r="L307" s="83">
        <f t="shared" si="83"/>
        <v>0</v>
      </c>
      <c r="M307" s="83">
        <f t="shared" si="83"/>
        <v>0</v>
      </c>
      <c r="N307" s="83">
        <f t="shared" si="83"/>
        <v>0</v>
      </c>
      <c r="O307" s="95">
        <f t="shared" si="69"/>
        <v>0</v>
      </c>
      <c r="P307" s="54"/>
    </row>
    <row r="308" spans="1:16" s="12" customFormat="1" ht="13.5" customHeight="1" x14ac:dyDescent="0.25">
      <c r="A308" s="91" t="s">
        <v>948</v>
      </c>
      <c r="B308" s="73" t="s">
        <v>949</v>
      </c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95">
        <f t="shared" si="69"/>
        <v>0</v>
      </c>
      <c r="P308" s="54"/>
    </row>
    <row r="309" spans="1:16" s="12" customFormat="1" ht="13.5" customHeight="1" x14ac:dyDescent="0.25">
      <c r="A309" s="91" t="s">
        <v>950</v>
      </c>
      <c r="B309" s="73" t="s">
        <v>951</v>
      </c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95">
        <f t="shared" si="69"/>
        <v>0</v>
      </c>
      <c r="P309" s="54"/>
    </row>
    <row r="310" spans="1:16" s="12" customFormat="1" ht="13.5" customHeight="1" x14ac:dyDescent="0.25">
      <c r="A310" s="91" t="s">
        <v>952</v>
      </c>
      <c r="B310" s="73" t="s">
        <v>953</v>
      </c>
      <c r="C310" s="83">
        <f>SUM(C311:C312)</f>
        <v>0</v>
      </c>
      <c r="D310" s="83">
        <f t="shared" ref="D310:N310" si="84">SUM(D311:D312)</f>
        <v>0</v>
      </c>
      <c r="E310" s="83">
        <f t="shared" si="84"/>
        <v>0</v>
      </c>
      <c r="F310" s="83">
        <f t="shared" si="84"/>
        <v>0</v>
      </c>
      <c r="G310" s="83">
        <f t="shared" si="84"/>
        <v>0</v>
      </c>
      <c r="H310" s="83">
        <f t="shared" si="84"/>
        <v>0</v>
      </c>
      <c r="I310" s="83">
        <f t="shared" si="84"/>
        <v>0</v>
      </c>
      <c r="J310" s="83">
        <f t="shared" si="84"/>
        <v>0</v>
      </c>
      <c r="K310" s="83">
        <f t="shared" si="84"/>
        <v>0</v>
      </c>
      <c r="L310" s="83">
        <f t="shared" si="84"/>
        <v>0</v>
      </c>
      <c r="M310" s="83">
        <f t="shared" si="84"/>
        <v>0</v>
      </c>
      <c r="N310" s="83">
        <f t="shared" si="84"/>
        <v>0</v>
      </c>
      <c r="O310" s="95">
        <f t="shared" si="69"/>
        <v>0</v>
      </c>
      <c r="P310" s="54"/>
    </row>
    <row r="311" spans="1:16" s="12" customFormat="1" ht="13.5" customHeight="1" x14ac:dyDescent="0.25">
      <c r="A311" s="91" t="s">
        <v>954</v>
      </c>
      <c r="B311" s="73" t="s">
        <v>955</v>
      </c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95">
        <f t="shared" si="69"/>
        <v>0</v>
      </c>
      <c r="P311" s="54"/>
    </row>
    <row r="312" spans="1:16" s="12" customFormat="1" ht="13.5" customHeight="1" x14ac:dyDescent="0.25">
      <c r="A312" s="91" t="s">
        <v>956</v>
      </c>
      <c r="B312" s="73" t="s">
        <v>957</v>
      </c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95">
        <f t="shared" si="69"/>
        <v>0</v>
      </c>
      <c r="P312" s="54"/>
    </row>
    <row r="313" spans="1:16" s="1" customFormat="1" ht="13.5" customHeight="1" x14ac:dyDescent="0.25">
      <c r="A313" s="93" t="s">
        <v>690</v>
      </c>
      <c r="B313" s="87" t="s">
        <v>22</v>
      </c>
      <c r="C313" s="83">
        <f>+SUM(C314:C319)</f>
        <v>0</v>
      </c>
      <c r="D313" s="83">
        <f t="shared" ref="D313:N313" si="85">+SUM(D314:D319)</f>
        <v>0</v>
      </c>
      <c r="E313" s="83">
        <f t="shared" si="85"/>
        <v>0</v>
      </c>
      <c r="F313" s="83">
        <f t="shared" si="85"/>
        <v>0</v>
      </c>
      <c r="G313" s="83">
        <f t="shared" si="85"/>
        <v>0</v>
      </c>
      <c r="H313" s="83">
        <f t="shared" si="85"/>
        <v>0</v>
      </c>
      <c r="I313" s="83">
        <f t="shared" si="85"/>
        <v>0</v>
      </c>
      <c r="J313" s="83">
        <f t="shared" si="85"/>
        <v>0</v>
      </c>
      <c r="K313" s="83">
        <f t="shared" si="85"/>
        <v>0</v>
      </c>
      <c r="L313" s="83">
        <f t="shared" si="85"/>
        <v>0</v>
      </c>
      <c r="M313" s="83">
        <f t="shared" si="85"/>
        <v>0</v>
      </c>
      <c r="N313" s="83">
        <f t="shared" si="85"/>
        <v>0</v>
      </c>
      <c r="O313" s="95">
        <f t="shared" si="69"/>
        <v>0</v>
      </c>
      <c r="P313" s="6"/>
    </row>
    <row r="314" spans="1:16" s="1" customFormat="1" ht="13.5" customHeight="1" x14ac:dyDescent="0.25">
      <c r="A314" s="91" t="s">
        <v>691</v>
      </c>
      <c r="B314" s="73" t="s">
        <v>88</v>
      </c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95">
        <f t="shared" si="69"/>
        <v>0</v>
      </c>
      <c r="P314" s="6"/>
    </row>
    <row r="315" spans="1:16" s="1" customFormat="1" ht="13.5" customHeight="1" x14ac:dyDescent="0.25">
      <c r="A315" s="91" t="s">
        <v>692</v>
      </c>
      <c r="B315" s="73" t="s">
        <v>89</v>
      </c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95">
        <f t="shared" si="69"/>
        <v>0</v>
      </c>
      <c r="P315" s="6"/>
    </row>
    <row r="316" spans="1:16" s="1" customFormat="1" ht="13.5" customHeight="1" x14ac:dyDescent="0.25">
      <c r="A316" s="91" t="s">
        <v>693</v>
      </c>
      <c r="B316" s="73" t="s">
        <v>90</v>
      </c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95">
        <f t="shared" si="69"/>
        <v>0</v>
      </c>
      <c r="P316" s="6"/>
    </row>
    <row r="317" spans="1:16" s="1" customFormat="1" ht="13.5" customHeight="1" x14ac:dyDescent="0.25">
      <c r="A317" s="91" t="s">
        <v>694</v>
      </c>
      <c r="B317" s="73" t="s">
        <v>349</v>
      </c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95">
        <f t="shared" si="69"/>
        <v>0</v>
      </c>
      <c r="P317" s="6"/>
    </row>
    <row r="318" spans="1:16" s="1" customFormat="1" ht="13.5" customHeight="1" x14ac:dyDescent="0.25">
      <c r="A318" s="91" t="s">
        <v>695</v>
      </c>
      <c r="B318" s="73" t="s">
        <v>350</v>
      </c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95">
        <f t="shared" si="69"/>
        <v>0</v>
      </c>
      <c r="P318" s="6"/>
    </row>
    <row r="319" spans="1:16" s="1" customFormat="1" ht="13.5" customHeight="1" x14ac:dyDescent="0.25">
      <c r="A319" s="91" t="s">
        <v>849</v>
      </c>
      <c r="B319" s="73" t="s">
        <v>850</v>
      </c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95">
        <f t="shared" si="69"/>
        <v>0</v>
      </c>
      <c r="P319" s="6"/>
    </row>
    <row r="320" spans="1:16" s="1" customFormat="1" ht="13.5" customHeight="1" x14ac:dyDescent="0.25">
      <c r="A320" s="84" t="s">
        <v>696</v>
      </c>
      <c r="B320" s="73" t="s">
        <v>351</v>
      </c>
      <c r="C320" s="83">
        <f t="shared" ref="C320:N320" si="86">+C321+C418</f>
        <v>0</v>
      </c>
      <c r="D320" s="83">
        <f t="shared" si="86"/>
        <v>0</v>
      </c>
      <c r="E320" s="83">
        <f t="shared" si="86"/>
        <v>0</v>
      </c>
      <c r="F320" s="83">
        <f t="shared" si="86"/>
        <v>0</v>
      </c>
      <c r="G320" s="83">
        <f t="shared" si="86"/>
        <v>0</v>
      </c>
      <c r="H320" s="83">
        <f t="shared" si="86"/>
        <v>0</v>
      </c>
      <c r="I320" s="83">
        <f t="shared" si="86"/>
        <v>0</v>
      </c>
      <c r="J320" s="83">
        <f t="shared" si="86"/>
        <v>0</v>
      </c>
      <c r="K320" s="83">
        <f t="shared" si="86"/>
        <v>0</v>
      </c>
      <c r="L320" s="83">
        <f t="shared" si="86"/>
        <v>0</v>
      </c>
      <c r="M320" s="83">
        <f t="shared" si="86"/>
        <v>0</v>
      </c>
      <c r="N320" s="83">
        <f t="shared" si="86"/>
        <v>0</v>
      </c>
      <c r="O320" s="95">
        <f t="shared" si="69"/>
        <v>0</v>
      </c>
      <c r="P320" s="6"/>
    </row>
    <row r="321" spans="1:16" s="1" customFormat="1" ht="13.5" customHeight="1" x14ac:dyDescent="0.25">
      <c r="A321" s="88" t="s">
        <v>697</v>
      </c>
      <c r="B321" s="87" t="s">
        <v>144</v>
      </c>
      <c r="C321" s="83">
        <f t="shared" ref="C321:N321" si="87">+C322+C364+C413+C415</f>
        <v>0</v>
      </c>
      <c r="D321" s="83">
        <f t="shared" si="87"/>
        <v>0</v>
      </c>
      <c r="E321" s="83">
        <f t="shared" si="87"/>
        <v>0</v>
      </c>
      <c r="F321" s="83">
        <f t="shared" si="87"/>
        <v>0</v>
      </c>
      <c r="G321" s="83">
        <f t="shared" si="87"/>
        <v>0</v>
      </c>
      <c r="H321" s="83">
        <f t="shared" si="87"/>
        <v>0</v>
      </c>
      <c r="I321" s="83">
        <f t="shared" si="87"/>
        <v>0</v>
      </c>
      <c r="J321" s="83">
        <f t="shared" si="87"/>
        <v>0</v>
      </c>
      <c r="K321" s="83">
        <f t="shared" si="87"/>
        <v>0</v>
      </c>
      <c r="L321" s="83">
        <f t="shared" si="87"/>
        <v>0</v>
      </c>
      <c r="M321" s="83">
        <f t="shared" si="87"/>
        <v>0</v>
      </c>
      <c r="N321" s="83">
        <f t="shared" si="87"/>
        <v>0</v>
      </c>
      <c r="O321" s="95">
        <f t="shared" si="69"/>
        <v>0</v>
      </c>
      <c r="P321" s="6"/>
    </row>
    <row r="322" spans="1:16" s="12" customFormat="1" ht="13.5" customHeight="1" x14ac:dyDescent="0.25">
      <c r="A322" s="84" t="s">
        <v>698</v>
      </c>
      <c r="B322" s="73" t="s">
        <v>352</v>
      </c>
      <c r="C322" s="83">
        <f t="shared" ref="C322:N322" si="88">+C323+C327+C346</f>
        <v>0</v>
      </c>
      <c r="D322" s="83">
        <f t="shared" si="88"/>
        <v>0</v>
      </c>
      <c r="E322" s="83">
        <f t="shared" si="88"/>
        <v>0</v>
      </c>
      <c r="F322" s="83">
        <f t="shared" si="88"/>
        <v>0</v>
      </c>
      <c r="G322" s="83">
        <f t="shared" si="88"/>
        <v>0</v>
      </c>
      <c r="H322" s="83">
        <f t="shared" si="88"/>
        <v>0</v>
      </c>
      <c r="I322" s="83">
        <f t="shared" si="88"/>
        <v>0</v>
      </c>
      <c r="J322" s="83">
        <f t="shared" si="88"/>
        <v>0</v>
      </c>
      <c r="K322" s="83">
        <f t="shared" si="88"/>
        <v>0</v>
      </c>
      <c r="L322" s="83">
        <f t="shared" si="88"/>
        <v>0</v>
      </c>
      <c r="M322" s="83">
        <f t="shared" si="88"/>
        <v>0</v>
      </c>
      <c r="N322" s="83">
        <f t="shared" si="88"/>
        <v>0</v>
      </c>
      <c r="O322" s="95">
        <f t="shared" si="69"/>
        <v>0</v>
      </c>
      <c r="P322" s="54"/>
    </row>
    <row r="323" spans="1:16" s="1" customFormat="1" ht="13.5" customHeight="1" x14ac:dyDescent="0.25">
      <c r="A323" s="84" t="s">
        <v>699</v>
      </c>
      <c r="B323" s="73" t="s">
        <v>182</v>
      </c>
      <c r="C323" s="83">
        <f>+SUM(C324:C326)</f>
        <v>0</v>
      </c>
      <c r="D323" s="83">
        <f t="shared" ref="D323:N323" si="89">+SUM(D324:D326)</f>
        <v>0</v>
      </c>
      <c r="E323" s="83">
        <f t="shared" si="89"/>
        <v>0</v>
      </c>
      <c r="F323" s="83">
        <f t="shared" si="89"/>
        <v>0</v>
      </c>
      <c r="G323" s="83">
        <f t="shared" si="89"/>
        <v>0</v>
      </c>
      <c r="H323" s="83">
        <f t="shared" si="89"/>
        <v>0</v>
      </c>
      <c r="I323" s="83">
        <f t="shared" si="89"/>
        <v>0</v>
      </c>
      <c r="J323" s="83">
        <f t="shared" si="89"/>
        <v>0</v>
      </c>
      <c r="K323" s="83">
        <f t="shared" si="89"/>
        <v>0</v>
      </c>
      <c r="L323" s="83">
        <f t="shared" si="89"/>
        <v>0</v>
      </c>
      <c r="M323" s="83">
        <f t="shared" si="89"/>
        <v>0</v>
      </c>
      <c r="N323" s="83">
        <f t="shared" si="89"/>
        <v>0</v>
      </c>
      <c r="O323" s="95">
        <f t="shared" si="69"/>
        <v>0</v>
      </c>
      <c r="P323" s="6"/>
    </row>
    <row r="324" spans="1:16" s="11" customFormat="1" ht="13.5" customHeight="1" x14ac:dyDescent="0.25">
      <c r="A324" s="84" t="s">
        <v>700</v>
      </c>
      <c r="B324" s="73" t="s">
        <v>353</v>
      </c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95">
        <f t="shared" si="69"/>
        <v>0</v>
      </c>
      <c r="P324" s="53"/>
    </row>
    <row r="325" spans="1:16" s="11" customFormat="1" ht="13.5" customHeight="1" x14ac:dyDescent="0.25">
      <c r="A325" s="84" t="s">
        <v>900</v>
      </c>
      <c r="B325" s="73" t="s">
        <v>887</v>
      </c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95">
        <f t="shared" si="69"/>
        <v>0</v>
      </c>
      <c r="P325" s="53"/>
    </row>
    <row r="326" spans="1:16" s="11" customFormat="1" ht="13.5" customHeight="1" x14ac:dyDescent="0.25">
      <c r="A326" s="84" t="s">
        <v>901</v>
      </c>
      <c r="B326" s="73" t="s">
        <v>889</v>
      </c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95">
        <f t="shared" si="69"/>
        <v>0</v>
      </c>
      <c r="P326" s="53"/>
    </row>
    <row r="327" spans="1:16" s="3" customFormat="1" ht="13.5" customHeight="1" x14ac:dyDescent="0.25">
      <c r="A327" s="84" t="s">
        <v>701</v>
      </c>
      <c r="B327" s="73" t="s">
        <v>354</v>
      </c>
      <c r="C327" s="83">
        <f t="shared" ref="C327:N327" si="90">+C328+C340+C343</f>
        <v>0</v>
      </c>
      <c r="D327" s="83">
        <f t="shared" si="90"/>
        <v>0</v>
      </c>
      <c r="E327" s="83">
        <f t="shared" si="90"/>
        <v>0</v>
      </c>
      <c r="F327" s="83">
        <f t="shared" si="90"/>
        <v>0</v>
      </c>
      <c r="G327" s="83">
        <f t="shared" si="90"/>
        <v>0</v>
      </c>
      <c r="H327" s="83">
        <f t="shared" si="90"/>
        <v>0</v>
      </c>
      <c r="I327" s="83">
        <f t="shared" si="90"/>
        <v>0</v>
      </c>
      <c r="J327" s="83">
        <f t="shared" si="90"/>
        <v>0</v>
      </c>
      <c r="K327" s="83">
        <f t="shared" si="90"/>
        <v>0</v>
      </c>
      <c r="L327" s="83">
        <f t="shared" si="90"/>
        <v>0</v>
      </c>
      <c r="M327" s="83">
        <f t="shared" si="90"/>
        <v>0</v>
      </c>
      <c r="N327" s="83">
        <f t="shared" si="90"/>
        <v>0</v>
      </c>
      <c r="O327" s="95">
        <f t="shared" si="69"/>
        <v>0</v>
      </c>
      <c r="P327" s="53"/>
    </row>
    <row r="328" spans="1:16" s="1" customFormat="1" ht="13.5" customHeight="1" x14ac:dyDescent="0.25">
      <c r="A328" s="84" t="s">
        <v>702</v>
      </c>
      <c r="B328" s="73" t="s">
        <v>355</v>
      </c>
      <c r="C328" s="83">
        <f>+SUM(C329:C339)</f>
        <v>0</v>
      </c>
      <c r="D328" s="83">
        <f>+SUM(D329:D339)</f>
        <v>0</v>
      </c>
      <c r="E328" s="83">
        <f t="shared" ref="E328:N328" si="91">+SUM(E329:E339)</f>
        <v>0</v>
      </c>
      <c r="F328" s="83">
        <f t="shared" si="91"/>
        <v>0</v>
      </c>
      <c r="G328" s="83">
        <f t="shared" si="91"/>
        <v>0</v>
      </c>
      <c r="H328" s="83">
        <f t="shared" si="91"/>
        <v>0</v>
      </c>
      <c r="I328" s="83">
        <f t="shared" si="91"/>
        <v>0</v>
      </c>
      <c r="J328" s="83">
        <f t="shared" si="91"/>
        <v>0</v>
      </c>
      <c r="K328" s="83">
        <f t="shared" si="91"/>
        <v>0</v>
      </c>
      <c r="L328" s="83">
        <f t="shared" si="91"/>
        <v>0</v>
      </c>
      <c r="M328" s="83">
        <f t="shared" si="91"/>
        <v>0</v>
      </c>
      <c r="N328" s="83">
        <f t="shared" si="91"/>
        <v>0</v>
      </c>
      <c r="O328" s="95">
        <f t="shared" si="69"/>
        <v>0</v>
      </c>
      <c r="P328" s="6"/>
    </row>
    <row r="329" spans="1:16" s="1" customFormat="1" ht="13.5" customHeight="1" x14ac:dyDescent="0.25">
      <c r="A329" s="84" t="s">
        <v>703</v>
      </c>
      <c r="B329" s="73" t="s">
        <v>210</v>
      </c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95">
        <f t="shared" si="69"/>
        <v>0</v>
      </c>
      <c r="P329" s="6"/>
    </row>
    <row r="330" spans="1:16" s="1" customFormat="1" ht="13.5" customHeight="1" x14ac:dyDescent="0.25">
      <c r="A330" s="88" t="s">
        <v>704</v>
      </c>
      <c r="B330" s="87" t="s">
        <v>211</v>
      </c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95">
        <f t="shared" si="69"/>
        <v>0</v>
      </c>
      <c r="P330" s="6"/>
    </row>
    <row r="331" spans="1:16" s="1" customFormat="1" ht="13.5" customHeight="1" x14ac:dyDescent="0.25">
      <c r="A331" s="84" t="s">
        <v>705</v>
      </c>
      <c r="B331" s="73" t="s">
        <v>212</v>
      </c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95">
        <f t="shared" si="69"/>
        <v>0</v>
      </c>
      <c r="P331" s="6"/>
    </row>
    <row r="332" spans="1:16" s="1" customFormat="1" ht="13.5" customHeight="1" x14ac:dyDescent="0.25">
      <c r="A332" s="84" t="s">
        <v>902</v>
      </c>
      <c r="B332" s="73" t="s">
        <v>903</v>
      </c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95">
        <f t="shared" si="69"/>
        <v>0</v>
      </c>
      <c r="P332" s="6"/>
    </row>
    <row r="333" spans="1:16" s="1" customFormat="1" ht="13.5" customHeight="1" x14ac:dyDescent="0.25">
      <c r="A333" s="84" t="s">
        <v>958</v>
      </c>
      <c r="B333" s="73" t="s">
        <v>959</v>
      </c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95">
        <f t="shared" si="69"/>
        <v>0</v>
      </c>
      <c r="P333" s="6"/>
    </row>
    <row r="334" spans="1:16" s="1" customFormat="1" ht="13.5" customHeight="1" x14ac:dyDescent="0.25">
      <c r="A334" s="88" t="s">
        <v>706</v>
      </c>
      <c r="B334" s="87" t="s">
        <v>356</v>
      </c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95">
        <f t="shared" si="69"/>
        <v>0</v>
      </c>
      <c r="P334" s="6"/>
    </row>
    <row r="335" spans="1:16" s="1" customFormat="1" ht="13.5" customHeight="1" x14ac:dyDescent="0.25">
      <c r="A335" s="84" t="s">
        <v>707</v>
      </c>
      <c r="B335" s="73" t="s">
        <v>357</v>
      </c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95">
        <f t="shared" si="69"/>
        <v>0</v>
      </c>
      <c r="P335" s="6"/>
    </row>
    <row r="336" spans="1:16" s="1" customFormat="1" ht="13.5" customHeight="1" x14ac:dyDescent="0.25">
      <c r="A336" s="84" t="s">
        <v>960</v>
      </c>
      <c r="B336" s="73" t="s">
        <v>961</v>
      </c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95">
        <f t="shared" si="69"/>
        <v>0</v>
      </c>
      <c r="P336" s="6"/>
    </row>
    <row r="337" spans="1:16" s="1" customFormat="1" ht="13.5" customHeight="1" x14ac:dyDescent="0.25">
      <c r="A337" s="84" t="s">
        <v>962</v>
      </c>
      <c r="B337" s="73" t="s">
        <v>362</v>
      </c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95">
        <f t="shared" si="69"/>
        <v>0</v>
      </c>
      <c r="P337" s="6"/>
    </row>
    <row r="338" spans="1:16" s="1" customFormat="1" ht="13.5" customHeight="1" x14ac:dyDescent="0.25">
      <c r="A338" s="84" t="s">
        <v>708</v>
      </c>
      <c r="B338" s="73" t="s">
        <v>213</v>
      </c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95">
        <f t="shared" si="69"/>
        <v>0</v>
      </c>
      <c r="P338" s="6"/>
    </row>
    <row r="339" spans="1:16" s="1" customFormat="1" ht="13.5" customHeight="1" x14ac:dyDescent="0.25">
      <c r="A339" s="84" t="s">
        <v>963</v>
      </c>
      <c r="B339" s="73" t="s">
        <v>964</v>
      </c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95">
        <f t="shared" si="69"/>
        <v>0</v>
      </c>
      <c r="P339" s="6"/>
    </row>
    <row r="340" spans="1:16" s="1" customFormat="1" ht="13.5" customHeight="1" x14ac:dyDescent="0.25">
      <c r="A340" s="91" t="s">
        <v>709</v>
      </c>
      <c r="B340" s="73" t="s">
        <v>358</v>
      </c>
      <c r="C340" s="83">
        <f>+C341+C342</f>
        <v>0</v>
      </c>
      <c r="D340" s="83">
        <f t="shared" ref="D340:N340" si="92">+D341+D342</f>
        <v>0</v>
      </c>
      <c r="E340" s="83">
        <f t="shared" si="92"/>
        <v>0</v>
      </c>
      <c r="F340" s="83">
        <f t="shared" si="92"/>
        <v>0</v>
      </c>
      <c r="G340" s="83">
        <f t="shared" si="92"/>
        <v>0</v>
      </c>
      <c r="H340" s="83">
        <f t="shared" si="92"/>
        <v>0</v>
      </c>
      <c r="I340" s="83">
        <f t="shared" si="92"/>
        <v>0</v>
      </c>
      <c r="J340" s="83">
        <f t="shared" si="92"/>
        <v>0</v>
      </c>
      <c r="K340" s="83">
        <f t="shared" si="92"/>
        <v>0</v>
      </c>
      <c r="L340" s="83">
        <f t="shared" si="92"/>
        <v>0</v>
      </c>
      <c r="M340" s="83">
        <f t="shared" si="92"/>
        <v>0</v>
      </c>
      <c r="N340" s="83">
        <f t="shared" si="92"/>
        <v>0</v>
      </c>
      <c r="O340" s="95">
        <f t="shared" si="69"/>
        <v>0</v>
      </c>
      <c r="P340" s="6"/>
    </row>
    <row r="341" spans="1:16" s="1" customFormat="1" ht="13.5" customHeight="1" x14ac:dyDescent="0.25">
      <c r="A341" s="91" t="s">
        <v>710</v>
      </c>
      <c r="B341" s="73" t="s">
        <v>359</v>
      </c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95">
        <f t="shared" si="69"/>
        <v>0</v>
      </c>
      <c r="P341" s="6"/>
    </row>
    <row r="342" spans="1:16" s="1" customFormat="1" ht="13.5" customHeight="1" x14ac:dyDescent="0.25">
      <c r="A342" s="91" t="s">
        <v>965</v>
      </c>
      <c r="B342" s="73" t="s">
        <v>966</v>
      </c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95">
        <f t="shared" si="69"/>
        <v>0</v>
      </c>
      <c r="P342" s="6"/>
    </row>
    <row r="343" spans="1:16" s="1" customFormat="1" ht="13.5" customHeight="1" x14ac:dyDescent="0.25">
      <c r="A343" s="91" t="s">
        <v>711</v>
      </c>
      <c r="B343" s="73" t="s">
        <v>360</v>
      </c>
      <c r="C343" s="83">
        <f>+C344+C345</f>
        <v>0</v>
      </c>
      <c r="D343" s="83">
        <f t="shared" ref="D343:N343" si="93">+D344+D345</f>
        <v>0</v>
      </c>
      <c r="E343" s="83">
        <f t="shared" si="93"/>
        <v>0</v>
      </c>
      <c r="F343" s="83">
        <f t="shared" si="93"/>
        <v>0</v>
      </c>
      <c r="G343" s="83">
        <f t="shared" si="93"/>
        <v>0</v>
      </c>
      <c r="H343" s="83">
        <f t="shared" si="93"/>
        <v>0</v>
      </c>
      <c r="I343" s="83">
        <f t="shared" si="93"/>
        <v>0</v>
      </c>
      <c r="J343" s="83">
        <f t="shared" si="93"/>
        <v>0</v>
      </c>
      <c r="K343" s="83">
        <f t="shared" si="93"/>
        <v>0</v>
      </c>
      <c r="L343" s="83">
        <f t="shared" si="93"/>
        <v>0</v>
      </c>
      <c r="M343" s="83">
        <f t="shared" si="93"/>
        <v>0</v>
      </c>
      <c r="N343" s="83">
        <f t="shared" si="93"/>
        <v>0</v>
      </c>
      <c r="O343" s="95">
        <f t="shared" si="69"/>
        <v>0</v>
      </c>
      <c r="P343" s="6"/>
    </row>
    <row r="344" spans="1:16" s="1" customFormat="1" ht="13.5" customHeight="1" x14ac:dyDescent="0.25">
      <c r="A344" s="91" t="s">
        <v>712</v>
      </c>
      <c r="B344" s="73" t="s">
        <v>361</v>
      </c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95">
        <f t="shared" si="69"/>
        <v>0</v>
      </c>
      <c r="P344" s="6"/>
    </row>
    <row r="345" spans="1:16" s="1" customFormat="1" ht="13.5" customHeight="1" x14ac:dyDescent="0.25">
      <c r="A345" s="91" t="s">
        <v>713</v>
      </c>
      <c r="B345" s="73" t="s">
        <v>362</v>
      </c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95">
        <f t="shared" si="69"/>
        <v>0</v>
      </c>
      <c r="P345" s="6"/>
    </row>
    <row r="346" spans="1:16" s="1" customFormat="1" ht="13.5" customHeight="1" x14ac:dyDescent="0.25">
      <c r="A346" s="91" t="s">
        <v>714</v>
      </c>
      <c r="B346" s="73" t="s">
        <v>214</v>
      </c>
      <c r="C346" s="83">
        <f>+C347+C357+C359+C362</f>
        <v>0</v>
      </c>
      <c r="D346" s="83">
        <f t="shared" ref="D346:N346" si="94">+D347+D357+D359+D362</f>
        <v>0</v>
      </c>
      <c r="E346" s="83">
        <f t="shared" si="94"/>
        <v>0</v>
      </c>
      <c r="F346" s="83">
        <f t="shared" si="94"/>
        <v>0</v>
      </c>
      <c r="G346" s="83">
        <f t="shared" si="94"/>
        <v>0</v>
      </c>
      <c r="H346" s="83">
        <f t="shared" si="94"/>
        <v>0</v>
      </c>
      <c r="I346" s="83">
        <f t="shared" si="94"/>
        <v>0</v>
      </c>
      <c r="J346" s="83">
        <f t="shared" si="94"/>
        <v>0</v>
      </c>
      <c r="K346" s="83">
        <f t="shared" si="94"/>
        <v>0</v>
      </c>
      <c r="L346" s="83">
        <f t="shared" si="94"/>
        <v>0</v>
      </c>
      <c r="M346" s="83">
        <f t="shared" si="94"/>
        <v>0</v>
      </c>
      <c r="N346" s="83">
        <f t="shared" si="94"/>
        <v>0</v>
      </c>
      <c r="O346" s="95">
        <f t="shared" si="69"/>
        <v>0</v>
      </c>
      <c r="P346" s="6"/>
    </row>
    <row r="347" spans="1:16" s="3" customFormat="1" ht="13.5" customHeight="1" x14ac:dyDescent="0.25">
      <c r="A347" s="84" t="s">
        <v>715</v>
      </c>
      <c r="B347" s="73" t="s">
        <v>215</v>
      </c>
      <c r="C347" s="83">
        <f>+SUM(C348:C356)</f>
        <v>0</v>
      </c>
      <c r="D347" s="83">
        <f t="shared" ref="D347:N347" si="95">+SUM(D348:D356)</f>
        <v>0</v>
      </c>
      <c r="E347" s="83">
        <f t="shared" si="95"/>
        <v>0</v>
      </c>
      <c r="F347" s="83">
        <f t="shared" si="95"/>
        <v>0</v>
      </c>
      <c r="G347" s="83">
        <f t="shared" si="95"/>
        <v>0</v>
      </c>
      <c r="H347" s="83">
        <f t="shared" si="95"/>
        <v>0</v>
      </c>
      <c r="I347" s="83">
        <f t="shared" si="95"/>
        <v>0</v>
      </c>
      <c r="J347" s="83">
        <f t="shared" si="95"/>
        <v>0</v>
      </c>
      <c r="K347" s="83">
        <f t="shared" si="95"/>
        <v>0</v>
      </c>
      <c r="L347" s="83">
        <f t="shared" si="95"/>
        <v>0</v>
      </c>
      <c r="M347" s="83">
        <f t="shared" si="95"/>
        <v>0</v>
      </c>
      <c r="N347" s="83">
        <f t="shared" si="95"/>
        <v>0</v>
      </c>
      <c r="O347" s="95">
        <f t="shared" si="69"/>
        <v>0</v>
      </c>
      <c r="P347" s="53"/>
    </row>
    <row r="348" spans="1:16" s="12" customFormat="1" ht="13.5" customHeight="1" x14ac:dyDescent="0.25">
      <c r="A348" s="84" t="s">
        <v>716</v>
      </c>
      <c r="B348" s="73" t="s">
        <v>216</v>
      </c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95">
        <f t="shared" si="69"/>
        <v>0</v>
      </c>
      <c r="P348" s="54"/>
    </row>
    <row r="349" spans="1:16" s="12" customFormat="1" ht="13.5" customHeight="1" x14ac:dyDescent="0.25">
      <c r="A349" s="84" t="s">
        <v>904</v>
      </c>
      <c r="B349" s="73" t="s">
        <v>905</v>
      </c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95">
        <f t="shared" si="69"/>
        <v>0</v>
      </c>
      <c r="P349" s="54"/>
    </row>
    <row r="350" spans="1:16" s="1" customFormat="1" ht="13.5" customHeight="1" x14ac:dyDescent="0.25">
      <c r="A350" s="84" t="s">
        <v>717</v>
      </c>
      <c r="B350" s="73" t="s">
        <v>217</v>
      </c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95">
        <f t="shared" si="69"/>
        <v>0</v>
      </c>
      <c r="P350" s="6"/>
    </row>
    <row r="351" spans="1:16" s="1" customFormat="1" ht="13.5" customHeight="1" x14ac:dyDescent="0.25">
      <c r="A351" s="84" t="s">
        <v>967</v>
      </c>
      <c r="B351" s="73" t="s">
        <v>968</v>
      </c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95">
        <f t="shared" si="69"/>
        <v>0</v>
      </c>
      <c r="P351" s="6"/>
    </row>
    <row r="352" spans="1:16" s="1" customFormat="1" ht="13.5" customHeight="1" x14ac:dyDescent="0.25">
      <c r="A352" s="84" t="s">
        <v>969</v>
      </c>
      <c r="B352" s="73" t="s">
        <v>970</v>
      </c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95">
        <f t="shared" si="69"/>
        <v>0</v>
      </c>
      <c r="P352" s="6"/>
    </row>
    <row r="353" spans="1:16" s="1" customFormat="1" ht="13.5" customHeight="1" x14ac:dyDescent="0.25">
      <c r="A353" s="84" t="s">
        <v>718</v>
      </c>
      <c r="B353" s="73" t="s">
        <v>218</v>
      </c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95">
        <f t="shared" si="69"/>
        <v>0</v>
      </c>
      <c r="P353" s="6"/>
    </row>
    <row r="354" spans="1:16" s="1" customFormat="1" ht="13.5" customHeight="1" x14ac:dyDescent="0.25">
      <c r="A354" s="84" t="s">
        <v>719</v>
      </c>
      <c r="B354" s="73" t="s">
        <v>219</v>
      </c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95">
        <f t="shared" si="69"/>
        <v>0</v>
      </c>
      <c r="P354" s="6"/>
    </row>
    <row r="355" spans="1:16" s="1" customFormat="1" ht="13.5" customHeight="1" x14ac:dyDescent="0.25">
      <c r="A355" s="84" t="s">
        <v>720</v>
      </c>
      <c r="B355" s="73" t="s">
        <v>220</v>
      </c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95">
        <f t="shared" ref="O355:O420" si="96">+SUM(C355:N355)</f>
        <v>0</v>
      </c>
      <c r="P355" s="6"/>
    </row>
    <row r="356" spans="1:16" s="1" customFormat="1" ht="13.5" customHeight="1" x14ac:dyDescent="0.25">
      <c r="A356" s="84" t="s">
        <v>721</v>
      </c>
      <c r="B356" s="73" t="s">
        <v>221</v>
      </c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95">
        <f t="shared" si="96"/>
        <v>0</v>
      </c>
      <c r="P356" s="6"/>
    </row>
    <row r="357" spans="1:16" s="11" customFormat="1" ht="13.5" customHeight="1" x14ac:dyDescent="0.25">
      <c r="A357" s="84" t="s">
        <v>722</v>
      </c>
      <c r="B357" s="73" t="s">
        <v>222</v>
      </c>
      <c r="C357" s="83">
        <f>+C358</f>
        <v>0</v>
      </c>
      <c r="D357" s="83">
        <f t="shared" ref="D357:N357" si="97">+D358</f>
        <v>0</v>
      </c>
      <c r="E357" s="83">
        <f t="shared" si="97"/>
        <v>0</v>
      </c>
      <c r="F357" s="83">
        <f t="shared" si="97"/>
        <v>0</v>
      </c>
      <c r="G357" s="83">
        <f t="shared" si="97"/>
        <v>0</v>
      </c>
      <c r="H357" s="83">
        <f t="shared" si="97"/>
        <v>0</v>
      </c>
      <c r="I357" s="83">
        <f t="shared" si="97"/>
        <v>0</v>
      </c>
      <c r="J357" s="83">
        <f t="shared" si="97"/>
        <v>0</v>
      </c>
      <c r="K357" s="83">
        <f t="shared" si="97"/>
        <v>0</v>
      </c>
      <c r="L357" s="83">
        <f t="shared" si="97"/>
        <v>0</v>
      </c>
      <c r="M357" s="83">
        <f t="shared" si="97"/>
        <v>0</v>
      </c>
      <c r="N357" s="83">
        <f t="shared" si="97"/>
        <v>0</v>
      </c>
      <c r="O357" s="95">
        <f t="shared" si="96"/>
        <v>0</v>
      </c>
      <c r="P357" s="53"/>
    </row>
    <row r="358" spans="1:16" s="3" customFormat="1" ht="13.5" customHeight="1" x14ac:dyDescent="0.25">
      <c r="A358" s="84" t="s">
        <v>723</v>
      </c>
      <c r="B358" s="73" t="s">
        <v>223</v>
      </c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95">
        <f t="shared" si="96"/>
        <v>0</v>
      </c>
      <c r="P358" s="53"/>
    </row>
    <row r="359" spans="1:16" s="1" customFormat="1" ht="13.5" customHeight="1" x14ac:dyDescent="0.25">
      <c r="A359" s="91" t="s">
        <v>724</v>
      </c>
      <c r="B359" s="73" t="s">
        <v>363</v>
      </c>
      <c r="C359" s="83">
        <f>+C360+C361</f>
        <v>0</v>
      </c>
      <c r="D359" s="83">
        <f t="shared" ref="D359:N359" si="98">+D360+D361</f>
        <v>0</v>
      </c>
      <c r="E359" s="83">
        <f t="shared" si="98"/>
        <v>0</v>
      </c>
      <c r="F359" s="83">
        <f t="shared" si="98"/>
        <v>0</v>
      </c>
      <c r="G359" s="83">
        <f t="shared" si="98"/>
        <v>0</v>
      </c>
      <c r="H359" s="83">
        <f t="shared" si="98"/>
        <v>0</v>
      </c>
      <c r="I359" s="83">
        <f t="shared" si="98"/>
        <v>0</v>
      </c>
      <c r="J359" s="83">
        <f t="shared" si="98"/>
        <v>0</v>
      </c>
      <c r="K359" s="83">
        <f t="shared" si="98"/>
        <v>0</v>
      </c>
      <c r="L359" s="83">
        <f t="shared" si="98"/>
        <v>0</v>
      </c>
      <c r="M359" s="83">
        <f t="shared" si="98"/>
        <v>0</v>
      </c>
      <c r="N359" s="83">
        <f t="shared" si="98"/>
        <v>0</v>
      </c>
      <c r="O359" s="95">
        <f t="shared" si="96"/>
        <v>0</v>
      </c>
      <c r="P359" s="6"/>
    </row>
    <row r="360" spans="1:16" s="1" customFormat="1" ht="13.5" customHeight="1" x14ac:dyDescent="0.25">
      <c r="A360" s="93" t="s">
        <v>725</v>
      </c>
      <c r="B360" s="87" t="s">
        <v>363</v>
      </c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95">
        <f t="shared" si="96"/>
        <v>0</v>
      </c>
      <c r="P360" s="6"/>
    </row>
    <row r="361" spans="1:16" s="3" customFormat="1" ht="13.5" customHeight="1" x14ac:dyDescent="0.25">
      <c r="A361" s="91" t="s">
        <v>726</v>
      </c>
      <c r="B361" s="73" t="s">
        <v>727</v>
      </c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95">
        <f t="shared" si="96"/>
        <v>0</v>
      </c>
      <c r="P361" s="53"/>
    </row>
    <row r="362" spans="1:16" s="1" customFormat="1" ht="13.5" customHeight="1" x14ac:dyDescent="0.25">
      <c r="A362" s="91" t="s">
        <v>728</v>
      </c>
      <c r="B362" s="73" t="s">
        <v>110</v>
      </c>
      <c r="C362" s="83">
        <f>+C363</f>
        <v>0</v>
      </c>
      <c r="D362" s="83">
        <f t="shared" ref="D362:N362" si="99">+D363</f>
        <v>0</v>
      </c>
      <c r="E362" s="83">
        <f t="shared" si="99"/>
        <v>0</v>
      </c>
      <c r="F362" s="83">
        <f t="shared" si="99"/>
        <v>0</v>
      </c>
      <c r="G362" s="83">
        <f t="shared" si="99"/>
        <v>0</v>
      </c>
      <c r="H362" s="83">
        <f t="shared" si="99"/>
        <v>0</v>
      </c>
      <c r="I362" s="83">
        <f t="shared" si="99"/>
        <v>0</v>
      </c>
      <c r="J362" s="83">
        <f t="shared" si="99"/>
        <v>0</v>
      </c>
      <c r="K362" s="83">
        <f t="shared" si="99"/>
        <v>0</v>
      </c>
      <c r="L362" s="83">
        <f t="shared" si="99"/>
        <v>0</v>
      </c>
      <c r="M362" s="83">
        <f t="shared" si="99"/>
        <v>0</v>
      </c>
      <c r="N362" s="83">
        <f t="shared" si="99"/>
        <v>0</v>
      </c>
      <c r="O362" s="95">
        <f t="shared" si="96"/>
        <v>0</v>
      </c>
      <c r="P362" s="6"/>
    </row>
    <row r="363" spans="1:16" s="1" customFormat="1" ht="13.5" customHeight="1" x14ac:dyDescent="0.25">
      <c r="A363" s="91" t="s">
        <v>729</v>
      </c>
      <c r="B363" s="73" t="s">
        <v>224</v>
      </c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95">
        <f t="shared" si="96"/>
        <v>0</v>
      </c>
      <c r="P363" s="6"/>
    </row>
    <row r="364" spans="1:16" s="3" customFormat="1" ht="13.5" customHeight="1" x14ac:dyDescent="0.25">
      <c r="A364" s="91" t="s">
        <v>730</v>
      </c>
      <c r="B364" s="73" t="s">
        <v>364</v>
      </c>
      <c r="C364" s="83">
        <f>+C365+C380+C387</f>
        <v>0</v>
      </c>
      <c r="D364" s="83">
        <f t="shared" ref="D364:N364" si="100">+D365+D380+D387</f>
        <v>0</v>
      </c>
      <c r="E364" s="83">
        <f t="shared" si="100"/>
        <v>0</v>
      </c>
      <c r="F364" s="83">
        <f t="shared" si="100"/>
        <v>0</v>
      </c>
      <c r="G364" s="83">
        <f t="shared" si="100"/>
        <v>0</v>
      </c>
      <c r="H364" s="83">
        <f t="shared" si="100"/>
        <v>0</v>
      </c>
      <c r="I364" s="83">
        <f t="shared" si="100"/>
        <v>0</v>
      </c>
      <c r="J364" s="83">
        <f t="shared" si="100"/>
        <v>0</v>
      </c>
      <c r="K364" s="83">
        <f t="shared" si="100"/>
        <v>0</v>
      </c>
      <c r="L364" s="83">
        <f t="shared" si="100"/>
        <v>0</v>
      </c>
      <c r="M364" s="83">
        <f t="shared" si="100"/>
        <v>0</v>
      </c>
      <c r="N364" s="83">
        <f t="shared" si="100"/>
        <v>0</v>
      </c>
      <c r="O364" s="95">
        <f t="shared" si="96"/>
        <v>0</v>
      </c>
      <c r="P364" s="53"/>
    </row>
    <row r="365" spans="1:16" s="1" customFormat="1" ht="13.5" customHeight="1" x14ac:dyDescent="0.25">
      <c r="A365" s="91" t="s">
        <v>731</v>
      </c>
      <c r="B365" s="73" t="s">
        <v>365</v>
      </c>
      <c r="C365" s="83">
        <f>+C366+C374+C377</f>
        <v>0</v>
      </c>
      <c r="D365" s="83">
        <f t="shared" ref="D365:N365" si="101">+D366+D374+D377</f>
        <v>0</v>
      </c>
      <c r="E365" s="83">
        <f t="shared" si="101"/>
        <v>0</v>
      </c>
      <c r="F365" s="83">
        <f t="shared" si="101"/>
        <v>0</v>
      </c>
      <c r="G365" s="83">
        <f t="shared" si="101"/>
        <v>0</v>
      </c>
      <c r="H365" s="83">
        <f t="shared" si="101"/>
        <v>0</v>
      </c>
      <c r="I365" s="83">
        <f t="shared" si="101"/>
        <v>0</v>
      </c>
      <c r="J365" s="83">
        <f t="shared" si="101"/>
        <v>0</v>
      </c>
      <c r="K365" s="83">
        <f t="shared" si="101"/>
        <v>0</v>
      </c>
      <c r="L365" s="83">
        <f t="shared" si="101"/>
        <v>0</v>
      </c>
      <c r="M365" s="83">
        <f t="shared" si="101"/>
        <v>0</v>
      </c>
      <c r="N365" s="83">
        <f t="shared" si="101"/>
        <v>0</v>
      </c>
      <c r="O365" s="95">
        <f t="shared" si="96"/>
        <v>0</v>
      </c>
      <c r="P365" s="6"/>
    </row>
    <row r="366" spans="1:16" s="1" customFormat="1" ht="13.5" customHeight="1" x14ac:dyDescent="0.25">
      <c r="A366" s="91" t="s">
        <v>732</v>
      </c>
      <c r="B366" s="73" t="s">
        <v>111</v>
      </c>
      <c r="C366" s="83">
        <f>+SUM(C367:C373)</f>
        <v>0</v>
      </c>
      <c r="D366" s="83">
        <f t="shared" ref="D366:N366" si="102">+SUM(D367:D373)</f>
        <v>0</v>
      </c>
      <c r="E366" s="83">
        <f t="shared" si="102"/>
        <v>0</v>
      </c>
      <c r="F366" s="83">
        <f t="shared" si="102"/>
        <v>0</v>
      </c>
      <c r="G366" s="83">
        <f t="shared" si="102"/>
        <v>0</v>
      </c>
      <c r="H366" s="83">
        <f t="shared" si="102"/>
        <v>0</v>
      </c>
      <c r="I366" s="83">
        <f t="shared" si="102"/>
        <v>0</v>
      </c>
      <c r="J366" s="83">
        <f t="shared" si="102"/>
        <v>0</v>
      </c>
      <c r="K366" s="83">
        <f t="shared" si="102"/>
        <v>0</v>
      </c>
      <c r="L366" s="83">
        <f t="shared" si="102"/>
        <v>0</v>
      </c>
      <c r="M366" s="83">
        <f t="shared" si="102"/>
        <v>0</v>
      </c>
      <c r="N366" s="83">
        <f t="shared" si="102"/>
        <v>0</v>
      </c>
      <c r="O366" s="95">
        <f t="shared" si="96"/>
        <v>0</v>
      </c>
      <c r="P366" s="6"/>
    </row>
    <row r="367" spans="1:16" s="1" customFormat="1" ht="13.5" customHeight="1" x14ac:dyDescent="0.25">
      <c r="A367" s="91" t="s">
        <v>733</v>
      </c>
      <c r="B367" s="73" t="s">
        <v>366</v>
      </c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95">
        <f t="shared" si="96"/>
        <v>0</v>
      </c>
      <c r="P367" s="6"/>
    </row>
    <row r="368" spans="1:16" s="3" customFormat="1" ht="13.5" customHeight="1" x14ac:dyDescent="0.25">
      <c r="A368" s="91" t="s">
        <v>734</v>
      </c>
      <c r="B368" s="73" t="s">
        <v>367</v>
      </c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95">
        <f t="shared" si="96"/>
        <v>0</v>
      </c>
      <c r="P368" s="53"/>
    </row>
    <row r="369" spans="1:16" s="1" customFormat="1" ht="13.5" customHeight="1" x14ac:dyDescent="0.25">
      <c r="A369" s="91" t="s">
        <v>735</v>
      </c>
      <c r="B369" s="73" t="s">
        <v>368</v>
      </c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95">
        <f t="shared" si="96"/>
        <v>0</v>
      </c>
      <c r="P369" s="6"/>
    </row>
    <row r="370" spans="1:16" s="3" customFormat="1" ht="13.5" customHeight="1" x14ac:dyDescent="0.25">
      <c r="A370" s="91" t="s">
        <v>736</v>
      </c>
      <c r="B370" s="73" t="s">
        <v>369</v>
      </c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95">
        <f t="shared" si="96"/>
        <v>0</v>
      </c>
      <c r="P370" s="53"/>
    </row>
    <row r="371" spans="1:16" s="3" customFormat="1" ht="13.5" customHeight="1" x14ac:dyDescent="0.25">
      <c r="A371" s="91" t="s">
        <v>737</v>
      </c>
      <c r="B371" s="73" t="s">
        <v>370</v>
      </c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95">
        <f t="shared" si="96"/>
        <v>0</v>
      </c>
      <c r="P371" s="53"/>
    </row>
    <row r="372" spans="1:16" s="3" customFormat="1" ht="13.5" customHeight="1" x14ac:dyDescent="0.25">
      <c r="A372" s="91" t="s">
        <v>738</v>
      </c>
      <c r="B372" s="73" t="s">
        <v>371</v>
      </c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95">
        <f t="shared" si="96"/>
        <v>0</v>
      </c>
      <c r="P372" s="53"/>
    </row>
    <row r="373" spans="1:16" s="3" customFormat="1" ht="13.5" customHeight="1" x14ac:dyDescent="0.25">
      <c r="A373" s="91" t="s">
        <v>739</v>
      </c>
      <c r="B373" s="73" t="s">
        <v>372</v>
      </c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95">
        <f t="shared" si="96"/>
        <v>0</v>
      </c>
      <c r="P373" s="53"/>
    </row>
    <row r="374" spans="1:16" s="3" customFormat="1" ht="13.5" customHeight="1" x14ac:dyDescent="0.25">
      <c r="A374" s="91" t="s">
        <v>740</v>
      </c>
      <c r="B374" s="73" t="s">
        <v>373</v>
      </c>
      <c r="C374" s="83">
        <f>+C375+C376</f>
        <v>0</v>
      </c>
      <c r="D374" s="83">
        <f t="shared" ref="D374:N374" si="103">+D375+D376</f>
        <v>0</v>
      </c>
      <c r="E374" s="83">
        <f t="shared" si="103"/>
        <v>0</v>
      </c>
      <c r="F374" s="83">
        <f t="shared" si="103"/>
        <v>0</v>
      </c>
      <c r="G374" s="83">
        <f t="shared" si="103"/>
        <v>0</v>
      </c>
      <c r="H374" s="83">
        <f t="shared" si="103"/>
        <v>0</v>
      </c>
      <c r="I374" s="83">
        <f t="shared" si="103"/>
        <v>0</v>
      </c>
      <c r="J374" s="83">
        <f t="shared" si="103"/>
        <v>0</v>
      </c>
      <c r="K374" s="83">
        <f t="shared" si="103"/>
        <v>0</v>
      </c>
      <c r="L374" s="83">
        <f t="shared" si="103"/>
        <v>0</v>
      </c>
      <c r="M374" s="83">
        <f t="shared" si="103"/>
        <v>0</v>
      </c>
      <c r="N374" s="83">
        <f t="shared" si="103"/>
        <v>0</v>
      </c>
      <c r="O374" s="95">
        <f t="shared" si="96"/>
        <v>0</v>
      </c>
      <c r="P374" s="53"/>
    </row>
    <row r="375" spans="1:16" s="3" customFormat="1" ht="13.5" customHeight="1" x14ac:dyDescent="0.25">
      <c r="A375" s="91" t="s">
        <v>741</v>
      </c>
      <c r="B375" s="73" t="s">
        <v>112</v>
      </c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95">
        <f t="shared" si="96"/>
        <v>0</v>
      </c>
      <c r="P375" s="53"/>
    </row>
    <row r="376" spans="1:16" s="3" customFormat="1" ht="13.5" customHeight="1" x14ac:dyDescent="0.25">
      <c r="A376" s="91" t="s">
        <v>742</v>
      </c>
      <c r="B376" s="73" t="s">
        <v>113</v>
      </c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95">
        <f t="shared" si="96"/>
        <v>0</v>
      </c>
      <c r="P376" s="53"/>
    </row>
    <row r="377" spans="1:16" s="3" customFormat="1" ht="13.5" customHeight="1" x14ac:dyDescent="0.25">
      <c r="A377" s="91" t="s">
        <v>743</v>
      </c>
      <c r="B377" s="73" t="s">
        <v>374</v>
      </c>
      <c r="C377" s="83">
        <f>+C378+C379</f>
        <v>0</v>
      </c>
      <c r="D377" s="83">
        <f t="shared" ref="D377:N377" si="104">+D378+D379</f>
        <v>0</v>
      </c>
      <c r="E377" s="83">
        <f t="shared" si="104"/>
        <v>0</v>
      </c>
      <c r="F377" s="83">
        <f t="shared" si="104"/>
        <v>0</v>
      </c>
      <c r="G377" s="83">
        <f t="shared" si="104"/>
        <v>0</v>
      </c>
      <c r="H377" s="83">
        <f t="shared" si="104"/>
        <v>0</v>
      </c>
      <c r="I377" s="83">
        <f t="shared" si="104"/>
        <v>0</v>
      </c>
      <c r="J377" s="83">
        <f t="shared" si="104"/>
        <v>0</v>
      </c>
      <c r="K377" s="83">
        <f t="shared" si="104"/>
        <v>0</v>
      </c>
      <c r="L377" s="83">
        <f t="shared" si="104"/>
        <v>0</v>
      </c>
      <c r="M377" s="83">
        <f t="shared" si="104"/>
        <v>0</v>
      </c>
      <c r="N377" s="83">
        <f t="shared" si="104"/>
        <v>0</v>
      </c>
      <c r="O377" s="95">
        <f t="shared" si="96"/>
        <v>0</v>
      </c>
      <c r="P377" s="53"/>
    </row>
    <row r="378" spans="1:16" s="3" customFormat="1" ht="13.5" customHeight="1" x14ac:dyDescent="0.25">
      <c r="A378" s="91" t="s">
        <v>744</v>
      </c>
      <c r="B378" s="73" t="s">
        <v>375</v>
      </c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95">
        <f t="shared" si="96"/>
        <v>0</v>
      </c>
      <c r="P378" s="53"/>
    </row>
    <row r="379" spans="1:16" s="3" customFormat="1" ht="13.5" customHeight="1" x14ac:dyDescent="0.25">
      <c r="A379" s="91" t="s">
        <v>745</v>
      </c>
      <c r="B379" s="73" t="s">
        <v>376</v>
      </c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95">
        <f t="shared" si="96"/>
        <v>0</v>
      </c>
      <c r="P379" s="53"/>
    </row>
    <row r="380" spans="1:16" s="3" customFormat="1" ht="13.5" customHeight="1" x14ac:dyDescent="0.25">
      <c r="A380" s="91" t="s">
        <v>746</v>
      </c>
      <c r="B380" s="73" t="s">
        <v>225</v>
      </c>
      <c r="C380" s="83">
        <f>+C381+C384</f>
        <v>0</v>
      </c>
      <c r="D380" s="83">
        <f t="shared" ref="D380:N380" si="105">+D381+D384</f>
        <v>0</v>
      </c>
      <c r="E380" s="83">
        <f t="shared" si="105"/>
        <v>0</v>
      </c>
      <c r="F380" s="83">
        <f t="shared" si="105"/>
        <v>0</v>
      </c>
      <c r="G380" s="83">
        <f t="shared" si="105"/>
        <v>0</v>
      </c>
      <c r="H380" s="83">
        <f t="shared" si="105"/>
        <v>0</v>
      </c>
      <c r="I380" s="83">
        <f t="shared" si="105"/>
        <v>0</v>
      </c>
      <c r="J380" s="83">
        <f t="shared" si="105"/>
        <v>0</v>
      </c>
      <c r="K380" s="83">
        <f t="shared" si="105"/>
        <v>0</v>
      </c>
      <c r="L380" s="83">
        <f t="shared" si="105"/>
        <v>0</v>
      </c>
      <c r="M380" s="83">
        <f t="shared" si="105"/>
        <v>0</v>
      </c>
      <c r="N380" s="83">
        <f t="shared" si="105"/>
        <v>0</v>
      </c>
      <c r="O380" s="95">
        <f t="shared" si="96"/>
        <v>0</v>
      </c>
      <c r="P380" s="53"/>
    </row>
    <row r="381" spans="1:16" s="3" customFormat="1" ht="13.5" customHeight="1" x14ac:dyDescent="0.25">
      <c r="A381" s="91" t="s">
        <v>747</v>
      </c>
      <c r="B381" s="73" t="s">
        <v>226</v>
      </c>
      <c r="C381" s="83">
        <f>+C382+C383</f>
        <v>0</v>
      </c>
      <c r="D381" s="83">
        <f t="shared" ref="D381:N381" si="106">+D382+D383</f>
        <v>0</v>
      </c>
      <c r="E381" s="83">
        <f t="shared" si="106"/>
        <v>0</v>
      </c>
      <c r="F381" s="83">
        <f t="shared" si="106"/>
        <v>0</v>
      </c>
      <c r="G381" s="83">
        <f t="shared" si="106"/>
        <v>0</v>
      </c>
      <c r="H381" s="83">
        <f t="shared" si="106"/>
        <v>0</v>
      </c>
      <c r="I381" s="83">
        <f t="shared" si="106"/>
        <v>0</v>
      </c>
      <c r="J381" s="83">
        <f t="shared" si="106"/>
        <v>0</v>
      </c>
      <c r="K381" s="83">
        <f t="shared" si="106"/>
        <v>0</v>
      </c>
      <c r="L381" s="83">
        <f t="shared" si="106"/>
        <v>0</v>
      </c>
      <c r="M381" s="83">
        <f t="shared" si="106"/>
        <v>0</v>
      </c>
      <c r="N381" s="83">
        <f t="shared" si="106"/>
        <v>0</v>
      </c>
      <c r="O381" s="95">
        <f t="shared" si="96"/>
        <v>0</v>
      </c>
      <c r="P381" s="53"/>
    </row>
    <row r="382" spans="1:16" s="3" customFormat="1" ht="13.5" customHeight="1" x14ac:dyDescent="0.25">
      <c r="A382" s="91" t="s">
        <v>748</v>
      </c>
      <c r="B382" s="73" t="s">
        <v>227</v>
      </c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95">
        <f t="shared" si="96"/>
        <v>0</v>
      </c>
      <c r="P382" s="53"/>
    </row>
    <row r="383" spans="1:16" s="3" customFormat="1" ht="13.5" customHeight="1" x14ac:dyDescent="0.25">
      <c r="A383" s="89" t="s">
        <v>749</v>
      </c>
      <c r="B383" s="73" t="s">
        <v>228</v>
      </c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95">
        <f t="shared" si="96"/>
        <v>0</v>
      </c>
      <c r="P383" s="53"/>
    </row>
    <row r="384" spans="1:16" s="3" customFormat="1" ht="13.5" customHeight="1" x14ac:dyDescent="0.25">
      <c r="A384" s="89" t="s">
        <v>750</v>
      </c>
      <c r="B384" s="73" t="s">
        <v>229</v>
      </c>
      <c r="C384" s="83">
        <f>+C385+C386</f>
        <v>0</v>
      </c>
      <c r="D384" s="83">
        <f t="shared" ref="D384:N384" si="107">+D385+D386</f>
        <v>0</v>
      </c>
      <c r="E384" s="83">
        <f t="shared" si="107"/>
        <v>0</v>
      </c>
      <c r="F384" s="83">
        <f t="shared" si="107"/>
        <v>0</v>
      </c>
      <c r="G384" s="83">
        <f t="shared" si="107"/>
        <v>0</v>
      </c>
      <c r="H384" s="83">
        <f t="shared" si="107"/>
        <v>0</v>
      </c>
      <c r="I384" s="83">
        <f t="shared" si="107"/>
        <v>0</v>
      </c>
      <c r="J384" s="83">
        <f t="shared" si="107"/>
        <v>0</v>
      </c>
      <c r="K384" s="83">
        <f t="shared" si="107"/>
        <v>0</v>
      </c>
      <c r="L384" s="83">
        <f t="shared" si="107"/>
        <v>0</v>
      </c>
      <c r="M384" s="83">
        <f t="shared" si="107"/>
        <v>0</v>
      </c>
      <c r="N384" s="83">
        <f t="shared" si="107"/>
        <v>0</v>
      </c>
      <c r="O384" s="95">
        <f t="shared" si="96"/>
        <v>0</v>
      </c>
      <c r="P384" s="53"/>
    </row>
    <row r="385" spans="1:16" s="1" customFormat="1" ht="13.5" customHeight="1" x14ac:dyDescent="0.25">
      <c r="A385" s="89" t="s">
        <v>751</v>
      </c>
      <c r="B385" s="73" t="s">
        <v>230</v>
      </c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95">
        <f t="shared" si="96"/>
        <v>0</v>
      </c>
      <c r="P385" s="6"/>
    </row>
    <row r="386" spans="1:16" s="1" customFormat="1" ht="13.5" customHeight="1" x14ac:dyDescent="0.25">
      <c r="A386" s="89" t="s">
        <v>752</v>
      </c>
      <c r="B386" s="73" t="s">
        <v>231</v>
      </c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95">
        <f t="shared" si="96"/>
        <v>0</v>
      </c>
      <c r="P386" s="6"/>
    </row>
    <row r="387" spans="1:16" s="1" customFormat="1" ht="13.5" customHeight="1" x14ac:dyDescent="0.25">
      <c r="A387" s="89" t="s">
        <v>753</v>
      </c>
      <c r="B387" s="73" t="s">
        <v>377</v>
      </c>
      <c r="C387" s="83">
        <f>+C388</f>
        <v>0</v>
      </c>
      <c r="D387" s="83">
        <f t="shared" ref="D387:N387" si="108">+D388</f>
        <v>0</v>
      </c>
      <c r="E387" s="83">
        <f t="shared" si="108"/>
        <v>0</v>
      </c>
      <c r="F387" s="83">
        <f t="shared" si="108"/>
        <v>0</v>
      </c>
      <c r="G387" s="83">
        <f t="shared" si="108"/>
        <v>0</v>
      </c>
      <c r="H387" s="83">
        <f t="shared" si="108"/>
        <v>0</v>
      </c>
      <c r="I387" s="83">
        <f t="shared" si="108"/>
        <v>0</v>
      </c>
      <c r="J387" s="83">
        <f t="shared" si="108"/>
        <v>0</v>
      </c>
      <c r="K387" s="83">
        <f t="shared" si="108"/>
        <v>0</v>
      </c>
      <c r="L387" s="83">
        <f t="shared" si="108"/>
        <v>0</v>
      </c>
      <c r="M387" s="83">
        <f t="shared" si="108"/>
        <v>0</v>
      </c>
      <c r="N387" s="83">
        <f t="shared" si="108"/>
        <v>0</v>
      </c>
      <c r="O387" s="95">
        <f t="shared" si="96"/>
        <v>0</v>
      </c>
      <c r="P387" s="6"/>
    </row>
    <row r="388" spans="1:16" s="3" customFormat="1" ht="13.5" customHeight="1" x14ac:dyDescent="0.25">
      <c r="A388" s="89" t="s">
        <v>754</v>
      </c>
      <c r="B388" s="73" t="s">
        <v>378</v>
      </c>
      <c r="C388" s="83">
        <f>+SUM(C389:C412)</f>
        <v>0</v>
      </c>
      <c r="D388" s="83">
        <f t="shared" ref="D388:N388" si="109">+SUM(D389:D412)</f>
        <v>0</v>
      </c>
      <c r="E388" s="83">
        <f t="shared" si="109"/>
        <v>0</v>
      </c>
      <c r="F388" s="83">
        <f t="shared" si="109"/>
        <v>0</v>
      </c>
      <c r="G388" s="83">
        <f t="shared" si="109"/>
        <v>0</v>
      </c>
      <c r="H388" s="83">
        <f t="shared" si="109"/>
        <v>0</v>
      </c>
      <c r="I388" s="83">
        <f t="shared" si="109"/>
        <v>0</v>
      </c>
      <c r="J388" s="83">
        <f t="shared" si="109"/>
        <v>0</v>
      </c>
      <c r="K388" s="83">
        <f t="shared" si="109"/>
        <v>0</v>
      </c>
      <c r="L388" s="83">
        <f t="shared" si="109"/>
        <v>0</v>
      </c>
      <c r="M388" s="83">
        <f t="shared" si="109"/>
        <v>0</v>
      </c>
      <c r="N388" s="83">
        <f t="shared" si="109"/>
        <v>0</v>
      </c>
      <c r="O388" s="95">
        <f t="shared" si="96"/>
        <v>0</v>
      </c>
      <c r="P388" s="53"/>
    </row>
    <row r="389" spans="1:16" s="3" customFormat="1" ht="13.5" customHeight="1" x14ac:dyDescent="0.25">
      <c r="A389" s="89" t="s">
        <v>755</v>
      </c>
      <c r="B389" s="73" t="s">
        <v>379</v>
      </c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95">
        <f t="shared" si="96"/>
        <v>0</v>
      </c>
      <c r="P389" s="53"/>
    </row>
    <row r="390" spans="1:16" s="3" customFormat="1" ht="13.5" customHeight="1" x14ac:dyDescent="0.25">
      <c r="A390" s="89" t="s">
        <v>756</v>
      </c>
      <c r="B390" s="73" t="s">
        <v>380</v>
      </c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95">
        <f t="shared" si="96"/>
        <v>0</v>
      </c>
      <c r="P390" s="53"/>
    </row>
    <row r="391" spans="1:16" s="1" customFormat="1" ht="13.5" customHeight="1" x14ac:dyDescent="0.25">
      <c r="A391" s="89" t="s">
        <v>757</v>
      </c>
      <c r="B391" s="73" t="s">
        <v>381</v>
      </c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95">
        <f t="shared" si="96"/>
        <v>0</v>
      </c>
      <c r="P391" s="6"/>
    </row>
    <row r="392" spans="1:16" s="1" customFormat="1" ht="13.5" customHeight="1" x14ac:dyDescent="0.25">
      <c r="A392" s="89" t="s">
        <v>758</v>
      </c>
      <c r="B392" s="73" t="s">
        <v>382</v>
      </c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95">
        <f t="shared" si="96"/>
        <v>0</v>
      </c>
      <c r="P392" s="6"/>
    </row>
    <row r="393" spans="1:16" s="1" customFormat="1" ht="13.5" customHeight="1" x14ac:dyDescent="0.25">
      <c r="A393" s="89" t="s">
        <v>759</v>
      </c>
      <c r="B393" s="73" t="s">
        <v>383</v>
      </c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95">
        <f t="shared" si="96"/>
        <v>0</v>
      </c>
      <c r="P393" s="6"/>
    </row>
    <row r="394" spans="1:16" s="3" customFormat="1" ht="13.5" customHeight="1" x14ac:dyDescent="0.25">
      <c r="A394" s="89" t="s">
        <v>760</v>
      </c>
      <c r="B394" s="73" t="s">
        <v>384</v>
      </c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95">
        <f t="shared" si="96"/>
        <v>0</v>
      </c>
      <c r="P394" s="53"/>
    </row>
    <row r="395" spans="1:16" s="1" customFormat="1" ht="13.5" customHeight="1" x14ac:dyDescent="0.25">
      <c r="A395" s="89" t="s">
        <v>761</v>
      </c>
      <c r="B395" s="73" t="s">
        <v>385</v>
      </c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95">
        <f t="shared" si="96"/>
        <v>0</v>
      </c>
      <c r="P395" s="6"/>
    </row>
    <row r="396" spans="1:16" s="1" customFormat="1" ht="13.5" customHeight="1" x14ac:dyDescent="0.25">
      <c r="A396" s="89" t="s">
        <v>762</v>
      </c>
      <c r="B396" s="73" t="s">
        <v>386</v>
      </c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95">
        <f t="shared" si="96"/>
        <v>0</v>
      </c>
      <c r="P396" s="6"/>
    </row>
    <row r="397" spans="1:16" s="1" customFormat="1" ht="13.5" customHeight="1" x14ac:dyDescent="0.25">
      <c r="A397" s="91" t="s">
        <v>763</v>
      </c>
      <c r="B397" s="73" t="s">
        <v>387</v>
      </c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95">
        <f t="shared" si="96"/>
        <v>0</v>
      </c>
      <c r="P397" s="6"/>
    </row>
    <row r="398" spans="1:16" s="3" customFormat="1" ht="13.5" customHeight="1" x14ac:dyDescent="0.25">
      <c r="A398" s="91" t="s">
        <v>764</v>
      </c>
      <c r="B398" s="73" t="s">
        <v>388</v>
      </c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95">
        <f t="shared" si="96"/>
        <v>0</v>
      </c>
      <c r="P398" s="53"/>
    </row>
    <row r="399" spans="1:16" s="1" customFormat="1" ht="13.5" customHeight="1" x14ac:dyDescent="0.25">
      <c r="A399" s="91" t="s">
        <v>765</v>
      </c>
      <c r="B399" s="73" t="s">
        <v>389</v>
      </c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95">
        <f t="shared" si="96"/>
        <v>0</v>
      </c>
      <c r="P399" s="6"/>
    </row>
    <row r="400" spans="1:16" s="1" customFormat="1" ht="13.5" customHeight="1" x14ac:dyDescent="0.25">
      <c r="A400" s="91" t="s">
        <v>766</v>
      </c>
      <c r="B400" s="73" t="s">
        <v>390</v>
      </c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95">
        <f t="shared" si="96"/>
        <v>0</v>
      </c>
      <c r="P400" s="6"/>
    </row>
    <row r="401" spans="1:16" s="1" customFormat="1" ht="13.5" customHeight="1" x14ac:dyDescent="0.25">
      <c r="A401" s="89" t="s">
        <v>767</v>
      </c>
      <c r="B401" s="73" t="s">
        <v>391</v>
      </c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95">
        <f t="shared" si="96"/>
        <v>0</v>
      </c>
      <c r="P401" s="6"/>
    </row>
    <row r="402" spans="1:16" s="3" customFormat="1" ht="13.5" customHeight="1" x14ac:dyDescent="0.25">
      <c r="A402" s="89" t="s">
        <v>768</v>
      </c>
      <c r="B402" s="73" t="s">
        <v>392</v>
      </c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95">
        <f t="shared" si="96"/>
        <v>0</v>
      </c>
      <c r="P402" s="53"/>
    </row>
    <row r="403" spans="1:16" s="1" customFormat="1" ht="13.5" customHeight="1" x14ac:dyDescent="0.25">
      <c r="A403" s="91" t="s">
        <v>769</v>
      </c>
      <c r="B403" s="73" t="s">
        <v>393</v>
      </c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95">
        <f t="shared" si="96"/>
        <v>0</v>
      </c>
      <c r="P403" s="6"/>
    </row>
    <row r="404" spans="1:16" s="1" customFormat="1" ht="13.5" customHeight="1" x14ac:dyDescent="0.25">
      <c r="A404" s="91" t="s">
        <v>770</v>
      </c>
      <c r="B404" s="73" t="s">
        <v>394</v>
      </c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95">
        <f t="shared" si="96"/>
        <v>0</v>
      </c>
      <c r="P404" s="6"/>
    </row>
    <row r="405" spans="1:16" s="1" customFormat="1" ht="13.5" customHeight="1" x14ac:dyDescent="0.25">
      <c r="A405" s="91" t="s">
        <v>771</v>
      </c>
      <c r="B405" s="73" t="s">
        <v>395</v>
      </c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95">
        <f t="shared" si="96"/>
        <v>0</v>
      </c>
      <c r="P405" s="6"/>
    </row>
    <row r="406" spans="1:16" s="11" customFormat="1" ht="13.5" customHeight="1" x14ac:dyDescent="0.25">
      <c r="A406" s="91" t="s">
        <v>772</v>
      </c>
      <c r="B406" s="73" t="s">
        <v>396</v>
      </c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95">
        <f t="shared" si="96"/>
        <v>0</v>
      </c>
      <c r="P406" s="53"/>
    </row>
    <row r="407" spans="1:16" s="1" customFormat="1" ht="13.5" customHeight="1" x14ac:dyDescent="0.25">
      <c r="A407" s="91" t="s">
        <v>773</v>
      </c>
      <c r="B407" s="73" t="s">
        <v>397</v>
      </c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95">
        <f t="shared" si="96"/>
        <v>0</v>
      </c>
      <c r="P407" s="6"/>
    </row>
    <row r="408" spans="1:16" s="1" customFormat="1" ht="13.5" customHeight="1" x14ac:dyDescent="0.25">
      <c r="A408" s="91" t="s">
        <v>851</v>
      </c>
      <c r="B408" s="73" t="s">
        <v>852</v>
      </c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95">
        <f t="shared" si="96"/>
        <v>0</v>
      </c>
      <c r="P408" s="6"/>
    </row>
    <row r="409" spans="1:16" s="1" customFormat="1" ht="13.5" customHeight="1" x14ac:dyDescent="0.25">
      <c r="A409" s="91" t="s">
        <v>853</v>
      </c>
      <c r="B409" s="73" t="s">
        <v>854</v>
      </c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95">
        <f t="shared" si="96"/>
        <v>0</v>
      </c>
      <c r="P409" s="6"/>
    </row>
    <row r="410" spans="1:16" s="1" customFormat="1" ht="13.5" customHeight="1" x14ac:dyDescent="0.25">
      <c r="A410" s="91" t="s">
        <v>855</v>
      </c>
      <c r="B410" s="73" t="s">
        <v>856</v>
      </c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95">
        <f t="shared" si="96"/>
        <v>0</v>
      </c>
      <c r="P410" s="6"/>
    </row>
    <row r="411" spans="1:16" s="1" customFormat="1" ht="13.5" customHeight="1" x14ac:dyDescent="0.25">
      <c r="A411" s="91" t="s">
        <v>971</v>
      </c>
      <c r="B411" s="73" t="s">
        <v>972</v>
      </c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95">
        <f t="shared" si="96"/>
        <v>0</v>
      </c>
      <c r="P411" s="6"/>
    </row>
    <row r="412" spans="1:16" s="1" customFormat="1" ht="13.5" customHeight="1" x14ac:dyDescent="0.25">
      <c r="A412" s="91" t="s">
        <v>973</v>
      </c>
      <c r="B412" s="73" t="s">
        <v>974</v>
      </c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95">
        <f t="shared" si="96"/>
        <v>0</v>
      </c>
      <c r="P412" s="6"/>
    </row>
    <row r="413" spans="1:16" s="1" customFormat="1" ht="13.5" customHeight="1" x14ac:dyDescent="0.25">
      <c r="A413" s="91" t="s">
        <v>774</v>
      </c>
      <c r="B413" s="73" t="s">
        <v>398</v>
      </c>
      <c r="C413" s="83">
        <f>+C414</f>
        <v>0</v>
      </c>
      <c r="D413" s="83">
        <f t="shared" ref="D413:N413" si="110">+D414</f>
        <v>0</v>
      </c>
      <c r="E413" s="83">
        <f t="shared" si="110"/>
        <v>0</v>
      </c>
      <c r="F413" s="83">
        <f t="shared" si="110"/>
        <v>0</v>
      </c>
      <c r="G413" s="83">
        <f t="shared" si="110"/>
        <v>0</v>
      </c>
      <c r="H413" s="83">
        <f t="shared" si="110"/>
        <v>0</v>
      </c>
      <c r="I413" s="83">
        <f t="shared" si="110"/>
        <v>0</v>
      </c>
      <c r="J413" s="83">
        <f t="shared" si="110"/>
        <v>0</v>
      </c>
      <c r="K413" s="83">
        <f t="shared" si="110"/>
        <v>0</v>
      </c>
      <c r="L413" s="83">
        <f t="shared" si="110"/>
        <v>0</v>
      </c>
      <c r="M413" s="83">
        <f t="shared" si="110"/>
        <v>0</v>
      </c>
      <c r="N413" s="83">
        <f t="shared" si="110"/>
        <v>0</v>
      </c>
      <c r="O413" s="95">
        <f t="shared" si="96"/>
        <v>0</v>
      </c>
      <c r="P413" s="6"/>
    </row>
    <row r="414" spans="1:16" s="1" customFormat="1" ht="13.5" customHeight="1" x14ac:dyDescent="0.25">
      <c r="A414" s="91" t="s">
        <v>775</v>
      </c>
      <c r="B414" s="73" t="s">
        <v>399</v>
      </c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95">
        <f t="shared" si="96"/>
        <v>0</v>
      </c>
      <c r="P414" s="6">
        <f>300000000/12</f>
        <v>25000000</v>
      </c>
    </row>
    <row r="415" spans="1:16" s="1" customFormat="1" ht="13.5" customHeight="1" x14ac:dyDescent="0.25">
      <c r="A415" s="91" t="s">
        <v>906</v>
      </c>
      <c r="B415" s="73" t="s">
        <v>907</v>
      </c>
      <c r="C415" s="83">
        <f>+C416+C417</f>
        <v>0</v>
      </c>
      <c r="D415" s="83">
        <f t="shared" ref="D415:N415" si="111">+D416+D417</f>
        <v>0</v>
      </c>
      <c r="E415" s="83">
        <f t="shared" si="111"/>
        <v>0</v>
      </c>
      <c r="F415" s="83">
        <f t="shared" si="111"/>
        <v>0</v>
      </c>
      <c r="G415" s="83">
        <f t="shared" si="111"/>
        <v>0</v>
      </c>
      <c r="H415" s="83">
        <f t="shared" si="111"/>
        <v>0</v>
      </c>
      <c r="I415" s="83">
        <f t="shared" si="111"/>
        <v>0</v>
      </c>
      <c r="J415" s="83">
        <f t="shared" si="111"/>
        <v>0</v>
      </c>
      <c r="K415" s="83">
        <f t="shared" si="111"/>
        <v>0</v>
      </c>
      <c r="L415" s="83">
        <f t="shared" si="111"/>
        <v>0</v>
      </c>
      <c r="M415" s="83">
        <f t="shared" si="111"/>
        <v>0</v>
      </c>
      <c r="N415" s="83">
        <f t="shared" si="111"/>
        <v>0</v>
      </c>
      <c r="O415" s="95">
        <f t="shared" si="96"/>
        <v>0</v>
      </c>
      <c r="P415" s="6"/>
    </row>
    <row r="416" spans="1:16" s="1" customFormat="1" ht="13.5" customHeight="1" x14ac:dyDescent="0.25">
      <c r="A416" s="91" t="s">
        <v>908</v>
      </c>
      <c r="B416" s="73" t="s">
        <v>909</v>
      </c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95">
        <f t="shared" si="96"/>
        <v>0</v>
      </c>
      <c r="P416" s="6"/>
    </row>
    <row r="417" spans="1:16" s="1" customFormat="1" ht="13.5" customHeight="1" x14ac:dyDescent="0.25">
      <c r="A417" s="91" t="s">
        <v>975</v>
      </c>
      <c r="B417" s="73" t="s">
        <v>976</v>
      </c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95">
        <f t="shared" si="96"/>
        <v>0</v>
      </c>
      <c r="P417" s="6"/>
    </row>
    <row r="418" spans="1:16" s="1" customFormat="1" ht="13.5" customHeight="1" x14ac:dyDescent="0.25">
      <c r="A418" s="91" t="s">
        <v>776</v>
      </c>
      <c r="B418" s="73" t="s">
        <v>400</v>
      </c>
      <c r="C418" s="83">
        <f>+C419+C428+C438+C465+C471+C474+C478+C481+C483+C485+C487+C489</f>
        <v>0</v>
      </c>
      <c r="D418" s="83">
        <f t="shared" ref="D418:N418" si="112">+D419+D428+D438+D465+D471+D474+D478+D481+D483+D485+D487+D489</f>
        <v>0</v>
      </c>
      <c r="E418" s="83">
        <f t="shared" si="112"/>
        <v>0</v>
      </c>
      <c r="F418" s="83">
        <f t="shared" si="112"/>
        <v>0</v>
      </c>
      <c r="G418" s="83">
        <f t="shared" si="112"/>
        <v>0</v>
      </c>
      <c r="H418" s="83">
        <f t="shared" si="112"/>
        <v>0</v>
      </c>
      <c r="I418" s="83">
        <f t="shared" si="112"/>
        <v>0</v>
      </c>
      <c r="J418" s="83">
        <f t="shared" si="112"/>
        <v>0</v>
      </c>
      <c r="K418" s="83">
        <f t="shared" si="112"/>
        <v>0</v>
      </c>
      <c r="L418" s="83">
        <f t="shared" si="112"/>
        <v>0</v>
      </c>
      <c r="M418" s="83">
        <f t="shared" si="112"/>
        <v>0</v>
      </c>
      <c r="N418" s="83">
        <f t="shared" si="112"/>
        <v>0</v>
      </c>
      <c r="O418" s="95">
        <f t="shared" si="96"/>
        <v>0</v>
      </c>
      <c r="P418" s="6"/>
    </row>
    <row r="419" spans="1:16" s="1" customFormat="1" ht="13.5" customHeight="1" x14ac:dyDescent="0.25">
      <c r="A419" s="91" t="s">
        <v>777</v>
      </c>
      <c r="B419" s="73" t="s">
        <v>401</v>
      </c>
      <c r="C419" s="83">
        <f>+C420</f>
        <v>0</v>
      </c>
      <c r="D419" s="83">
        <f t="shared" ref="D419:N419" si="113">+D420</f>
        <v>0</v>
      </c>
      <c r="E419" s="83">
        <f t="shared" si="113"/>
        <v>0</v>
      </c>
      <c r="F419" s="83">
        <f t="shared" si="113"/>
        <v>0</v>
      </c>
      <c r="G419" s="83">
        <f t="shared" si="113"/>
        <v>0</v>
      </c>
      <c r="H419" s="83">
        <f t="shared" si="113"/>
        <v>0</v>
      </c>
      <c r="I419" s="83">
        <f t="shared" si="113"/>
        <v>0</v>
      </c>
      <c r="J419" s="83">
        <f t="shared" si="113"/>
        <v>0</v>
      </c>
      <c r="K419" s="83">
        <f t="shared" si="113"/>
        <v>0</v>
      </c>
      <c r="L419" s="83">
        <f t="shared" si="113"/>
        <v>0</v>
      </c>
      <c r="M419" s="83">
        <f t="shared" si="113"/>
        <v>0</v>
      </c>
      <c r="N419" s="83">
        <f t="shared" si="113"/>
        <v>0</v>
      </c>
      <c r="O419" s="95">
        <f t="shared" si="96"/>
        <v>0</v>
      </c>
      <c r="P419" s="6"/>
    </row>
    <row r="420" spans="1:16" s="1" customFormat="1" ht="13.5" customHeight="1" x14ac:dyDescent="0.25">
      <c r="A420" s="91" t="s">
        <v>778</v>
      </c>
      <c r="B420" s="73" t="s">
        <v>402</v>
      </c>
      <c r="C420" s="83">
        <f>+SUM(C421:C427)</f>
        <v>0</v>
      </c>
      <c r="D420" s="83">
        <f t="shared" ref="D420:N420" si="114">+SUM(D421:D427)</f>
        <v>0</v>
      </c>
      <c r="E420" s="83">
        <f t="shared" si="114"/>
        <v>0</v>
      </c>
      <c r="F420" s="83">
        <f t="shared" si="114"/>
        <v>0</v>
      </c>
      <c r="G420" s="83">
        <f t="shared" si="114"/>
        <v>0</v>
      </c>
      <c r="H420" s="83">
        <f t="shared" si="114"/>
        <v>0</v>
      </c>
      <c r="I420" s="83">
        <f t="shared" si="114"/>
        <v>0</v>
      </c>
      <c r="J420" s="83">
        <f t="shared" si="114"/>
        <v>0</v>
      </c>
      <c r="K420" s="83">
        <f t="shared" si="114"/>
        <v>0</v>
      </c>
      <c r="L420" s="83">
        <f t="shared" si="114"/>
        <v>0</v>
      </c>
      <c r="M420" s="83">
        <f t="shared" si="114"/>
        <v>0</v>
      </c>
      <c r="N420" s="83">
        <f t="shared" si="114"/>
        <v>0</v>
      </c>
      <c r="O420" s="95">
        <f t="shared" si="96"/>
        <v>0</v>
      </c>
      <c r="P420" s="6"/>
    </row>
    <row r="421" spans="1:16" s="1" customFormat="1" ht="13.5" customHeight="1" x14ac:dyDescent="0.25">
      <c r="A421" s="91" t="s">
        <v>779</v>
      </c>
      <c r="B421" s="73" t="s">
        <v>163</v>
      </c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95">
        <f t="shared" ref="O421:O462" si="115">+SUM(C421:N421)</f>
        <v>0</v>
      </c>
      <c r="P421" s="6"/>
    </row>
    <row r="422" spans="1:16" s="1" customFormat="1" ht="13.5" customHeight="1" x14ac:dyDescent="0.25">
      <c r="A422" s="91" t="s">
        <v>780</v>
      </c>
      <c r="B422" s="73" t="s">
        <v>114</v>
      </c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95">
        <f t="shared" si="115"/>
        <v>0</v>
      </c>
      <c r="P422" s="6"/>
    </row>
    <row r="423" spans="1:16" s="1" customFormat="1" ht="13.5" customHeight="1" x14ac:dyDescent="0.25">
      <c r="A423" s="91" t="s">
        <v>781</v>
      </c>
      <c r="B423" s="73" t="s">
        <v>403</v>
      </c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95">
        <f t="shared" si="115"/>
        <v>0</v>
      </c>
      <c r="P423" s="6"/>
    </row>
    <row r="424" spans="1:16" s="1" customFormat="1" ht="13.5" customHeight="1" x14ac:dyDescent="0.25">
      <c r="A424" s="91" t="s">
        <v>782</v>
      </c>
      <c r="B424" s="73" t="s">
        <v>404</v>
      </c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95">
        <f t="shared" si="115"/>
        <v>0</v>
      </c>
      <c r="P424" s="6"/>
    </row>
    <row r="425" spans="1:16" s="1" customFormat="1" ht="13.5" customHeight="1" x14ac:dyDescent="0.25">
      <c r="A425" s="91" t="s">
        <v>783</v>
      </c>
      <c r="B425" s="73" t="s">
        <v>784</v>
      </c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95">
        <f t="shared" si="115"/>
        <v>0</v>
      </c>
      <c r="P425" s="6"/>
    </row>
    <row r="426" spans="1:16" s="1" customFormat="1" ht="13.5" customHeight="1" x14ac:dyDescent="0.25">
      <c r="A426" s="91" t="s">
        <v>785</v>
      </c>
      <c r="B426" s="73" t="s">
        <v>786</v>
      </c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95">
        <f t="shared" si="115"/>
        <v>0</v>
      </c>
      <c r="P426" s="6"/>
    </row>
    <row r="427" spans="1:16" s="1" customFormat="1" ht="13.5" customHeight="1" x14ac:dyDescent="0.25">
      <c r="A427" s="91" t="s">
        <v>787</v>
      </c>
      <c r="B427" s="73" t="s">
        <v>788</v>
      </c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95">
        <f t="shared" si="115"/>
        <v>0</v>
      </c>
      <c r="P427" s="6"/>
    </row>
    <row r="428" spans="1:16" s="1" customFormat="1" ht="13.5" customHeight="1" x14ac:dyDescent="0.25">
      <c r="A428" s="91" t="s">
        <v>789</v>
      </c>
      <c r="B428" s="73" t="s">
        <v>405</v>
      </c>
      <c r="C428" s="83">
        <f>+C429+C433+C431+C435</f>
        <v>0</v>
      </c>
      <c r="D428" s="83">
        <f t="shared" ref="D428:N428" si="116">+D429+D433+D431+D435</f>
        <v>0</v>
      </c>
      <c r="E428" s="83">
        <f t="shared" si="116"/>
        <v>0</v>
      </c>
      <c r="F428" s="83">
        <f t="shared" si="116"/>
        <v>0</v>
      </c>
      <c r="G428" s="83">
        <f t="shared" si="116"/>
        <v>0</v>
      </c>
      <c r="H428" s="83">
        <f t="shared" si="116"/>
        <v>0</v>
      </c>
      <c r="I428" s="83">
        <f t="shared" si="116"/>
        <v>0</v>
      </c>
      <c r="J428" s="83">
        <f t="shared" si="116"/>
        <v>0</v>
      </c>
      <c r="K428" s="83">
        <f t="shared" si="116"/>
        <v>0</v>
      </c>
      <c r="L428" s="83">
        <f t="shared" si="116"/>
        <v>0</v>
      </c>
      <c r="M428" s="83">
        <f t="shared" si="116"/>
        <v>0</v>
      </c>
      <c r="N428" s="83">
        <f t="shared" si="116"/>
        <v>0</v>
      </c>
      <c r="O428" s="95">
        <f t="shared" si="115"/>
        <v>0</v>
      </c>
      <c r="P428" s="6"/>
    </row>
    <row r="429" spans="1:16" s="1" customFormat="1" ht="13.5" customHeight="1" x14ac:dyDescent="0.25">
      <c r="A429" s="91" t="s">
        <v>790</v>
      </c>
      <c r="B429" s="22" t="s">
        <v>23</v>
      </c>
      <c r="C429" s="83">
        <f>+C430</f>
        <v>0</v>
      </c>
      <c r="D429" s="83">
        <f t="shared" ref="D429:N429" si="117">+D430</f>
        <v>0</v>
      </c>
      <c r="E429" s="83">
        <f t="shared" si="117"/>
        <v>0</v>
      </c>
      <c r="F429" s="83">
        <f t="shared" si="117"/>
        <v>0</v>
      </c>
      <c r="G429" s="83">
        <f t="shared" si="117"/>
        <v>0</v>
      </c>
      <c r="H429" s="83">
        <f t="shared" si="117"/>
        <v>0</v>
      </c>
      <c r="I429" s="83">
        <f t="shared" si="117"/>
        <v>0</v>
      </c>
      <c r="J429" s="83">
        <f t="shared" si="117"/>
        <v>0</v>
      </c>
      <c r="K429" s="83">
        <f t="shared" si="117"/>
        <v>0</v>
      </c>
      <c r="L429" s="83">
        <f t="shared" si="117"/>
        <v>0</v>
      </c>
      <c r="M429" s="83">
        <f t="shared" si="117"/>
        <v>0</v>
      </c>
      <c r="N429" s="83">
        <f t="shared" si="117"/>
        <v>0</v>
      </c>
      <c r="O429" s="95">
        <f t="shared" si="115"/>
        <v>0</v>
      </c>
      <c r="P429" s="6"/>
    </row>
    <row r="430" spans="1:16" s="1" customFormat="1" ht="13.5" customHeight="1" x14ac:dyDescent="0.25">
      <c r="A430" s="91" t="s">
        <v>791</v>
      </c>
      <c r="B430" s="22" t="s">
        <v>406</v>
      </c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95">
        <f t="shared" si="115"/>
        <v>0</v>
      </c>
      <c r="P430" s="6"/>
    </row>
    <row r="431" spans="1:16" s="1" customFormat="1" ht="13.5" customHeight="1" x14ac:dyDescent="0.25">
      <c r="A431" s="91" t="s">
        <v>910</v>
      </c>
      <c r="B431" s="22" t="s">
        <v>911</v>
      </c>
      <c r="C431" s="83">
        <f>+C432</f>
        <v>0</v>
      </c>
      <c r="D431" s="83">
        <f t="shared" ref="D431:N431" si="118">+D432</f>
        <v>0</v>
      </c>
      <c r="E431" s="83">
        <f t="shared" si="118"/>
        <v>0</v>
      </c>
      <c r="F431" s="83">
        <f t="shared" si="118"/>
        <v>0</v>
      </c>
      <c r="G431" s="83">
        <f t="shared" si="118"/>
        <v>0</v>
      </c>
      <c r="H431" s="83">
        <f t="shared" si="118"/>
        <v>0</v>
      </c>
      <c r="I431" s="83">
        <f t="shared" si="118"/>
        <v>0</v>
      </c>
      <c r="J431" s="83">
        <f t="shared" si="118"/>
        <v>0</v>
      </c>
      <c r="K431" s="83">
        <f t="shared" si="118"/>
        <v>0</v>
      </c>
      <c r="L431" s="83">
        <f t="shared" si="118"/>
        <v>0</v>
      </c>
      <c r="M431" s="83">
        <f t="shared" si="118"/>
        <v>0</v>
      </c>
      <c r="N431" s="83">
        <f t="shared" si="118"/>
        <v>0</v>
      </c>
      <c r="O431" s="95">
        <f t="shared" si="115"/>
        <v>0</v>
      </c>
      <c r="P431" s="6"/>
    </row>
    <row r="432" spans="1:16" s="1" customFormat="1" ht="13.5" customHeight="1" x14ac:dyDescent="0.25">
      <c r="A432" s="91" t="s">
        <v>912</v>
      </c>
      <c r="B432" s="22" t="s">
        <v>911</v>
      </c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95">
        <f t="shared" si="115"/>
        <v>0</v>
      </c>
      <c r="P432" s="6"/>
    </row>
    <row r="433" spans="1:16" ht="13.5" customHeight="1" x14ac:dyDescent="0.25">
      <c r="A433" s="91" t="s">
        <v>792</v>
      </c>
      <c r="B433" s="22" t="s">
        <v>115</v>
      </c>
      <c r="C433" s="83">
        <f>+C434</f>
        <v>0</v>
      </c>
      <c r="D433" s="83">
        <f t="shared" ref="D433:N433" si="119">+D434</f>
        <v>0</v>
      </c>
      <c r="E433" s="83">
        <f t="shared" si="119"/>
        <v>0</v>
      </c>
      <c r="F433" s="83">
        <f t="shared" si="119"/>
        <v>0</v>
      </c>
      <c r="G433" s="83">
        <f t="shared" si="119"/>
        <v>0</v>
      </c>
      <c r="H433" s="83">
        <f t="shared" si="119"/>
        <v>0</v>
      </c>
      <c r="I433" s="83">
        <f t="shared" si="119"/>
        <v>0</v>
      </c>
      <c r="J433" s="83">
        <f t="shared" si="119"/>
        <v>0</v>
      </c>
      <c r="K433" s="83">
        <f t="shared" si="119"/>
        <v>0</v>
      </c>
      <c r="L433" s="83">
        <f t="shared" si="119"/>
        <v>0</v>
      </c>
      <c r="M433" s="83">
        <f t="shared" si="119"/>
        <v>0</v>
      </c>
      <c r="N433" s="83">
        <f t="shared" si="119"/>
        <v>0</v>
      </c>
      <c r="O433" s="95">
        <f t="shared" si="115"/>
        <v>0</v>
      </c>
    </row>
    <row r="434" spans="1:16" ht="13.5" customHeight="1" x14ac:dyDescent="0.25">
      <c r="A434" s="90" t="s">
        <v>793</v>
      </c>
      <c r="B434" s="22" t="s">
        <v>407</v>
      </c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95">
        <f t="shared" si="115"/>
        <v>0</v>
      </c>
    </row>
    <row r="435" spans="1:16" ht="13.5" customHeight="1" x14ac:dyDescent="0.25">
      <c r="A435" s="90" t="s">
        <v>977</v>
      </c>
      <c r="B435" s="22" t="s">
        <v>978</v>
      </c>
      <c r="C435" s="83">
        <f>+C436+C437</f>
        <v>0</v>
      </c>
      <c r="D435" s="83">
        <f t="shared" ref="D435:N435" si="120">+D436+D437</f>
        <v>0</v>
      </c>
      <c r="E435" s="83">
        <f t="shared" si="120"/>
        <v>0</v>
      </c>
      <c r="F435" s="83">
        <f t="shared" si="120"/>
        <v>0</v>
      </c>
      <c r="G435" s="83">
        <f t="shared" si="120"/>
        <v>0</v>
      </c>
      <c r="H435" s="83">
        <f t="shared" si="120"/>
        <v>0</v>
      </c>
      <c r="I435" s="83">
        <f t="shared" si="120"/>
        <v>0</v>
      </c>
      <c r="J435" s="83">
        <f t="shared" si="120"/>
        <v>0</v>
      </c>
      <c r="K435" s="83">
        <f t="shared" si="120"/>
        <v>0</v>
      </c>
      <c r="L435" s="83">
        <f t="shared" si="120"/>
        <v>0</v>
      </c>
      <c r="M435" s="83">
        <f t="shared" si="120"/>
        <v>0</v>
      </c>
      <c r="N435" s="83">
        <f t="shared" si="120"/>
        <v>0</v>
      </c>
      <c r="O435" s="95">
        <f t="shared" si="115"/>
        <v>0</v>
      </c>
    </row>
    <row r="436" spans="1:16" ht="13.5" customHeight="1" x14ac:dyDescent="0.25">
      <c r="A436" s="90" t="s">
        <v>979</v>
      </c>
      <c r="B436" s="22" t="s">
        <v>980</v>
      </c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95">
        <f t="shared" si="115"/>
        <v>0</v>
      </c>
    </row>
    <row r="437" spans="1:16" ht="13.5" customHeight="1" x14ac:dyDescent="0.25">
      <c r="A437" s="90" t="s">
        <v>981</v>
      </c>
      <c r="B437" s="22" t="s">
        <v>982</v>
      </c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95">
        <f t="shared" si="115"/>
        <v>0</v>
      </c>
    </row>
    <row r="438" spans="1:16" ht="13.5" customHeight="1" x14ac:dyDescent="0.25">
      <c r="A438" s="91" t="s">
        <v>794</v>
      </c>
      <c r="B438" s="73" t="s">
        <v>146</v>
      </c>
      <c r="C438" s="83">
        <f>+C439+C441+C456+C457+C460+C462+C463</f>
        <v>0</v>
      </c>
      <c r="D438" s="83">
        <f t="shared" ref="D438:N438" si="121">+D439+D441+D456+D457+D460+D462+D463</f>
        <v>0</v>
      </c>
      <c r="E438" s="83">
        <f t="shared" si="121"/>
        <v>0</v>
      </c>
      <c r="F438" s="83">
        <f t="shared" si="121"/>
        <v>0</v>
      </c>
      <c r="G438" s="83">
        <f t="shared" si="121"/>
        <v>0</v>
      </c>
      <c r="H438" s="83">
        <f t="shared" si="121"/>
        <v>0</v>
      </c>
      <c r="I438" s="83">
        <f t="shared" si="121"/>
        <v>0</v>
      </c>
      <c r="J438" s="83">
        <f t="shared" si="121"/>
        <v>0</v>
      </c>
      <c r="K438" s="83">
        <f t="shared" si="121"/>
        <v>0</v>
      </c>
      <c r="L438" s="83">
        <f t="shared" si="121"/>
        <v>0</v>
      </c>
      <c r="M438" s="83">
        <f t="shared" si="121"/>
        <v>0</v>
      </c>
      <c r="N438" s="83">
        <f t="shared" si="121"/>
        <v>0</v>
      </c>
      <c r="O438" s="95">
        <f t="shared" si="115"/>
        <v>0</v>
      </c>
    </row>
    <row r="439" spans="1:16" ht="13.5" customHeight="1" x14ac:dyDescent="0.25">
      <c r="A439" s="91" t="s">
        <v>795</v>
      </c>
      <c r="B439" s="73" t="s">
        <v>116</v>
      </c>
      <c r="C439" s="83">
        <f>+C440</f>
        <v>0</v>
      </c>
      <c r="D439" s="83">
        <f t="shared" ref="D439:N439" si="122">+D440</f>
        <v>0</v>
      </c>
      <c r="E439" s="83">
        <f t="shared" si="122"/>
        <v>0</v>
      </c>
      <c r="F439" s="83">
        <f t="shared" si="122"/>
        <v>0</v>
      </c>
      <c r="G439" s="83">
        <f t="shared" si="122"/>
        <v>0</v>
      </c>
      <c r="H439" s="83">
        <f t="shared" si="122"/>
        <v>0</v>
      </c>
      <c r="I439" s="83">
        <f t="shared" si="122"/>
        <v>0</v>
      </c>
      <c r="J439" s="83">
        <f t="shared" si="122"/>
        <v>0</v>
      </c>
      <c r="K439" s="83">
        <f t="shared" si="122"/>
        <v>0</v>
      </c>
      <c r="L439" s="83">
        <f t="shared" si="122"/>
        <v>0</v>
      </c>
      <c r="M439" s="83">
        <f t="shared" si="122"/>
        <v>0</v>
      </c>
      <c r="N439" s="83">
        <f t="shared" si="122"/>
        <v>0</v>
      </c>
      <c r="O439" s="95">
        <f t="shared" si="115"/>
        <v>0</v>
      </c>
    </row>
    <row r="440" spans="1:16" ht="13.5" customHeight="1" x14ac:dyDescent="0.25">
      <c r="A440" s="89" t="s">
        <v>796</v>
      </c>
      <c r="B440" s="73" t="s">
        <v>164</v>
      </c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95">
        <f t="shared" si="115"/>
        <v>0</v>
      </c>
    </row>
    <row r="441" spans="1:16" ht="13.5" customHeight="1" x14ac:dyDescent="0.25">
      <c r="A441" s="89" t="s">
        <v>797</v>
      </c>
      <c r="B441" s="73" t="s">
        <v>117</v>
      </c>
      <c r="C441" s="83">
        <f>+SUM(C442:C455)</f>
        <v>0</v>
      </c>
      <c r="D441" s="83">
        <f t="shared" ref="D441:N441" si="123">+SUM(D442:D455)</f>
        <v>0</v>
      </c>
      <c r="E441" s="83">
        <f t="shared" si="123"/>
        <v>0</v>
      </c>
      <c r="F441" s="83">
        <f t="shared" si="123"/>
        <v>0</v>
      </c>
      <c r="G441" s="83">
        <f t="shared" si="123"/>
        <v>0</v>
      </c>
      <c r="H441" s="83">
        <f t="shared" si="123"/>
        <v>0</v>
      </c>
      <c r="I441" s="83">
        <f t="shared" si="123"/>
        <v>0</v>
      </c>
      <c r="J441" s="83">
        <f t="shared" si="123"/>
        <v>0</v>
      </c>
      <c r="K441" s="83">
        <f t="shared" si="123"/>
        <v>0</v>
      </c>
      <c r="L441" s="83">
        <f t="shared" si="123"/>
        <v>0</v>
      </c>
      <c r="M441" s="83">
        <f t="shared" si="123"/>
        <v>0</v>
      </c>
      <c r="N441" s="83">
        <f t="shared" si="123"/>
        <v>0</v>
      </c>
      <c r="O441" s="95">
        <f t="shared" si="115"/>
        <v>0</v>
      </c>
    </row>
    <row r="442" spans="1:16" s="1" customFormat="1" ht="13.5" customHeight="1" x14ac:dyDescent="0.25">
      <c r="A442" s="89" t="s">
        <v>798</v>
      </c>
      <c r="B442" s="73" t="s">
        <v>408</v>
      </c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95">
        <f t="shared" si="115"/>
        <v>0</v>
      </c>
      <c r="P442" s="6"/>
    </row>
    <row r="443" spans="1:16" s="1" customFormat="1" ht="13.5" customHeight="1" x14ac:dyDescent="0.25">
      <c r="A443" s="89" t="s">
        <v>799</v>
      </c>
      <c r="B443" s="73" t="s">
        <v>409</v>
      </c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95">
        <f t="shared" si="115"/>
        <v>0</v>
      </c>
      <c r="P443" s="6"/>
    </row>
    <row r="444" spans="1:16" ht="13.5" customHeight="1" x14ac:dyDescent="0.25">
      <c r="A444" s="89" t="s">
        <v>800</v>
      </c>
      <c r="B444" s="73" t="s">
        <v>165</v>
      </c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95">
        <f t="shared" si="115"/>
        <v>0</v>
      </c>
    </row>
    <row r="445" spans="1:16" ht="13.5" customHeight="1" x14ac:dyDescent="0.25">
      <c r="A445" s="89" t="s">
        <v>857</v>
      </c>
      <c r="B445" s="73" t="s">
        <v>858</v>
      </c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95">
        <f t="shared" si="115"/>
        <v>0</v>
      </c>
    </row>
    <row r="446" spans="1:16" ht="13.5" customHeight="1" x14ac:dyDescent="0.25">
      <c r="A446" s="89" t="s">
        <v>859</v>
      </c>
      <c r="B446" s="73" t="s">
        <v>860</v>
      </c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95">
        <f t="shared" si="115"/>
        <v>0</v>
      </c>
    </row>
    <row r="447" spans="1:16" ht="13.5" customHeight="1" x14ac:dyDescent="0.25">
      <c r="A447" s="89" t="s">
        <v>861</v>
      </c>
      <c r="B447" s="73" t="s">
        <v>414</v>
      </c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95">
        <f t="shared" si="115"/>
        <v>0</v>
      </c>
    </row>
    <row r="448" spans="1:16" ht="13.5" customHeight="1" x14ac:dyDescent="0.25">
      <c r="A448" s="89" t="s">
        <v>862</v>
      </c>
      <c r="B448" s="73" t="s">
        <v>863</v>
      </c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95">
        <f t="shared" si="115"/>
        <v>0</v>
      </c>
    </row>
    <row r="449" spans="1:15" ht="13.5" customHeight="1" x14ac:dyDescent="0.25">
      <c r="A449" s="89" t="s">
        <v>983</v>
      </c>
      <c r="B449" s="73" t="s">
        <v>984</v>
      </c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95">
        <f t="shared" si="115"/>
        <v>0</v>
      </c>
    </row>
    <row r="450" spans="1:15" ht="13.5" customHeight="1" x14ac:dyDescent="0.25">
      <c r="A450" s="89" t="s">
        <v>801</v>
      </c>
      <c r="B450" s="73" t="s">
        <v>410</v>
      </c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95">
        <f t="shared" si="115"/>
        <v>0</v>
      </c>
    </row>
    <row r="451" spans="1:15" ht="13.5" customHeight="1" x14ac:dyDescent="0.25">
      <c r="A451" s="89" t="s">
        <v>802</v>
      </c>
      <c r="B451" s="73" t="s">
        <v>411</v>
      </c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95">
        <f t="shared" si="115"/>
        <v>0</v>
      </c>
    </row>
    <row r="452" spans="1:15" ht="13.5" customHeight="1" x14ac:dyDescent="0.25">
      <c r="A452" s="91" t="s">
        <v>803</v>
      </c>
      <c r="B452" s="73" t="s">
        <v>412</v>
      </c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95">
        <f t="shared" si="115"/>
        <v>0</v>
      </c>
    </row>
    <row r="453" spans="1:15" ht="13.5" customHeight="1" x14ac:dyDescent="0.25">
      <c r="A453" s="91" t="s">
        <v>804</v>
      </c>
      <c r="B453" s="73" t="s">
        <v>413</v>
      </c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95">
        <f t="shared" si="115"/>
        <v>0</v>
      </c>
    </row>
    <row r="454" spans="1:15" ht="13.5" customHeight="1" x14ac:dyDescent="0.25">
      <c r="A454" s="91" t="s">
        <v>805</v>
      </c>
      <c r="B454" s="73" t="s">
        <v>806</v>
      </c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95">
        <f t="shared" si="115"/>
        <v>0</v>
      </c>
    </row>
    <row r="455" spans="1:15" ht="13.5" customHeight="1" x14ac:dyDescent="0.25">
      <c r="A455" s="91" t="s">
        <v>864</v>
      </c>
      <c r="B455" s="73" t="s">
        <v>865</v>
      </c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95">
        <f t="shared" si="115"/>
        <v>0</v>
      </c>
    </row>
    <row r="456" spans="1:15" ht="13.5" customHeight="1" x14ac:dyDescent="0.25">
      <c r="A456" s="91" t="s">
        <v>807</v>
      </c>
      <c r="B456" s="73" t="s">
        <v>118</v>
      </c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95">
        <f t="shared" si="115"/>
        <v>0</v>
      </c>
    </row>
    <row r="457" spans="1:15" ht="13.5" customHeight="1" x14ac:dyDescent="0.25">
      <c r="A457" s="91" t="s">
        <v>808</v>
      </c>
      <c r="B457" s="73" t="s">
        <v>119</v>
      </c>
      <c r="C457" s="83">
        <f>+C458+C459</f>
        <v>0</v>
      </c>
      <c r="D457" s="83">
        <f t="shared" ref="D457:N457" si="124">+D458+D459</f>
        <v>0</v>
      </c>
      <c r="E457" s="83">
        <f t="shared" si="124"/>
        <v>0</v>
      </c>
      <c r="F457" s="83">
        <f t="shared" si="124"/>
        <v>0</v>
      </c>
      <c r="G457" s="83">
        <f t="shared" si="124"/>
        <v>0</v>
      </c>
      <c r="H457" s="83">
        <f t="shared" si="124"/>
        <v>0</v>
      </c>
      <c r="I457" s="83">
        <f t="shared" si="124"/>
        <v>0</v>
      </c>
      <c r="J457" s="83">
        <f t="shared" si="124"/>
        <v>0</v>
      </c>
      <c r="K457" s="83">
        <f t="shared" si="124"/>
        <v>0</v>
      </c>
      <c r="L457" s="83">
        <f t="shared" si="124"/>
        <v>0</v>
      </c>
      <c r="M457" s="83">
        <f t="shared" si="124"/>
        <v>0</v>
      </c>
      <c r="N457" s="83">
        <f t="shared" si="124"/>
        <v>0</v>
      </c>
      <c r="O457" s="95">
        <f t="shared" si="115"/>
        <v>0</v>
      </c>
    </row>
    <row r="458" spans="1:15" ht="13.5" customHeight="1" x14ac:dyDescent="0.25">
      <c r="A458" s="91" t="s">
        <v>913</v>
      </c>
      <c r="B458" s="73" t="s">
        <v>914</v>
      </c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95">
        <f t="shared" si="115"/>
        <v>0</v>
      </c>
    </row>
    <row r="459" spans="1:15" ht="13.5" customHeight="1" x14ac:dyDescent="0.25">
      <c r="A459" s="91" t="s">
        <v>985</v>
      </c>
      <c r="B459" s="73" t="s">
        <v>986</v>
      </c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95">
        <f t="shared" si="115"/>
        <v>0</v>
      </c>
    </row>
    <row r="460" spans="1:15" ht="13.5" customHeight="1" x14ac:dyDescent="0.25">
      <c r="A460" s="91" t="s">
        <v>809</v>
      </c>
      <c r="B460" s="73" t="s">
        <v>145</v>
      </c>
      <c r="C460" s="83">
        <f>+C461</f>
        <v>0</v>
      </c>
      <c r="D460" s="83">
        <f t="shared" ref="D460:N460" si="125">+D461</f>
        <v>0</v>
      </c>
      <c r="E460" s="83">
        <f t="shared" si="125"/>
        <v>0</v>
      </c>
      <c r="F460" s="83">
        <f t="shared" si="125"/>
        <v>0</v>
      </c>
      <c r="G460" s="83">
        <f t="shared" si="125"/>
        <v>0</v>
      </c>
      <c r="H460" s="83">
        <f t="shared" si="125"/>
        <v>0</v>
      </c>
      <c r="I460" s="83">
        <f t="shared" si="125"/>
        <v>0</v>
      </c>
      <c r="J460" s="83">
        <f t="shared" si="125"/>
        <v>0</v>
      </c>
      <c r="K460" s="83">
        <f t="shared" si="125"/>
        <v>0</v>
      </c>
      <c r="L460" s="83">
        <f t="shared" si="125"/>
        <v>0</v>
      </c>
      <c r="M460" s="83">
        <f t="shared" si="125"/>
        <v>0</v>
      </c>
      <c r="N460" s="83">
        <f t="shared" si="125"/>
        <v>0</v>
      </c>
      <c r="O460" s="95">
        <f t="shared" si="115"/>
        <v>0</v>
      </c>
    </row>
    <row r="461" spans="1:15" ht="13.5" customHeight="1" x14ac:dyDescent="0.25">
      <c r="A461" s="91" t="s">
        <v>987</v>
      </c>
      <c r="B461" s="73" t="s">
        <v>145</v>
      </c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95">
        <f t="shared" si="115"/>
        <v>0</v>
      </c>
    </row>
    <row r="462" spans="1:15" ht="13.5" customHeight="1" x14ac:dyDescent="0.25">
      <c r="A462" s="91" t="s">
        <v>810</v>
      </c>
      <c r="B462" s="73" t="s">
        <v>91</v>
      </c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95">
        <f t="shared" si="115"/>
        <v>0</v>
      </c>
    </row>
    <row r="463" spans="1:15" ht="13.5" customHeight="1" x14ac:dyDescent="0.25">
      <c r="A463" s="91" t="s">
        <v>811</v>
      </c>
      <c r="B463" s="73" t="s">
        <v>183</v>
      </c>
      <c r="C463" s="83">
        <f>+C464</f>
        <v>0</v>
      </c>
      <c r="D463" s="83">
        <f t="shared" ref="D463:N463" si="126">+D464</f>
        <v>0</v>
      </c>
      <c r="E463" s="83">
        <f t="shared" si="126"/>
        <v>0</v>
      </c>
      <c r="F463" s="83">
        <f t="shared" si="126"/>
        <v>0</v>
      </c>
      <c r="G463" s="83">
        <f t="shared" si="126"/>
        <v>0</v>
      </c>
      <c r="H463" s="83">
        <f t="shared" si="126"/>
        <v>0</v>
      </c>
      <c r="I463" s="83">
        <f t="shared" si="126"/>
        <v>0</v>
      </c>
      <c r="J463" s="83">
        <f t="shared" si="126"/>
        <v>0</v>
      </c>
      <c r="K463" s="83">
        <f t="shared" si="126"/>
        <v>0</v>
      </c>
      <c r="L463" s="83">
        <f t="shared" si="126"/>
        <v>0</v>
      </c>
      <c r="M463" s="83">
        <f t="shared" si="126"/>
        <v>0</v>
      </c>
      <c r="N463" s="83">
        <f t="shared" si="126"/>
        <v>0</v>
      </c>
      <c r="O463" s="95">
        <f t="shared" ref="O463:O492" si="127">+SUM(C463:N463)</f>
        <v>0</v>
      </c>
    </row>
    <row r="464" spans="1:15" ht="13.5" customHeight="1" x14ac:dyDescent="0.25">
      <c r="A464" s="91" t="s">
        <v>812</v>
      </c>
      <c r="B464" s="73" t="s">
        <v>183</v>
      </c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95">
        <f t="shared" si="127"/>
        <v>0</v>
      </c>
    </row>
    <row r="465" spans="1:15" ht="13.5" customHeight="1" x14ac:dyDescent="0.25">
      <c r="A465" s="91" t="s">
        <v>813</v>
      </c>
      <c r="B465" s="73" t="s">
        <v>233</v>
      </c>
      <c r="C465" s="83">
        <f>+SUM(C466:C470)</f>
        <v>0</v>
      </c>
      <c r="D465" s="83">
        <f t="shared" ref="D465:N465" si="128">+SUM(D466:D470)</f>
        <v>0</v>
      </c>
      <c r="E465" s="83">
        <f t="shared" si="128"/>
        <v>0</v>
      </c>
      <c r="F465" s="83">
        <f t="shared" si="128"/>
        <v>0</v>
      </c>
      <c r="G465" s="83">
        <f t="shared" si="128"/>
        <v>0</v>
      </c>
      <c r="H465" s="83">
        <f t="shared" si="128"/>
        <v>0</v>
      </c>
      <c r="I465" s="83">
        <f t="shared" si="128"/>
        <v>0</v>
      </c>
      <c r="J465" s="83">
        <f t="shared" si="128"/>
        <v>0</v>
      </c>
      <c r="K465" s="83">
        <f t="shared" si="128"/>
        <v>0</v>
      </c>
      <c r="L465" s="83">
        <f t="shared" si="128"/>
        <v>0</v>
      </c>
      <c r="M465" s="83">
        <f t="shared" si="128"/>
        <v>0</v>
      </c>
      <c r="N465" s="83">
        <f t="shared" si="128"/>
        <v>0</v>
      </c>
      <c r="O465" s="95">
        <f t="shared" si="127"/>
        <v>0</v>
      </c>
    </row>
    <row r="466" spans="1:15" ht="13.5" customHeight="1" x14ac:dyDescent="0.25">
      <c r="A466" s="91" t="s">
        <v>814</v>
      </c>
      <c r="B466" s="73" t="s">
        <v>234</v>
      </c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95">
        <f t="shared" si="127"/>
        <v>0</v>
      </c>
    </row>
    <row r="467" spans="1:15" ht="13.5" customHeight="1" x14ac:dyDescent="0.25">
      <c r="A467" s="91" t="s">
        <v>815</v>
      </c>
      <c r="B467" s="73" t="s">
        <v>235</v>
      </c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95">
        <f t="shared" si="127"/>
        <v>0</v>
      </c>
    </row>
    <row r="468" spans="1:15" ht="13.5" customHeight="1" x14ac:dyDescent="0.25">
      <c r="A468" s="91" t="s">
        <v>816</v>
      </c>
      <c r="B468" s="73" t="s">
        <v>236</v>
      </c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95">
        <f t="shared" si="127"/>
        <v>0</v>
      </c>
    </row>
    <row r="469" spans="1:15" ht="13.5" customHeight="1" x14ac:dyDescent="0.25">
      <c r="A469" s="91" t="s">
        <v>817</v>
      </c>
      <c r="B469" s="73" t="s">
        <v>140</v>
      </c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95">
        <f t="shared" si="127"/>
        <v>0</v>
      </c>
    </row>
    <row r="470" spans="1:15" ht="13.5" customHeight="1" x14ac:dyDescent="0.25">
      <c r="A470" s="91" t="s">
        <v>866</v>
      </c>
      <c r="B470" s="73" t="s">
        <v>867</v>
      </c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95">
        <f t="shared" si="127"/>
        <v>0</v>
      </c>
    </row>
    <row r="471" spans="1:15" ht="13.5" customHeight="1" x14ac:dyDescent="0.25">
      <c r="A471" s="91" t="s">
        <v>818</v>
      </c>
      <c r="B471" s="73" t="s">
        <v>415</v>
      </c>
      <c r="C471" s="83">
        <f>+C472+C473</f>
        <v>0</v>
      </c>
      <c r="D471" s="83">
        <f t="shared" ref="D471:N471" si="129">+D472+D473</f>
        <v>0</v>
      </c>
      <c r="E471" s="83">
        <f t="shared" si="129"/>
        <v>0</v>
      </c>
      <c r="F471" s="83">
        <f t="shared" si="129"/>
        <v>0</v>
      </c>
      <c r="G471" s="83">
        <f t="shared" si="129"/>
        <v>0</v>
      </c>
      <c r="H471" s="83">
        <f t="shared" si="129"/>
        <v>0</v>
      </c>
      <c r="I471" s="83">
        <f t="shared" si="129"/>
        <v>0</v>
      </c>
      <c r="J471" s="83">
        <f t="shared" si="129"/>
        <v>0</v>
      </c>
      <c r="K471" s="83">
        <f t="shared" si="129"/>
        <v>0</v>
      </c>
      <c r="L471" s="83">
        <f t="shared" si="129"/>
        <v>0</v>
      </c>
      <c r="M471" s="83">
        <f t="shared" si="129"/>
        <v>0</v>
      </c>
      <c r="N471" s="83">
        <f t="shared" si="129"/>
        <v>0</v>
      </c>
      <c r="O471" s="95">
        <f t="shared" si="127"/>
        <v>0</v>
      </c>
    </row>
    <row r="472" spans="1:15" ht="13.5" customHeight="1" x14ac:dyDescent="0.25">
      <c r="A472" s="91" t="s">
        <v>819</v>
      </c>
      <c r="B472" s="73" t="s">
        <v>416</v>
      </c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95">
        <f t="shared" si="127"/>
        <v>0</v>
      </c>
    </row>
    <row r="473" spans="1:15" ht="13.5" customHeight="1" x14ac:dyDescent="0.25">
      <c r="A473" s="91" t="s">
        <v>915</v>
      </c>
      <c r="B473" s="73" t="s">
        <v>916</v>
      </c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95">
        <f t="shared" si="127"/>
        <v>0</v>
      </c>
    </row>
    <row r="474" spans="1:15" ht="13.5" customHeight="1" x14ac:dyDescent="0.25">
      <c r="A474" s="91" t="s">
        <v>820</v>
      </c>
      <c r="B474" s="73" t="s">
        <v>417</v>
      </c>
      <c r="C474" s="83">
        <f>+SUM(C475:C477)</f>
        <v>0</v>
      </c>
      <c r="D474" s="83">
        <f t="shared" ref="D474:N474" si="130">+SUM(D475:D477)</f>
        <v>0</v>
      </c>
      <c r="E474" s="83">
        <f t="shared" si="130"/>
        <v>0</v>
      </c>
      <c r="F474" s="83">
        <f t="shared" si="130"/>
        <v>0</v>
      </c>
      <c r="G474" s="83">
        <f t="shared" si="130"/>
        <v>0</v>
      </c>
      <c r="H474" s="83">
        <f t="shared" si="130"/>
        <v>0</v>
      </c>
      <c r="I474" s="83">
        <f t="shared" si="130"/>
        <v>0</v>
      </c>
      <c r="J474" s="83">
        <f t="shared" si="130"/>
        <v>0</v>
      </c>
      <c r="K474" s="83">
        <f t="shared" si="130"/>
        <v>0</v>
      </c>
      <c r="L474" s="83">
        <f t="shared" si="130"/>
        <v>0</v>
      </c>
      <c r="M474" s="83">
        <f t="shared" si="130"/>
        <v>0</v>
      </c>
      <c r="N474" s="83">
        <f t="shared" si="130"/>
        <v>0</v>
      </c>
      <c r="O474" s="95">
        <f t="shared" si="127"/>
        <v>0</v>
      </c>
    </row>
    <row r="475" spans="1:15" ht="13.5" customHeight="1" x14ac:dyDescent="0.25">
      <c r="A475" s="91" t="s">
        <v>821</v>
      </c>
      <c r="B475" s="73" t="s">
        <v>418</v>
      </c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95">
        <f t="shared" si="127"/>
        <v>0</v>
      </c>
    </row>
    <row r="476" spans="1:15" ht="13.5" customHeight="1" x14ac:dyDescent="0.25">
      <c r="A476" s="91" t="s">
        <v>917</v>
      </c>
      <c r="B476" s="73" t="s">
        <v>918</v>
      </c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95">
        <f t="shared" si="127"/>
        <v>0</v>
      </c>
    </row>
    <row r="477" spans="1:15" ht="13.5" customHeight="1" x14ac:dyDescent="0.25">
      <c r="A477" s="91" t="s">
        <v>919</v>
      </c>
      <c r="B477" s="73" t="s">
        <v>920</v>
      </c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95">
        <f t="shared" si="127"/>
        <v>0</v>
      </c>
    </row>
    <row r="478" spans="1:15" ht="13.5" customHeight="1" x14ac:dyDescent="0.25">
      <c r="A478" s="91" t="s">
        <v>822</v>
      </c>
      <c r="B478" s="73" t="s">
        <v>419</v>
      </c>
      <c r="C478" s="83">
        <f t="shared" ref="C478:N478" si="131">+SUM(C479:C480)</f>
        <v>0</v>
      </c>
      <c r="D478" s="83">
        <f t="shared" si="131"/>
        <v>0</v>
      </c>
      <c r="E478" s="83">
        <f t="shared" si="131"/>
        <v>0</v>
      </c>
      <c r="F478" s="83">
        <f t="shared" si="131"/>
        <v>0</v>
      </c>
      <c r="G478" s="83">
        <f t="shared" si="131"/>
        <v>0</v>
      </c>
      <c r="H478" s="83">
        <f t="shared" si="131"/>
        <v>0</v>
      </c>
      <c r="I478" s="83">
        <f t="shared" si="131"/>
        <v>0</v>
      </c>
      <c r="J478" s="83">
        <f t="shared" si="131"/>
        <v>0</v>
      </c>
      <c r="K478" s="83">
        <f t="shared" si="131"/>
        <v>0</v>
      </c>
      <c r="L478" s="83">
        <f t="shared" si="131"/>
        <v>0</v>
      </c>
      <c r="M478" s="83">
        <f t="shared" si="131"/>
        <v>0</v>
      </c>
      <c r="N478" s="83">
        <f t="shared" si="131"/>
        <v>0</v>
      </c>
      <c r="O478" s="95">
        <f t="shared" si="127"/>
        <v>0</v>
      </c>
    </row>
    <row r="479" spans="1:15" ht="13.5" customHeight="1" x14ac:dyDescent="0.25">
      <c r="A479" s="91" t="s">
        <v>823</v>
      </c>
      <c r="B479" s="73" t="s">
        <v>420</v>
      </c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95">
        <f t="shared" si="127"/>
        <v>0</v>
      </c>
    </row>
    <row r="480" spans="1:15" ht="13.5" customHeight="1" x14ac:dyDescent="0.25">
      <c r="A480" s="91" t="s">
        <v>824</v>
      </c>
      <c r="B480" s="73" t="s">
        <v>421</v>
      </c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95">
        <f t="shared" si="127"/>
        <v>0</v>
      </c>
    </row>
    <row r="481" spans="1:15" ht="13.5" customHeight="1" x14ac:dyDescent="0.25">
      <c r="A481" s="91" t="s">
        <v>825</v>
      </c>
      <c r="B481" s="73" t="s">
        <v>422</v>
      </c>
      <c r="C481" s="83">
        <f>+C482</f>
        <v>0</v>
      </c>
      <c r="D481" s="83">
        <f t="shared" ref="D481:N481" si="132">+D482</f>
        <v>0</v>
      </c>
      <c r="E481" s="83">
        <f t="shared" si="132"/>
        <v>0</v>
      </c>
      <c r="F481" s="83">
        <f t="shared" si="132"/>
        <v>0</v>
      </c>
      <c r="G481" s="83">
        <f t="shared" si="132"/>
        <v>0</v>
      </c>
      <c r="H481" s="83">
        <f t="shared" si="132"/>
        <v>0</v>
      </c>
      <c r="I481" s="83">
        <f t="shared" si="132"/>
        <v>0</v>
      </c>
      <c r="J481" s="83">
        <f t="shared" si="132"/>
        <v>0</v>
      </c>
      <c r="K481" s="83">
        <f t="shared" si="132"/>
        <v>0</v>
      </c>
      <c r="L481" s="83">
        <f t="shared" si="132"/>
        <v>0</v>
      </c>
      <c r="M481" s="83">
        <f t="shared" si="132"/>
        <v>0</v>
      </c>
      <c r="N481" s="83">
        <f t="shared" si="132"/>
        <v>0</v>
      </c>
      <c r="O481" s="95">
        <f t="shared" si="127"/>
        <v>0</v>
      </c>
    </row>
    <row r="482" spans="1:15" ht="13.5" customHeight="1" x14ac:dyDescent="0.25">
      <c r="A482" s="91" t="s">
        <v>826</v>
      </c>
      <c r="B482" s="73" t="s">
        <v>423</v>
      </c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95">
        <f t="shared" si="127"/>
        <v>0</v>
      </c>
    </row>
    <row r="483" spans="1:15" ht="13.5" customHeight="1" x14ac:dyDescent="0.25">
      <c r="A483" s="91" t="s">
        <v>868</v>
      </c>
      <c r="B483" s="73" t="s">
        <v>869</v>
      </c>
      <c r="C483" s="83">
        <f>+C484</f>
        <v>0</v>
      </c>
      <c r="D483" s="83">
        <f t="shared" ref="D483:N483" si="133">+D484</f>
        <v>0</v>
      </c>
      <c r="E483" s="83">
        <f t="shared" si="133"/>
        <v>0</v>
      </c>
      <c r="F483" s="83">
        <f t="shared" si="133"/>
        <v>0</v>
      </c>
      <c r="G483" s="83">
        <f t="shared" si="133"/>
        <v>0</v>
      </c>
      <c r="H483" s="83">
        <f t="shared" si="133"/>
        <v>0</v>
      </c>
      <c r="I483" s="83">
        <f t="shared" si="133"/>
        <v>0</v>
      </c>
      <c r="J483" s="83">
        <f t="shared" si="133"/>
        <v>0</v>
      </c>
      <c r="K483" s="83">
        <f t="shared" si="133"/>
        <v>0</v>
      </c>
      <c r="L483" s="83">
        <f t="shared" si="133"/>
        <v>0</v>
      </c>
      <c r="M483" s="83">
        <f t="shared" si="133"/>
        <v>0</v>
      </c>
      <c r="N483" s="83">
        <f t="shared" si="133"/>
        <v>0</v>
      </c>
      <c r="O483" s="95">
        <f t="shared" si="127"/>
        <v>0</v>
      </c>
    </row>
    <row r="484" spans="1:15" ht="13.5" customHeight="1" x14ac:dyDescent="0.25">
      <c r="A484" s="91" t="s">
        <v>870</v>
      </c>
      <c r="B484" s="73" t="s">
        <v>871</v>
      </c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95">
        <f t="shared" si="127"/>
        <v>0</v>
      </c>
    </row>
    <row r="485" spans="1:15" ht="13.5" customHeight="1" x14ac:dyDescent="0.25">
      <c r="A485" s="91" t="s">
        <v>872</v>
      </c>
      <c r="B485" s="73" t="s">
        <v>873</v>
      </c>
      <c r="C485" s="83">
        <f>+C486</f>
        <v>0</v>
      </c>
      <c r="D485" s="83">
        <f t="shared" ref="D485:N485" si="134">+D486</f>
        <v>0</v>
      </c>
      <c r="E485" s="83">
        <f t="shared" si="134"/>
        <v>0</v>
      </c>
      <c r="F485" s="83">
        <f t="shared" si="134"/>
        <v>0</v>
      </c>
      <c r="G485" s="83">
        <f t="shared" si="134"/>
        <v>0</v>
      </c>
      <c r="H485" s="83">
        <f t="shared" si="134"/>
        <v>0</v>
      </c>
      <c r="I485" s="83">
        <f t="shared" si="134"/>
        <v>0</v>
      </c>
      <c r="J485" s="83">
        <f t="shared" si="134"/>
        <v>0</v>
      </c>
      <c r="K485" s="83">
        <f t="shared" si="134"/>
        <v>0</v>
      </c>
      <c r="L485" s="83">
        <f t="shared" si="134"/>
        <v>0</v>
      </c>
      <c r="M485" s="83">
        <f t="shared" si="134"/>
        <v>0</v>
      </c>
      <c r="N485" s="83">
        <f t="shared" si="134"/>
        <v>0</v>
      </c>
      <c r="O485" s="95">
        <f t="shared" si="127"/>
        <v>0</v>
      </c>
    </row>
    <row r="486" spans="1:15" ht="13.5" customHeight="1" x14ac:dyDescent="0.25">
      <c r="A486" s="91" t="s">
        <v>874</v>
      </c>
      <c r="B486" s="73" t="s">
        <v>875</v>
      </c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95">
        <f t="shared" si="127"/>
        <v>0</v>
      </c>
    </row>
    <row r="487" spans="1:15" ht="13.5" customHeight="1" x14ac:dyDescent="0.25">
      <c r="A487" s="91" t="s">
        <v>876</v>
      </c>
      <c r="B487" s="73" t="s">
        <v>877</v>
      </c>
      <c r="C487" s="83">
        <f>+C488</f>
        <v>0</v>
      </c>
      <c r="D487" s="83">
        <f t="shared" ref="D487:N487" si="135">+D488</f>
        <v>0</v>
      </c>
      <c r="E487" s="83">
        <f t="shared" si="135"/>
        <v>0</v>
      </c>
      <c r="F487" s="83">
        <f t="shared" si="135"/>
        <v>0</v>
      </c>
      <c r="G487" s="83">
        <f t="shared" si="135"/>
        <v>0</v>
      </c>
      <c r="H487" s="83">
        <f t="shared" si="135"/>
        <v>0</v>
      </c>
      <c r="I487" s="83">
        <f t="shared" si="135"/>
        <v>0</v>
      </c>
      <c r="J487" s="83">
        <f t="shared" si="135"/>
        <v>0</v>
      </c>
      <c r="K487" s="83">
        <f t="shared" si="135"/>
        <v>0</v>
      </c>
      <c r="L487" s="83">
        <f t="shared" si="135"/>
        <v>0</v>
      </c>
      <c r="M487" s="83">
        <f t="shared" si="135"/>
        <v>0</v>
      </c>
      <c r="N487" s="83">
        <f t="shared" si="135"/>
        <v>0</v>
      </c>
      <c r="O487" s="95">
        <f t="shared" si="127"/>
        <v>0</v>
      </c>
    </row>
    <row r="488" spans="1:15" ht="13.5" customHeight="1" x14ac:dyDescent="0.25">
      <c r="A488" s="91" t="s">
        <v>878</v>
      </c>
      <c r="B488" s="73" t="s">
        <v>879</v>
      </c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95">
        <f t="shared" si="127"/>
        <v>0</v>
      </c>
    </row>
    <row r="489" spans="1:15" ht="13.5" customHeight="1" x14ac:dyDescent="0.25">
      <c r="A489" s="91" t="s">
        <v>880</v>
      </c>
      <c r="B489" s="73" t="s">
        <v>881</v>
      </c>
      <c r="C489" s="83">
        <f>+C490</f>
        <v>0</v>
      </c>
      <c r="D489" s="83">
        <f t="shared" ref="D489:N489" si="136">+D490</f>
        <v>0</v>
      </c>
      <c r="E489" s="83">
        <f t="shared" si="136"/>
        <v>0</v>
      </c>
      <c r="F489" s="83">
        <f t="shared" si="136"/>
        <v>0</v>
      </c>
      <c r="G489" s="83">
        <f t="shared" si="136"/>
        <v>0</v>
      </c>
      <c r="H489" s="83">
        <f t="shared" si="136"/>
        <v>0</v>
      </c>
      <c r="I489" s="83">
        <f t="shared" si="136"/>
        <v>0</v>
      </c>
      <c r="J489" s="83">
        <f t="shared" si="136"/>
        <v>0</v>
      </c>
      <c r="K489" s="83">
        <f t="shared" si="136"/>
        <v>0</v>
      </c>
      <c r="L489" s="83">
        <f t="shared" si="136"/>
        <v>0</v>
      </c>
      <c r="M489" s="83">
        <f t="shared" si="136"/>
        <v>0</v>
      </c>
      <c r="N489" s="83">
        <f t="shared" si="136"/>
        <v>0</v>
      </c>
      <c r="O489" s="95">
        <f t="shared" si="127"/>
        <v>0</v>
      </c>
    </row>
    <row r="490" spans="1:15" ht="13.5" customHeight="1" x14ac:dyDescent="0.25">
      <c r="A490" s="91" t="s">
        <v>882</v>
      </c>
      <c r="B490" s="73" t="s">
        <v>883</v>
      </c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95">
        <f t="shared" si="127"/>
        <v>0</v>
      </c>
    </row>
    <row r="491" spans="1:15" ht="13.5" customHeight="1" x14ac:dyDescent="0.25">
      <c r="A491" s="91" t="s">
        <v>921</v>
      </c>
      <c r="B491" s="73" t="s">
        <v>922</v>
      </c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95">
        <f t="shared" si="127"/>
        <v>0</v>
      </c>
    </row>
    <row r="492" spans="1:15" ht="13.5" customHeight="1" x14ac:dyDescent="0.25">
      <c r="A492" s="91" t="s">
        <v>923</v>
      </c>
      <c r="B492" s="73" t="s">
        <v>924</v>
      </c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95">
        <f t="shared" si="127"/>
        <v>0</v>
      </c>
    </row>
  </sheetData>
  <autoFilter ref="A8:O492" xr:uid="{00000000-0001-0000-0C00-000000000000}"/>
  <mergeCells count="6">
    <mergeCell ref="A1:B1"/>
    <mergeCell ref="C1:L4"/>
    <mergeCell ref="A2:B2"/>
    <mergeCell ref="A4:B4"/>
    <mergeCell ref="M1:O4"/>
    <mergeCell ref="A3:B3"/>
  </mergeCells>
  <phoneticPr fontId="3" type="noConversion"/>
  <printOptions horizontalCentered="1"/>
  <pageMargins left="0.23622047244094491" right="0.23622047244094491" top="1.2598425196850394" bottom="0.23622047244094491" header="0" footer="0"/>
  <pageSetup paperSize="119" scale="30" fitToWidth="4" orientation="portrait" horizontalDpi="300" verticalDpi="300" r:id="rId1"/>
  <headerFooter alignWithMargins="0"/>
  <rowBreaks count="3" manualBreakCount="3">
    <brk id="60" max="16383" man="1"/>
    <brk id="170" max="16383" man="1"/>
    <brk id="39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Q492"/>
  <sheetViews>
    <sheetView view="pageBreakPreview" topLeftCell="A4" zoomScale="80" zoomScaleNormal="100" zoomScaleSheetLayoutView="80" workbookViewId="0">
      <pane xSplit="2" ySplit="7" topLeftCell="C449" activePane="bottomRight" state="frozen"/>
      <selection activeCell="D71" sqref="D71:N71"/>
      <selection pane="topRight" activeCell="D71" sqref="D71:N71"/>
      <selection pane="bottomLeft" activeCell="D71" sqref="D71:N71"/>
      <selection pane="bottomRight" activeCell="B469" sqref="B469"/>
    </sheetView>
  </sheetViews>
  <sheetFormatPr baseColWidth="10" defaultColWidth="11.44140625" defaultRowHeight="13.2" x14ac:dyDescent="0.25"/>
  <cols>
    <col min="1" max="1" width="19.33203125" style="2" customWidth="1"/>
    <col min="2" max="2" width="62.6640625" style="2" bestFit="1" customWidth="1"/>
    <col min="3" max="14" width="16.6640625" style="7" customWidth="1"/>
    <col min="15" max="15" width="16.5546875" style="105" customWidth="1"/>
    <col min="16" max="16" width="1.6640625" style="63" customWidth="1"/>
    <col min="17" max="16384" width="11.44140625" style="2"/>
  </cols>
  <sheetData>
    <row r="1" spans="1:17" s="23" customFormat="1" ht="23.4" x14ac:dyDescent="0.45">
      <c r="A1" s="144" t="s">
        <v>148</v>
      </c>
      <c r="B1" s="145"/>
      <c r="C1" s="146" t="s">
        <v>155</v>
      </c>
      <c r="D1" s="147"/>
      <c r="E1" s="147"/>
      <c r="F1" s="147"/>
      <c r="G1" s="147"/>
      <c r="H1" s="147"/>
      <c r="I1" s="147"/>
      <c r="J1" s="147"/>
      <c r="K1" s="147"/>
      <c r="L1" s="148"/>
      <c r="M1" s="157"/>
      <c r="N1" s="180"/>
      <c r="O1" s="181"/>
      <c r="P1" s="57"/>
      <c r="Q1" s="24"/>
    </row>
    <row r="2" spans="1:17" s="23" customFormat="1" ht="23.4" x14ac:dyDescent="0.45">
      <c r="A2" s="155" t="s">
        <v>988</v>
      </c>
      <c r="B2" s="156"/>
      <c r="C2" s="149"/>
      <c r="D2" s="150"/>
      <c r="E2" s="150"/>
      <c r="F2" s="150"/>
      <c r="G2" s="150"/>
      <c r="H2" s="150"/>
      <c r="I2" s="150"/>
      <c r="J2" s="150"/>
      <c r="K2" s="150"/>
      <c r="L2" s="151"/>
      <c r="M2" s="182"/>
      <c r="N2" s="183"/>
      <c r="O2" s="184"/>
      <c r="P2" s="57"/>
      <c r="Q2" s="24"/>
    </row>
    <row r="3" spans="1:17" s="23" customFormat="1" ht="23.4" x14ac:dyDescent="0.45">
      <c r="A3" s="155" t="s">
        <v>989</v>
      </c>
      <c r="B3" s="156"/>
      <c r="C3" s="149"/>
      <c r="D3" s="150"/>
      <c r="E3" s="150"/>
      <c r="F3" s="150"/>
      <c r="G3" s="150"/>
      <c r="H3" s="150"/>
      <c r="I3" s="150"/>
      <c r="J3" s="150"/>
      <c r="K3" s="150"/>
      <c r="L3" s="151"/>
      <c r="M3" s="182"/>
      <c r="N3" s="183"/>
      <c r="O3" s="184"/>
      <c r="P3" s="57"/>
      <c r="Q3" s="24"/>
    </row>
    <row r="4" spans="1:17" s="25" customFormat="1" ht="23.4" x14ac:dyDescent="0.45">
      <c r="A4" s="155" t="s">
        <v>198</v>
      </c>
      <c r="B4" s="156"/>
      <c r="C4" s="152"/>
      <c r="D4" s="153"/>
      <c r="E4" s="153"/>
      <c r="F4" s="153"/>
      <c r="G4" s="153"/>
      <c r="H4" s="153"/>
      <c r="I4" s="153"/>
      <c r="J4" s="153"/>
      <c r="K4" s="153"/>
      <c r="L4" s="154"/>
      <c r="M4" s="185"/>
      <c r="N4" s="186"/>
      <c r="O4" s="187"/>
      <c r="P4" s="57"/>
      <c r="Q4" s="31"/>
    </row>
    <row r="5" spans="1:17" s="27" customFormat="1" ht="18" x14ac:dyDescent="0.35">
      <c r="A5" s="36"/>
      <c r="B5" s="26" t="s">
        <v>121</v>
      </c>
      <c r="O5" s="37"/>
      <c r="P5" s="58"/>
      <c r="Q5" s="28"/>
    </row>
    <row r="6" spans="1:17" s="30" customFormat="1" ht="14.4" thickBot="1" x14ac:dyDescent="0.35">
      <c r="A6" s="3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9"/>
      <c r="P6" s="59"/>
      <c r="Q6" s="32"/>
    </row>
    <row r="7" spans="1:17" s="4" customFormat="1" ht="6" customHeight="1" x14ac:dyDescent="0.25">
      <c r="A7" s="40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96"/>
      <c r="P7" s="60"/>
    </row>
    <row r="8" spans="1:17" s="35" customFormat="1" ht="26.4" x14ac:dyDescent="0.25">
      <c r="A8" s="42" t="s">
        <v>200</v>
      </c>
      <c r="B8" s="15" t="s">
        <v>0</v>
      </c>
      <c r="C8" s="16" t="s">
        <v>24</v>
      </c>
      <c r="D8" s="16" t="s">
        <v>25</v>
      </c>
      <c r="E8" s="16" t="s">
        <v>26</v>
      </c>
      <c r="F8" s="16" t="s">
        <v>27</v>
      </c>
      <c r="G8" s="16" t="s">
        <v>28</v>
      </c>
      <c r="H8" s="16" t="s">
        <v>29</v>
      </c>
      <c r="I8" s="16" t="s">
        <v>30</v>
      </c>
      <c r="J8" s="16" t="s">
        <v>31</v>
      </c>
      <c r="K8" s="16" t="s">
        <v>32</v>
      </c>
      <c r="L8" s="16" t="s">
        <v>33</v>
      </c>
      <c r="M8" s="16" t="s">
        <v>34</v>
      </c>
      <c r="N8" s="16" t="s">
        <v>35</v>
      </c>
      <c r="O8" s="106" t="s">
        <v>141</v>
      </c>
      <c r="P8" s="61"/>
    </row>
    <row r="9" spans="1:17" s="5" customFormat="1" ht="6" customHeight="1" x14ac:dyDescent="0.25">
      <c r="A9" s="42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98"/>
      <c r="P9" s="52"/>
    </row>
    <row r="10" spans="1:17" s="3" customFormat="1" ht="6" customHeight="1" x14ac:dyDescent="0.25">
      <c r="A10" s="43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07"/>
      <c r="P10" s="52"/>
    </row>
    <row r="11" spans="1:17" s="5" customFormat="1" ht="13.5" customHeight="1" x14ac:dyDescent="0.25">
      <c r="A11" s="44" t="s">
        <v>237</v>
      </c>
      <c r="B11" s="19" t="s">
        <v>1</v>
      </c>
      <c r="C11" s="77">
        <f t="shared" ref="C11:N11" si="0">+C12+C15</f>
        <v>0</v>
      </c>
      <c r="D11" s="77">
        <f t="shared" si="0"/>
        <v>0</v>
      </c>
      <c r="E11" s="77">
        <f t="shared" si="0"/>
        <v>0</v>
      </c>
      <c r="F11" s="77">
        <f t="shared" si="0"/>
        <v>0</v>
      </c>
      <c r="G11" s="77">
        <f t="shared" si="0"/>
        <v>0</v>
      </c>
      <c r="H11" s="77">
        <f t="shared" si="0"/>
        <v>0</v>
      </c>
      <c r="I11" s="77">
        <f t="shared" si="0"/>
        <v>0</v>
      </c>
      <c r="J11" s="77">
        <f t="shared" si="0"/>
        <v>0</v>
      </c>
      <c r="K11" s="77">
        <f t="shared" si="0"/>
        <v>0</v>
      </c>
      <c r="L11" s="77">
        <f t="shared" si="0"/>
        <v>0</v>
      </c>
      <c r="M11" s="77">
        <f t="shared" si="0"/>
        <v>0</v>
      </c>
      <c r="N11" s="77">
        <f t="shared" si="0"/>
        <v>0</v>
      </c>
      <c r="O11" s="100">
        <f>+SUM(C11:N11)</f>
        <v>0</v>
      </c>
      <c r="P11" s="62"/>
    </row>
    <row r="12" spans="1:17" s="9" customFormat="1" ht="13.5" customHeight="1" x14ac:dyDescent="0.25">
      <c r="A12" s="81" t="s">
        <v>424</v>
      </c>
      <c r="B12" s="73" t="s">
        <v>238</v>
      </c>
      <c r="C12" s="83">
        <f>+C13</f>
        <v>0</v>
      </c>
      <c r="D12" s="83">
        <f t="shared" ref="D12:N12" si="1">+D13</f>
        <v>0</v>
      </c>
      <c r="E12" s="83">
        <f t="shared" si="1"/>
        <v>0</v>
      </c>
      <c r="F12" s="83">
        <f t="shared" si="1"/>
        <v>0</v>
      </c>
      <c r="G12" s="83">
        <f t="shared" si="1"/>
        <v>0</v>
      </c>
      <c r="H12" s="83">
        <f t="shared" si="1"/>
        <v>0</v>
      </c>
      <c r="I12" s="83">
        <f t="shared" si="1"/>
        <v>0</v>
      </c>
      <c r="J12" s="83">
        <f t="shared" si="1"/>
        <v>0</v>
      </c>
      <c r="K12" s="83">
        <f t="shared" si="1"/>
        <v>0</v>
      </c>
      <c r="L12" s="83">
        <f t="shared" si="1"/>
        <v>0</v>
      </c>
      <c r="M12" s="83">
        <f t="shared" si="1"/>
        <v>0</v>
      </c>
      <c r="N12" s="83">
        <f t="shared" si="1"/>
        <v>0</v>
      </c>
      <c r="O12" s="101">
        <f t="shared" ref="O12:O65" si="2">+SUM(C12:N12)</f>
        <v>0</v>
      </c>
      <c r="P12" s="53"/>
    </row>
    <row r="13" spans="1:17" s="9" customFormat="1" ht="13.5" customHeight="1" x14ac:dyDescent="0.25">
      <c r="A13" s="81" t="s">
        <v>425</v>
      </c>
      <c r="B13" s="73" t="s">
        <v>238</v>
      </c>
      <c r="C13" s="83">
        <f t="shared" ref="C13:N13" si="3">+SUM(C14:C14)</f>
        <v>0</v>
      </c>
      <c r="D13" s="83">
        <f t="shared" si="3"/>
        <v>0</v>
      </c>
      <c r="E13" s="83">
        <f t="shared" si="3"/>
        <v>0</v>
      </c>
      <c r="F13" s="83">
        <f t="shared" si="3"/>
        <v>0</v>
      </c>
      <c r="G13" s="83">
        <f t="shared" si="3"/>
        <v>0</v>
      </c>
      <c r="H13" s="83">
        <f t="shared" si="3"/>
        <v>0</v>
      </c>
      <c r="I13" s="83">
        <f t="shared" si="3"/>
        <v>0</v>
      </c>
      <c r="J13" s="83">
        <f t="shared" si="3"/>
        <v>0</v>
      </c>
      <c r="K13" s="83">
        <f t="shared" si="3"/>
        <v>0</v>
      </c>
      <c r="L13" s="83">
        <f t="shared" si="3"/>
        <v>0</v>
      </c>
      <c r="M13" s="83">
        <f t="shared" si="3"/>
        <v>0</v>
      </c>
      <c r="N13" s="83">
        <f t="shared" si="3"/>
        <v>0</v>
      </c>
      <c r="O13" s="101">
        <f t="shared" si="2"/>
        <v>0</v>
      </c>
      <c r="P13" s="53"/>
    </row>
    <row r="14" spans="1:17" s="9" customFormat="1" ht="13.5" customHeight="1" x14ac:dyDescent="0.25">
      <c r="A14" s="81" t="s">
        <v>884</v>
      </c>
      <c r="B14" s="73" t="s">
        <v>885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101">
        <f t="shared" si="2"/>
        <v>0</v>
      </c>
      <c r="P14" s="53"/>
    </row>
    <row r="15" spans="1:17" s="9" customFormat="1" ht="13.5" customHeight="1" x14ac:dyDescent="0.25">
      <c r="A15" s="81" t="s">
        <v>426</v>
      </c>
      <c r="B15" s="73" t="s">
        <v>2</v>
      </c>
      <c r="C15" s="83">
        <f t="shared" ref="C15:N15" si="4">+C16+C36+C60</f>
        <v>0</v>
      </c>
      <c r="D15" s="83">
        <f t="shared" si="4"/>
        <v>0</v>
      </c>
      <c r="E15" s="83">
        <f t="shared" si="4"/>
        <v>0</v>
      </c>
      <c r="F15" s="83">
        <f t="shared" si="4"/>
        <v>0</v>
      </c>
      <c r="G15" s="83">
        <f t="shared" si="4"/>
        <v>0</v>
      </c>
      <c r="H15" s="83">
        <f t="shared" si="4"/>
        <v>0</v>
      </c>
      <c r="I15" s="83">
        <f t="shared" si="4"/>
        <v>0</v>
      </c>
      <c r="J15" s="83">
        <f t="shared" si="4"/>
        <v>0</v>
      </c>
      <c r="K15" s="83">
        <f t="shared" si="4"/>
        <v>0</v>
      </c>
      <c r="L15" s="83">
        <f t="shared" si="4"/>
        <v>0</v>
      </c>
      <c r="M15" s="83">
        <f t="shared" si="4"/>
        <v>0</v>
      </c>
      <c r="N15" s="83">
        <f t="shared" si="4"/>
        <v>0</v>
      </c>
      <c r="O15" s="101">
        <f t="shared" si="2"/>
        <v>0</v>
      </c>
      <c r="P15" s="53"/>
    </row>
    <row r="16" spans="1:17" s="10" customFormat="1" ht="13.5" customHeight="1" x14ac:dyDescent="0.25">
      <c r="A16" s="81" t="s">
        <v>427</v>
      </c>
      <c r="B16" s="73" t="s">
        <v>3</v>
      </c>
      <c r="C16" s="83">
        <f t="shared" ref="C16:N16" si="5">+C17+C23+C27+C30</f>
        <v>0</v>
      </c>
      <c r="D16" s="83">
        <f t="shared" si="5"/>
        <v>0</v>
      </c>
      <c r="E16" s="83">
        <f t="shared" si="5"/>
        <v>0</v>
      </c>
      <c r="F16" s="83">
        <f t="shared" si="5"/>
        <v>0</v>
      </c>
      <c r="G16" s="83">
        <f t="shared" si="5"/>
        <v>0</v>
      </c>
      <c r="H16" s="83">
        <f t="shared" si="5"/>
        <v>0</v>
      </c>
      <c r="I16" s="83">
        <f t="shared" si="5"/>
        <v>0</v>
      </c>
      <c r="J16" s="83">
        <f t="shared" si="5"/>
        <v>0</v>
      </c>
      <c r="K16" s="83">
        <f t="shared" si="5"/>
        <v>0</v>
      </c>
      <c r="L16" s="83">
        <f t="shared" si="5"/>
        <v>0</v>
      </c>
      <c r="M16" s="83">
        <f t="shared" si="5"/>
        <v>0</v>
      </c>
      <c r="N16" s="83">
        <f t="shared" si="5"/>
        <v>0</v>
      </c>
      <c r="O16" s="101">
        <f t="shared" si="2"/>
        <v>0</v>
      </c>
      <c r="P16" s="53"/>
    </row>
    <row r="17" spans="1:16" s="11" customFormat="1" ht="13.5" customHeight="1" x14ac:dyDescent="0.25">
      <c r="A17" s="92" t="s">
        <v>428</v>
      </c>
      <c r="B17" s="75" t="s">
        <v>201</v>
      </c>
      <c r="C17" s="83">
        <f>+SUM(C18:C22)</f>
        <v>0</v>
      </c>
      <c r="D17" s="83">
        <f t="shared" ref="D17:N17" si="6">+SUM(D18:D22)</f>
        <v>0</v>
      </c>
      <c r="E17" s="83">
        <f t="shared" si="6"/>
        <v>0</v>
      </c>
      <c r="F17" s="83">
        <f t="shared" si="6"/>
        <v>0</v>
      </c>
      <c r="G17" s="83">
        <f t="shared" si="6"/>
        <v>0</v>
      </c>
      <c r="H17" s="83">
        <f t="shared" si="6"/>
        <v>0</v>
      </c>
      <c r="I17" s="83">
        <f t="shared" si="6"/>
        <v>0</v>
      </c>
      <c r="J17" s="83">
        <f t="shared" si="6"/>
        <v>0</v>
      </c>
      <c r="K17" s="83">
        <f t="shared" si="6"/>
        <v>0</v>
      </c>
      <c r="L17" s="83">
        <f t="shared" si="6"/>
        <v>0</v>
      </c>
      <c r="M17" s="83">
        <f t="shared" si="6"/>
        <v>0</v>
      </c>
      <c r="N17" s="83">
        <f t="shared" si="6"/>
        <v>0</v>
      </c>
      <c r="O17" s="101">
        <f t="shared" si="2"/>
        <v>0</v>
      </c>
      <c r="P17" s="53"/>
    </row>
    <row r="18" spans="1:16" s="11" customFormat="1" ht="13.5" customHeight="1" x14ac:dyDescent="0.25">
      <c r="A18" s="92" t="s">
        <v>429</v>
      </c>
      <c r="B18" s="75" t="s">
        <v>239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101">
        <f t="shared" si="2"/>
        <v>0</v>
      </c>
      <c r="P18" s="53"/>
    </row>
    <row r="19" spans="1:16" s="1" customFormat="1" ht="13.5" customHeight="1" x14ac:dyDescent="0.25">
      <c r="A19" s="81" t="s">
        <v>430</v>
      </c>
      <c r="B19" s="75" t="s">
        <v>240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101">
        <f t="shared" si="2"/>
        <v>0</v>
      </c>
      <c r="P19" s="6"/>
    </row>
    <row r="20" spans="1:16" s="1" customFormat="1" ht="13.5" customHeight="1" x14ac:dyDescent="0.25">
      <c r="A20" s="81" t="s">
        <v>431</v>
      </c>
      <c r="B20" s="75" t="s">
        <v>241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101">
        <f t="shared" si="2"/>
        <v>0</v>
      </c>
      <c r="P20" s="6"/>
    </row>
    <row r="21" spans="1:16" s="1" customFormat="1" ht="13.5" customHeight="1" x14ac:dyDescent="0.25">
      <c r="A21" s="81" t="s">
        <v>432</v>
      </c>
      <c r="B21" s="75" t="s">
        <v>242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101">
        <f t="shared" si="2"/>
        <v>0</v>
      </c>
      <c r="P21" s="6"/>
    </row>
    <row r="22" spans="1:16" s="1" customFormat="1" ht="13.5" customHeight="1" x14ac:dyDescent="0.25">
      <c r="A22" s="81" t="s">
        <v>925</v>
      </c>
      <c r="B22" s="75" t="s">
        <v>926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101">
        <f t="shared" si="2"/>
        <v>0</v>
      </c>
      <c r="P22" s="6"/>
    </row>
    <row r="23" spans="1:16" s="11" customFormat="1" ht="13.5" customHeight="1" x14ac:dyDescent="0.25">
      <c r="A23" s="92" t="s">
        <v>433</v>
      </c>
      <c r="B23" s="75" t="s">
        <v>4</v>
      </c>
      <c r="C23" s="83">
        <f>+SUM(C24:C26)</f>
        <v>0</v>
      </c>
      <c r="D23" s="83">
        <f t="shared" ref="D23:N23" si="7">+SUM(D24:D26)</f>
        <v>0</v>
      </c>
      <c r="E23" s="83">
        <f t="shared" si="7"/>
        <v>0</v>
      </c>
      <c r="F23" s="83">
        <f t="shared" si="7"/>
        <v>0</v>
      </c>
      <c r="G23" s="83">
        <f t="shared" si="7"/>
        <v>0</v>
      </c>
      <c r="H23" s="83">
        <f t="shared" si="7"/>
        <v>0</v>
      </c>
      <c r="I23" s="83">
        <f t="shared" si="7"/>
        <v>0</v>
      </c>
      <c r="J23" s="83">
        <f t="shared" si="7"/>
        <v>0</v>
      </c>
      <c r="K23" s="83">
        <f t="shared" si="7"/>
        <v>0</v>
      </c>
      <c r="L23" s="83">
        <f t="shared" si="7"/>
        <v>0</v>
      </c>
      <c r="M23" s="83">
        <f t="shared" si="7"/>
        <v>0</v>
      </c>
      <c r="N23" s="83">
        <f t="shared" si="7"/>
        <v>0</v>
      </c>
      <c r="O23" s="101">
        <f t="shared" si="2"/>
        <v>0</v>
      </c>
      <c r="P23" s="53"/>
    </row>
    <row r="24" spans="1:16" s="1" customFormat="1" ht="13.5" customHeight="1" x14ac:dyDescent="0.25">
      <c r="A24" s="81" t="s">
        <v>434</v>
      </c>
      <c r="B24" s="75" t="s">
        <v>243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101">
        <f t="shared" si="2"/>
        <v>0</v>
      </c>
      <c r="P24" s="6"/>
    </row>
    <row r="25" spans="1:16" s="11" customFormat="1" ht="13.5" customHeight="1" x14ac:dyDescent="0.25">
      <c r="A25" s="81" t="s">
        <v>435</v>
      </c>
      <c r="B25" s="73" t="s">
        <v>244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101">
        <f t="shared" si="2"/>
        <v>0</v>
      </c>
      <c r="P25" s="53"/>
    </row>
    <row r="26" spans="1:16" s="1" customFormat="1" ht="13.5" customHeight="1" x14ac:dyDescent="0.25">
      <c r="A26" s="81" t="s">
        <v>436</v>
      </c>
      <c r="B26" s="75" t="s">
        <v>245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101">
        <f t="shared" si="2"/>
        <v>0</v>
      </c>
      <c r="P26" s="6"/>
    </row>
    <row r="27" spans="1:16" s="1" customFormat="1" ht="13.5" customHeight="1" x14ac:dyDescent="0.25">
      <c r="A27" s="81" t="s">
        <v>437</v>
      </c>
      <c r="B27" s="75" t="s">
        <v>5</v>
      </c>
      <c r="C27" s="83">
        <f>+C28+C29</f>
        <v>0</v>
      </c>
      <c r="D27" s="83">
        <f t="shared" ref="D27:N27" si="8">+D28+D29</f>
        <v>0</v>
      </c>
      <c r="E27" s="83">
        <f t="shared" si="8"/>
        <v>0</v>
      </c>
      <c r="F27" s="83">
        <f t="shared" si="8"/>
        <v>0</v>
      </c>
      <c r="G27" s="83">
        <f t="shared" si="8"/>
        <v>0</v>
      </c>
      <c r="H27" s="83">
        <f t="shared" si="8"/>
        <v>0</v>
      </c>
      <c r="I27" s="83">
        <f t="shared" si="8"/>
        <v>0</v>
      </c>
      <c r="J27" s="83">
        <f t="shared" si="8"/>
        <v>0</v>
      </c>
      <c r="K27" s="83">
        <f t="shared" si="8"/>
        <v>0</v>
      </c>
      <c r="L27" s="83">
        <f t="shared" si="8"/>
        <v>0</v>
      </c>
      <c r="M27" s="83">
        <f t="shared" si="8"/>
        <v>0</v>
      </c>
      <c r="N27" s="83">
        <f t="shared" si="8"/>
        <v>0</v>
      </c>
      <c r="O27" s="101">
        <f t="shared" si="2"/>
        <v>0</v>
      </c>
      <c r="P27" s="6"/>
    </row>
    <row r="28" spans="1:16" s="1" customFormat="1" ht="13.5" customHeight="1" x14ac:dyDescent="0.25">
      <c r="A28" s="81" t="s">
        <v>438</v>
      </c>
      <c r="B28" s="75" t="s">
        <v>246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101">
        <f t="shared" si="2"/>
        <v>0</v>
      </c>
      <c r="P28" s="6"/>
    </row>
    <row r="29" spans="1:16" s="10" customFormat="1" ht="13.5" customHeight="1" x14ac:dyDescent="0.25">
      <c r="A29" s="81" t="s">
        <v>439</v>
      </c>
      <c r="B29" s="73" t="s">
        <v>247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101">
        <f t="shared" si="2"/>
        <v>0</v>
      </c>
      <c r="P29" s="53"/>
    </row>
    <row r="30" spans="1:16" s="1" customFormat="1" ht="13.5" customHeight="1" x14ac:dyDescent="0.25">
      <c r="A30" s="81" t="s">
        <v>440</v>
      </c>
      <c r="B30" s="74" t="s">
        <v>6</v>
      </c>
      <c r="C30" s="83">
        <f>+SUM(C31:C35)</f>
        <v>0</v>
      </c>
      <c r="D30" s="83">
        <f t="shared" ref="D30:N30" si="9">+SUM(D31:D35)</f>
        <v>0</v>
      </c>
      <c r="E30" s="83">
        <f t="shared" si="9"/>
        <v>0</v>
      </c>
      <c r="F30" s="83">
        <f t="shared" si="9"/>
        <v>0</v>
      </c>
      <c r="G30" s="83">
        <f t="shared" si="9"/>
        <v>0</v>
      </c>
      <c r="H30" s="83">
        <f t="shared" si="9"/>
        <v>0</v>
      </c>
      <c r="I30" s="83">
        <f t="shared" si="9"/>
        <v>0</v>
      </c>
      <c r="J30" s="83">
        <f t="shared" si="9"/>
        <v>0</v>
      </c>
      <c r="K30" s="83">
        <f t="shared" si="9"/>
        <v>0</v>
      </c>
      <c r="L30" s="83">
        <f t="shared" si="9"/>
        <v>0</v>
      </c>
      <c r="M30" s="83">
        <f t="shared" si="9"/>
        <v>0</v>
      </c>
      <c r="N30" s="83">
        <f t="shared" si="9"/>
        <v>0</v>
      </c>
      <c r="O30" s="101">
        <f t="shared" si="2"/>
        <v>0</v>
      </c>
      <c r="P30" s="6"/>
    </row>
    <row r="31" spans="1:16" s="1" customFormat="1" ht="13.5" customHeight="1" x14ac:dyDescent="0.25">
      <c r="A31" s="81" t="s">
        <v>441</v>
      </c>
      <c r="B31" s="73" t="s">
        <v>248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101">
        <f t="shared" si="2"/>
        <v>0</v>
      </c>
      <c r="P31" s="6"/>
    </row>
    <row r="32" spans="1:16" s="10" customFormat="1" ht="13.5" customHeight="1" x14ac:dyDescent="0.25">
      <c r="A32" s="81" t="s">
        <v>442</v>
      </c>
      <c r="B32" s="73" t="s">
        <v>249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101">
        <f t="shared" si="2"/>
        <v>0</v>
      </c>
      <c r="P32" s="53"/>
    </row>
    <row r="33" spans="1:16" s="1" customFormat="1" ht="13.5" customHeight="1" x14ac:dyDescent="0.25">
      <c r="A33" s="81" t="s">
        <v>443</v>
      </c>
      <c r="B33" s="73" t="s">
        <v>202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101">
        <f t="shared" si="2"/>
        <v>0</v>
      </c>
      <c r="P33" s="6"/>
    </row>
    <row r="34" spans="1:16" s="1" customFormat="1" ht="13.5" customHeight="1" x14ac:dyDescent="0.25">
      <c r="A34" s="81" t="s">
        <v>444</v>
      </c>
      <c r="B34" s="73" t="s">
        <v>250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101">
        <f t="shared" si="2"/>
        <v>0</v>
      </c>
      <c r="P34" s="6"/>
    </row>
    <row r="35" spans="1:16" s="1" customFormat="1" ht="13.5" customHeight="1" x14ac:dyDescent="0.25">
      <c r="A35" s="92" t="s">
        <v>445</v>
      </c>
      <c r="B35" s="73" t="s">
        <v>6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101">
        <f t="shared" si="2"/>
        <v>0</v>
      </c>
      <c r="P35" s="6"/>
    </row>
    <row r="36" spans="1:16" s="11" customFormat="1" ht="13.5" customHeight="1" x14ac:dyDescent="0.25">
      <c r="A36" s="81" t="s">
        <v>446</v>
      </c>
      <c r="B36" s="73" t="s">
        <v>7</v>
      </c>
      <c r="C36" s="83">
        <f>+C37+C41+C50+C54+C57</f>
        <v>0</v>
      </c>
      <c r="D36" s="83">
        <f t="shared" ref="D36:N36" si="10">+D37+D41+D50+D54+D57</f>
        <v>0</v>
      </c>
      <c r="E36" s="83">
        <f t="shared" si="10"/>
        <v>0</v>
      </c>
      <c r="F36" s="83">
        <f t="shared" si="10"/>
        <v>0</v>
      </c>
      <c r="G36" s="83">
        <f t="shared" si="10"/>
        <v>0</v>
      </c>
      <c r="H36" s="83">
        <f t="shared" si="10"/>
        <v>0</v>
      </c>
      <c r="I36" s="83">
        <f t="shared" si="10"/>
        <v>0</v>
      </c>
      <c r="J36" s="83">
        <f t="shared" si="10"/>
        <v>0</v>
      </c>
      <c r="K36" s="83">
        <f t="shared" si="10"/>
        <v>0</v>
      </c>
      <c r="L36" s="83">
        <f t="shared" si="10"/>
        <v>0</v>
      </c>
      <c r="M36" s="83">
        <f t="shared" si="10"/>
        <v>0</v>
      </c>
      <c r="N36" s="83">
        <f t="shared" si="10"/>
        <v>0</v>
      </c>
      <c r="O36" s="101">
        <f t="shared" si="2"/>
        <v>0</v>
      </c>
      <c r="P36" s="53"/>
    </row>
    <row r="37" spans="1:16" s="1" customFormat="1" ht="13.5" customHeight="1" x14ac:dyDescent="0.25">
      <c r="A37" s="81" t="s">
        <v>447</v>
      </c>
      <c r="B37" s="73" t="s">
        <v>8</v>
      </c>
      <c r="C37" s="83">
        <f>+C38+C39+C40</f>
        <v>0</v>
      </c>
      <c r="D37" s="83">
        <f t="shared" ref="D37:N37" si="11">+D38+D39+D40</f>
        <v>0</v>
      </c>
      <c r="E37" s="83">
        <f t="shared" si="11"/>
        <v>0</v>
      </c>
      <c r="F37" s="83">
        <f t="shared" si="11"/>
        <v>0</v>
      </c>
      <c r="G37" s="83">
        <f t="shared" si="11"/>
        <v>0</v>
      </c>
      <c r="H37" s="83">
        <f t="shared" si="11"/>
        <v>0</v>
      </c>
      <c r="I37" s="83">
        <f t="shared" si="11"/>
        <v>0</v>
      </c>
      <c r="J37" s="83">
        <f t="shared" si="11"/>
        <v>0</v>
      </c>
      <c r="K37" s="83">
        <f t="shared" si="11"/>
        <v>0</v>
      </c>
      <c r="L37" s="83">
        <f t="shared" si="11"/>
        <v>0</v>
      </c>
      <c r="M37" s="83">
        <f t="shared" si="11"/>
        <v>0</v>
      </c>
      <c r="N37" s="83">
        <f t="shared" si="11"/>
        <v>0</v>
      </c>
      <c r="O37" s="101">
        <f t="shared" si="2"/>
        <v>0</v>
      </c>
      <c r="P37" s="6"/>
    </row>
    <row r="38" spans="1:16" s="1" customFormat="1" ht="13.5" customHeight="1" x14ac:dyDescent="0.25">
      <c r="A38" s="81" t="s">
        <v>448</v>
      </c>
      <c r="B38" s="73" t="s">
        <v>9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101">
        <f t="shared" si="2"/>
        <v>0</v>
      </c>
      <c r="P38" s="6"/>
    </row>
    <row r="39" spans="1:16" s="1" customFormat="1" ht="13.5" customHeight="1" x14ac:dyDescent="0.25">
      <c r="A39" s="81" t="s">
        <v>449</v>
      </c>
      <c r="B39" s="73" t="s">
        <v>10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101">
        <f t="shared" si="2"/>
        <v>0</v>
      </c>
      <c r="P39" s="6"/>
    </row>
    <row r="40" spans="1:16" s="1" customFormat="1" ht="13.5" customHeight="1" x14ac:dyDescent="0.25">
      <c r="A40" s="81" t="s">
        <v>927</v>
      </c>
      <c r="B40" s="73" t="s">
        <v>928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101">
        <f t="shared" si="2"/>
        <v>0</v>
      </c>
      <c r="P40" s="6"/>
    </row>
    <row r="41" spans="1:16" s="1" customFormat="1" ht="13.5" customHeight="1" x14ac:dyDescent="0.25">
      <c r="A41" s="81" t="s">
        <v>450</v>
      </c>
      <c r="B41" s="73" t="s">
        <v>251</v>
      </c>
      <c r="C41" s="83">
        <f>+SUM(C42:C49)</f>
        <v>0</v>
      </c>
      <c r="D41" s="83">
        <f t="shared" ref="D41:N41" si="12">+SUM(D42:D49)</f>
        <v>0</v>
      </c>
      <c r="E41" s="83">
        <f t="shared" si="12"/>
        <v>0</v>
      </c>
      <c r="F41" s="83">
        <f t="shared" si="12"/>
        <v>0</v>
      </c>
      <c r="G41" s="83">
        <f t="shared" si="12"/>
        <v>0</v>
      </c>
      <c r="H41" s="83">
        <f t="shared" si="12"/>
        <v>0</v>
      </c>
      <c r="I41" s="83">
        <f t="shared" si="12"/>
        <v>0</v>
      </c>
      <c r="J41" s="83">
        <f t="shared" si="12"/>
        <v>0</v>
      </c>
      <c r="K41" s="83">
        <f t="shared" si="12"/>
        <v>0</v>
      </c>
      <c r="L41" s="83">
        <f t="shared" si="12"/>
        <v>0</v>
      </c>
      <c r="M41" s="83">
        <f t="shared" si="12"/>
        <v>0</v>
      </c>
      <c r="N41" s="83">
        <f t="shared" si="12"/>
        <v>0</v>
      </c>
      <c r="O41" s="101">
        <f t="shared" si="2"/>
        <v>0</v>
      </c>
      <c r="P41" s="6"/>
    </row>
    <row r="42" spans="1:16" s="3" customFormat="1" ht="13.5" customHeight="1" x14ac:dyDescent="0.25">
      <c r="A42" s="81" t="s">
        <v>451</v>
      </c>
      <c r="B42" s="73" t="s">
        <v>252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101">
        <f t="shared" si="2"/>
        <v>0</v>
      </c>
      <c r="P42" s="53"/>
    </row>
    <row r="43" spans="1:16" s="3" customFormat="1" ht="13.5" customHeight="1" x14ac:dyDescent="0.25">
      <c r="A43" s="92" t="s">
        <v>452</v>
      </c>
      <c r="B43" s="73" t="s">
        <v>253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101">
        <f t="shared" si="2"/>
        <v>0</v>
      </c>
      <c r="P43" s="53"/>
    </row>
    <row r="44" spans="1:16" s="9" customFormat="1" ht="13.5" customHeight="1" x14ac:dyDescent="0.25">
      <c r="A44" s="81" t="s">
        <v>453</v>
      </c>
      <c r="B44" s="73" t="s">
        <v>254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101">
        <f t="shared" si="2"/>
        <v>0</v>
      </c>
      <c r="P44" s="53"/>
    </row>
    <row r="45" spans="1:16" s="10" customFormat="1" ht="13.5" customHeight="1" x14ac:dyDescent="0.25">
      <c r="A45" s="81" t="s">
        <v>454</v>
      </c>
      <c r="B45" s="73" t="s">
        <v>255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101">
        <f t="shared" si="2"/>
        <v>0</v>
      </c>
      <c r="P45" s="53"/>
    </row>
    <row r="46" spans="1:16" s="1" customFormat="1" ht="13.5" customHeight="1" x14ac:dyDescent="0.25">
      <c r="A46" s="81" t="s">
        <v>455</v>
      </c>
      <c r="B46" s="73" t="s">
        <v>456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101">
        <f t="shared" si="2"/>
        <v>0</v>
      </c>
      <c r="P46" s="6"/>
    </row>
    <row r="47" spans="1:16" s="1" customFormat="1" ht="13.5" customHeight="1" x14ac:dyDescent="0.25">
      <c r="A47" s="81" t="s">
        <v>457</v>
      </c>
      <c r="B47" s="73" t="s">
        <v>204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101">
        <f t="shared" si="2"/>
        <v>0</v>
      </c>
      <c r="P47" s="6"/>
    </row>
    <row r="48" spans="1:16" s="1" customFormat="1" ht="13.5" customHeight="1" x14ac:dyDescent="0.25">
      <c r="A48" s="81" t="s">
        <v>886</v>
      </c>
      <c r="B48" s="73" t="s">
        <v>887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101">
        <f t="shared" si="2"/>
        <v>0</v>
      </c>
      <c r="P48" s="6"/>
    </row>
    <row r="49" spans="1:16" s="1" customFormat="1" ht="13.5" customHeight="1" x14ac:dyDescent="0.25">
      <c r="A49" s="81" t="s">
        <v>888</v>
      </c>
      <c r="B49" s="73" t="s">
        <v>889</v>
      </c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101">
        <f t="shared" si="2"/>
        <v>0</v>
      </c>
      <c r="P49" s="6"/>
    </row>
    <row r="50" spans="1:16" s="10" customFormat="1" ht="13.5" customHeight="1" x14ac:dyDescent="0.25">
      <c r="A50" s="81" t="s">
        <v>458</v>
      </c>
      <c r="B50" s="73" t="s">
        <v>203</v>
      </c>
      <c r="C50" s="83">
        <f>+SUM(C51:C53)</f>
        <v>0</v>
      </c>
      <c r="D50" s="83">
        <f t="shared" ref="D50:N50" si="13">+SUM(D51:D53)</f>
        <v>0</v>
      </c>
      <c r="E50" s="83">
        <f t="shared" si="13"/>
        <v>0</v>
      </c>
      <c r="F50" s="83">
        <f t="shared" si="13"/>
        <v>0</v>
      </c>
      <c r="G50" s="83">
        <f t="shared" si="13"/>
        <v>0</v>
      </c>
      <c r="H50" s="83">
        <f t="shared" si="13"/>
        <v>0</v>
      </c>
      <c r="I50" s="83">
        <f t="shared" si="13"/>
        <v>0</v>
      </c>
      <c r="J50" s="83">
        <f t="shared" si="13"/>
        <v>0</v>
      </c>
      <c r="K50" s="83">
        <f t="shared" si="13"/>
        <v>0</v>
      </c>
      <c r="L50" s="83">
        <f t="shared" si="13"/>
        <v>0</v>
      </c>
      <c r="M50" s="83">
        <f t="shared" si="13"/>
        <v>0</v>
      </c>
      <c r="N50" s="83">
        <f t="shared" si="13"/>
        <v>0</v>
      </c>
      <c r="O50" s="101">
        <f t="shared" si="2"/>
        <v>0</v>
      </c>
      <c r="P50" s="53"/>
    </row>
    <row r="51" spans="1:16" s="10" customFormat="1" ht="13.5" customHeight="1" x14ac:dyDescent="0.25">
      <c r="A51" s="81" t="s">
        <v>459</v>
      </c>
      <c r="B51" s="73" t="s">
        <v>205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101">
        <f t="shared" si="2"/>
        <v>0</v>
      </c>
      <c r="P51" s="53"/>
    </row>
    <row r="52" spans="1:16" s="10" customFormat="1" ht="13.5" customHeight="1" x14ac:dyDescent="0.25">
      <c r="A52" s="81" t="s">
        <v>460</v>
      </c>
      <c r="B52" s="73" t="s">
        <v>203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101">
        <f t="shared" si="2"/>
        <v>0</v>
      </c>
      <c r="P52" s="53"/>
    </row>
    <row r="53" spans="1:16" s="10" customFormat="1" ht="13.5" customHeight="1" x14ac:dyDescent="0.25">
      <c r="A53" s="81" t="s">
        <v>461</v>
      </c>
      <c r="B53" s="73" t="s">
        <v>256</v>
      </c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101">
        <f t="shared" si="2"/>
        <v>0</v>
      </c>
      <c r="P53" s="53"/>
    </row>
    <row r="54" spans="1:16" s="1" customFormat="1" ht="13.5" customHeight="1" x14ac:dyDescent="0.25">
      <c r="A54" s="92" t="s">
        <v>462</v>
      </c>
      <c r="B54" s="73" t="s">
        <v>206</v>
      </c>
      <c r="C54" s="83">
        <f>+C55+C56</f>
        <v>0</v>
      </c>
      <c r="D54" s="83">
        <f t="shared" ref="D54:N54" si="14">+D55+D56</f>
        <v>0</v>
      </c>
      <c r="E54" s="83">
        <f t="shared" si="14"/>
        <v>0</v>
      </c>
      <c r="F54" s="83">
        <f t="shared" si="14"/>
        <v>0</v>
      </c>
      <c r="G54" s="83">
        <f t="shared" si="14"/>
        <v>0</v>
      </c>
      <c r="H54" s="83">
        <f t="shared" si="14"/>
        <v>0</v>
      </c>
      <c r="I54" s="83">
        <f t="shared" si="14"/>
        <v>0</v>
      </c>
      <c r="J54" s="83">
        <f t="shared" si="14"/>
        <v>0</v>
      </c>
      <c r="K54" s="83">
        <f t="shared" si="14"/>
        <v>0</v>
      </c>
      <c r="L54" s="83">
        <f t="shared" si="14"/>
        <v>0</v>
      </c>
      <c r="M54" s="83">
        <f t="shared" si="14"/>
        <v>0</v>
      </c>
      <c r="N54" s="83">
        <f t="shared" si="14"/>
        <v>0</v>
      </c>
      <c r="O54" s="101">
        <f t="shared" si="2"/>
        <v>0</v>
      </c>
      <c r="P54" s="6"/>
    </row>
    <row r="55" spans="1:16" s="1" customFormat="1" ht="13.5" customHeight="1" x14ac:dyDescent="0.25">
      <c r="A55" s="92" t="s">
        <v>463</v>
      </c>
      <c r="B55" s="73" t="s">
        <v>257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101">
        <f t="shared" si="2"/>
        <v>0</v>
      </c>
      <c r="P55" s="6"/>
    </row>
    <row r="56" spans="1:16" s="1" customFormat="1" ht="13.5" customHeight="1" x14ac:dyDescent="0.25">
      <c r="A56" s="92" t="s">
        <v>464</v>
      </c>
      <c r="B56" s="73" t="s">
        <v>258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101">
        <f t="shared" si="2"/>
        <v>0</v>
      </c>
      <c r="P56" s="6"/>
    </row>
    <row r="57" spans="1:16" s="10" customFormat="1" ht="13.5" customHeight="1" x14ac:dyDescent="0.25">
      <c r="A57" s="92" t="s">
        <v>828</v>
      </c>
      <c r="B57" s="73" t="s">
        <v>829</v>
      </c>
      <c r="C57" s="83">
        <f>+C58+C59</f>
        <v>0</v>
      </c>
      <c r="D57" s="83">
        <f t="shared" ref="D57:N57" si="15">+D58+D59</f>
        <v>0</v>
      </c>
      <c r="E57" s="83">
        <f t="shared" si="15"/>
        <v>0</v>
      </c>
      <c r="F57" s="83">
        <f t="shared" si="15"/>
        <v>0</v>
      </c>
      <c r="G57" s="83">
        <f t="shared" si="15"/>
        <v>0</v>
      </c>
      <c r="H57" s="83">
        <f t="shared" si="15"/>
        <v>0</v>
      </c>
      <c r="I57" s="83">
        <f t="shared" si="15"/>
        <v>0</v>
      </c>
      <c r="J57" s="83">
        <f t="shared" si="15"/>
        <v>0</v>
      </c>
      <c r="K57" s="83">
        <f t="shared" si="15"/>
        <v>0</v>
      </c>
      <c r="L57" s="83">
        <f t="shared" si="15"/>
        <v>0</v>
      </c>
      <c r="M57" s="83">
        <f t="shared" si="15"/>
        <v>0</v>
      </c>
      <c r="N57" s="83">
        <f t="shared" si="15"/>
        <v>0</v>
      </c>
      <c r="O57" s="101">
        <f t="shared" si="2"/>
        <v>0</v>
      </c>
      <c r="P57" s="53"/>
    </row>
    <row r="58" spans="1:16" s="10" customFormat="1" ht="13.5" customHeight="1" x14ac:dyDescent="0.25">
      <c r="A58" s="92" t="s">
        <v>830</v>
      </c>
      <c r="B58" s="73" t="s">
        <v>831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101">
        <f t="shared" si="2"/>
        <v>0</v>
      </c>
      <c r="P58" s="53"/>
    </row>
    <row r="59" spans="1:16" s="1" customFormat="1" ht="13.5" customHeight="1" x14ac:dyDescent="0.25">
      <c r="A59" s="92" t="s">
        <v>832</v>
      </c>
      <c r="B59" s="73" t="s">
        <v>833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101">
        <f t="shared" si="2"/>
        <v>0</v>
      </c>
      <c r="P59" s="6"/>
    </row>
    <row r="60" spans="1:16" s="1" customFormat="1" ht="13.5" customHeight="1" x14ac:dyDescent="0.25">
      <c r="A60" s="81" t="s">
        <v>465</v>
      </c>
      <c r="B60" s="73" t="s">
        <v>11</v>
      </c>
      <c r="C60" s="83">
        <f>+C61</f>
        <v>0</v>
      </c>
      <c r="D60" s="83">
        <f t="shared" ref="D60:N60" si="16">+D61</f>
        <v>0</v>
      </c>
      <c r="E60" s="83">
        <f t="shared" si="16"/>
        <v>0</v>
      </c>
      <c r="F60" s="83">
        <f t="shared" si="16"/>
        <v>0</v>
      </c>
      <c r="G60" s="83">
        <f t="shared" si="16"/>
        <v>0</v>
      </c>
      <c r="H60" s="83">
        <f t="shared" si="16"/>
        <v>0</v>
      </c>
      <c r="I60" s="83">
        <f t="shared" si="16"/>
        <v>0</v>
      </c>
      <c r="J60" s="83">
        <f t="shared" si="16"/>
        <v>0</v>
      </c>
      <c r="K60" s="83">
        <f t="shared" si="16"/>
        <v>0</v>
      </c>
      <c r="L60" s="83">
        <f t="shared" si="16"/>
        <v>0</v>
      </c>
      <c r="M60" s="83">
        <f t="shared" si="16"/>
        <v>0</v>
      </c>
      <c r="N60" s="83">
        <f t="shared" si="16"/>
        <v>0</v>
      </c>
      <c r="O60" s="101">
        <f t="shared" si="2"/>
        <v>0</v>
      </c>
      <c r="P60" s="6"/>
    </row>
    <row r="61" spans="1:16" s="9" customFormat="1" ht="13.5" customHeight="1" x14ac:dyDescent="0.25">
      <c r="A61" s="92" t="s">
        <v>466</v>
      </c>
      <c r="B61" s="73" t="s">
        <v>259</v>
      </c>
      <c r="C61" s="83">
        <f>+C62+C63+C64+C65</f>
        <v>0</v>
      </c>
      <c r="D61" s="83">
        <f t="shared" ref="D61:N61" si="17">+D62+D63+D64+D65</f>
        <v>0</v>
      </c>
      <c r="E61" s="83">
        <f t="shared" si="17"/>
        <v>0</v>
      </c>
      <c r="F61" s="83">
        <f t="shared" si="17"/>
        <v>0</v>
      </c>
      <c r="G61" s="83">
        <f t="shared" si="17"/>
        <v>0</v>
      </c>
      <c r="H61" s="83">
        <f t="shared" si="17"/>
        <v>0</v>
      </c>
      <c r="I61" s="83">
        <f t="shared" si="17"/>
        <v>0</v>
      </c>
      <c r="J61" s="83">
        <f t="shared" si="17"/>
        <v>0</v>
      </c>
      <c r="K61" s="83">
        <f t="shared" si="17"/>
        <v>0</v>
      </c>
      <c r="L61" s="83">
        <f t="shared" si="17"/>
        <v>0</v>
      </c>
      <c r="M61" s="83">
        <f t="shared" si="17"/>
        <v>0</v>
      </c>
      <c r="N61" s="83">
        <f t="shared" si="17"/>
        <v>0</v>
      </c>
      <c r="O61" s="101">
        <f t="shared" si="2"/>
        <v>0</v>
      </c>
      <c r="P61" s="53"/>
    </row>
    <row r="62" spans="1:16" s="9" customFormat="1" ht="13.5" customHeight="1" x14ac:dyDescent="0.25">
      <c r="A62" s="92" t="s">
        <v>467</v>
      </c>
      <c r="B62" s="73" t="s">
        <v>260</v>
      </c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101">
        <f t="shared" si="2"/>
        <v>0</v>
      </c>
      <c r="P62" s="53"/>
    </row>
    <row r="63" spans="1:16" s="10" customFormat="1" ht="13.5" customHeight="1" x14ac:dyDescent="0.25">
      <c r="A63" s="92" t="s">
        <v>468</v>
      </c>
      <c r="B63" s="73" t="s">
        <v>261</v>
      </c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101">
        <f t="shared" si="2"/>
        <v>0</v>
      </c>
      <c r="P63" s="53"/>
    </row>
    <row r="64" spans="1:16" s="10" customFormat="1" ht="13.5" customHeight="1" x14ac:dyDescent="0.25">
      <c r="A64" s="92" t="s">
        <v>929</v>
      </c>
      <c r="B64" s="73" t="s">
        <v>930</v>
      </c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101">
        <f t="shared" si="2"/>
        <v>0</v>
      </c>
      <c r="P64" s="53"/>
    </row>
    <row r="65" spans="1:16" s="10" customFormat="1" ht="13.5" customHeight="1" x14ac:dyDescent="0.25">
      <c r="A65" s="92" t="s">
        <v>931</v>
      </c>
      <c r="B65" s="73" t="s">
        <v>230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101">
        <f t="shared" si="2"/>
        <v>0</v>
      </c>
      <c r="P65" s="53"/>
    </row>
    <row r="66" spans="1:16" ht="4.2" customHeight="1" x14ac:dyDescent="0.25">
      <c r="A66" s="46"/>
      <c r="B66" s="21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102"/>
    </row>
    <row r="67" spans="1:16" s="5" customFormat="1" ht="3" customHeight="1" x14ac:dyDescent="0.25">
      <c r="A67" s="45"/>
      <c r="B67" s="20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103"/>
      <c r="P67" s="62"/>
    </row>
    <row r="68" spans="1:16" s="9" customFormat="1" x14ac:dyDescent="0.25">
      <c r="A68" s="44"/>
      <c r="B68" s="19" t="s">
        <v>12</v>
      </c>
      <c r="C68" s="77">
        <f t="shared" ref="C68:N68" si="18">+C11-C70</f>
        <v>-3845568592</v>
      </c>
      <c r="D68" s="77">
        <f t="shared" si="18"/>
        <v>-4616741424</v>
      </c>
      <c r="E68" s="77">
        <f t="shared" si="18"/>
        <v>-4651317822</v>
      </c>
      <c r="F68" s="77">
        <f t="shared" si="18"/>
        <v>-8125320063</v>
      </c>
      <c r="G68" s="77">
        <f t="shared" si="18"/>
        <v>-8393171227</v>
      </c>
      <c r="H68" s="77">
        <f t="shared" si="18"/>
        <v>-9512601035</v>
      </c>
      <c r="I68" s="77">
        <f t="shared" si="18"/>
        <v>-9133895482</v>
      </c>
      <c r="J68" s="77">
        <f t="shared" si="18"/>
        <v>-8708668071</v>
      </c>
      <c r="K68" s="77">
        <f t="shared" si="18"/>
        <v>-9286997428</v>
      </c>
      <c r="L68" s="77">
        <f t="shared" si="18"/>
        <v>-8952435220</v>
      </c>
      <c r="M68" s="77">
        <f t="shared" si="18"/>
        <v>-8557781322</v>
      </c>
      <c r="N68" s="77">
        <f t="shared" si="18"/>
        <v>-9234421249</v>
      </c>
      <c r="O68" s="104">
        <f>+SUM(C68:N68)</f>
        <v>-93018918935</v>
      </c>
      <c r="P68" s="53"/>
    </row>
    <row r="69" spans="1:16" s="10" customFormat="1" ht="4.5" customHeight="1" x14ac:dyDescent="0.25">
      <c r="A69" s="45"/>
      <c r="B69" s="20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103"/>
      <c r="P69" s="53"/>
    </row>
    <row r="70" spans="1:16" s="11" customFormat="1" ht="13.5" customHeight="1" x14ac:dyDescent="0.25">
      <c r="A70" s="80" t="s">
        <v>469</v>
      </c>
      <c r="B70" s="19" t="s">
        <v>125</v>
      </c>
      <c r="C70" s="77">
        <f>+C71+C291+C320</f>
        <v>3845568592</v>
      </c>
      <c r="D70" s="77">
        <f t="shared" ref="D70:N70" si="19">+D71+D291+D320</f>
        <v>4616741424</v>
      </c>
      <c r="E70" s="77">
        <f t="shared" si="19"/>
        <v>4651317822</v>
      </c>
      <c r="F70" s="77">
        <f t="shared" si="19"/>
        <v>8125320063</v>
      </c>
      <c r="G70" s="77">
        <f t="shared" si="19"/>
        <v>8393171227</v>
      </c>
      <c r="H70" s="77">
        <f t="shared" si="19"/>
        <v>9512601035</v>
      </c>
      <c r="I70" s="77">
        <f t="shared" si="19"/>
        <v>9133895482</v>
      </c>
      <c r="J70" s="77">
        <f t="shared" si="19"/>
        <v>8708668071</v>
      </c>
      <c r="K70" s="77">
        <f t="shared" si="19"/>
        <v>9286997428</v>
      </c>
      <c r="L70" s="77">
        <f t="shared" si="19"/>
        <v>8952435220</v>
      </c>
      <c r="M70" s="77">
        <f t="shared" si="19"/>
        <v>8557781322</v>
      </c>
      <c r="N70" s="77">
        <f t="shared" si="19"/>
        <v>9234421249</v>
      </c>
      <c r="O70" s="100">
        <f t="shared" ref="O70:O134" si="20">+SUM(C70:N70)</f>
        <v>93018918935</v>
      </c>
      <c r="P70" s="53"/>
    </row>
    <row r="71" spans="1:16" s="3" customFormat="1" ht="13.5" customHeight="1" x14ac:dyDescent="0.25">
      <c r="A71" s="91" t="s">
        <v>470</v>
      </c>
      <c r="B71" s="73" t="s">
        <v>13</v>
      </c>
      <c r="C71" s="83">
        <f>+C72+C209+C278</f>
        <v>703164232</v>
      </c>
      <c r="D71" s="83">
        <f t="shared" ref="D71:N71" si="21">+D72+D209+D278</f>
        <v>1532080402</v>
      </c>
      <c r="E71" s="83">
        <f t="shared" si="21"/>
        <v>1532080402</v>
      </c>
      <c r="F71" s="83">
        <f t="shared" si="21"/>
        <v>1532080402</v>
      </c>
      <c r="G71" s="83">
        <f t="shared" si="21"/>
        <v>1532080402</v>
      </c>
      <c r="H71" s="83">
        <f t="shared" si="21"/>
        <v>1532080402</v>
      </c>
      <c r="I71" s="83">
        <f t="shared" si="21"/>
        <v>1532080402</v>
      </c>
      <c r="J71" s="83">
        <f t="shared" si="21"/>
        <v>1532080402</v>
      </c>
      <c r="K71" s="83">
        <f t="shared" si="21"/>
        <v>1532080402</v>
      </c>
      <c r="L71" s="83">
        <f t="shared" si="21"/>
        <v>1532080402</v>
      </c>
      <c r="M71" s="83">
        <f t="shared" si="21"/>
        <v>1532080402</v>
      </c>
      <c r="N71" s="83">
        <f t="shared" si="21"/>
        <v>1524227517</v>
      </c>
      <c r="O71" s="101">
        <f t="shared" si="20"/>
        <v>17548195769</v>
      </c>
      <c r="P71" s="53"/>
    </row>
    <row r="72" spans="1:16" s="3" customFormat="1" ht="13.5" customHeight="1" x14ac:dyDescent="0.25">
      <c r="A72" s="91" t="s">
        <v>471</v>
      </c>
      <c r="B72" s="73" t="s">
        <v>14</v>
      </c>
      <c r="C72" s="83">
        <f>+C73+C110</f>
        <v>99033853</v>
      </c>
      <c r="D72" s="83">
        <f t="shared" ref="D72:N72" si="22">+D73+D110</f>
        <v>246288707</v>
      </c>
      <c r="E72" s="83">
        <f t="shared" si="22"/>
        <v>246288707</v>
      </c>
      <c r="F72" s="83">
        <f t="shared" si="22"/>
        <v>246288707</v>
      </c>
      <c r="G72" s="83">
        <f t="shared" si="22"/>
        <v>246288707</v>
      </c>
      <c r="H72" s="83">
        <f t="shared" si="22"/>
        <v>246288707</v>
      </c>
      <c r="I72" s="83">
        <f t="shared" si="22"/>
        <v>246288707</v>
      </c>
      <c r="J72" s="83">
        <f t="shared" si="22"/>
        <v>246288707</v>
      </c>
      <c r="K72" s="83">
        <f t="shared" si="22"/>
        <v>246288707</v>
      </c>
      <c r="L72" s="83">
        <f t="shared" si="22"/>
        <v>246288707</v>
      </c>
      <c r="M72" s="83">
        <f t="shared" si="22"/>
        <v>246288707</v>
      </c>
      <c r="N72" s="83">
        <f t="shared" si="22"/>
        <v>215825811</v>
      </c>
      <c r="O72" s="101">
        <f t="shared" si="20"/>
        <v>2777746734</v>
      </c>
      <c r="P72" s="53"/>
    </row>
    <row r="73" spans="1:16" s="1" customFormat="1" ht="13.5" customHeight="1" x14ac:dyDescent="0.25">
      <c r="A73" s="91" t="s">
        <v>472</v>
      </c>
      <c r="B73" s="73" t="s">
        <v>15</v>
      </c>
      <c r="C73" s="83">
        <f>+C74+C98</f>
        <v>0</v>
      </c>
      <c r="D73" s="83">
        <f t="shared" ref="D73:N73" si="23">+D74+D98</f>
        <v>0</v>
      </c>
      <c r="E73" s="83">
        <f t="shared" si="23"/>
        <v>0</v>
      </c>
      <c r="F73" s="83">
        <f t="shared" si="23"/>
        <v>0</v>
      </c>
      <c r="G73" s="83">
        <f t="shared" si="23"/>
        <v>0</v>
      </c>
      <c r="H73" s="83">
        <f t="shared" si="23"/>
        <v>0</v>
      </c>
      <c r="I73" s="83">
        <f t="shared" si="23"/>
        <v>0</v>
      </c>
      <c r="J73" s="83">
        <f t="shared" si="23"/>
        <v>0</v>
      </c>
      <c r="K73" s="83">
        <f t="shared" si="23"/>
        <v>0</v>
      </c>
      <c r="L73" s="83">
        <f t="shared" si="23"/>
        <v>0</v>
      </c>
      <c r="M73" s="83">
        <f t="shared" si="23"/>
        <v>0</v>
      </c>
      <c r="N73" s="83">
        <f t="shared" si="23"/>
        <v>0</v>
      </c>
      <c r="O73" s="101">
        <f t="shared" si="20"/>
        <v>0</v>
      </c>
      <c r="P73" s="6"/>
    </row>
    <row r="74" spans="1:16" s="1" customFormat="1" ht="13.5" customHeight="1" x14ac:dyDescent="0.25">
      <c r="A74" s="91" t="s">
        <v>473</v>
      </c>
      <c r="B74" s="73" t="s">
        <v>262</v>
      </c>
      <c r="C74" s="83">
        <f>+C75+C80+C83+C95</f>
        <v>0</v>
      </c>
      <c r="D74" s="83">
        <f t="shared" ref="D74:N74" si="24">+D75+D80+D83+D95</f>
        <v>0</v>
      </c>
      <c r="E74" s="83">
        <f t="shared" si="24"/>
        <v>0</v>
      </c>
      <c r="F74" s="83">
        <f t="shared" si="24"/>
        <v>0</v>
      </c>
      <c r="G74" s="83">
        <f t="shared" si="24"/>
        <v>0</v>
      </c>
      <c r="H74" s="83">
        <f t="shared" si="24"/>
        <v>0</v>
      </c>
      <c r="I74" s="83">
        <f t="shared" si="24"/>
        <v>0</v>
      </c>
      <c r="J74" s="83">
        <f t="shared" si="24"/>
        <v>0</v>
      </c>
      <c r="K74" s="83">
        <f t="shared" si="24"/>
        <v>0</v>
      </c>
      <c r="L74" s="83">
        <f t="shared" si="24"/>
        <v>0</v>
      </c>
      <c r="M74" s="83">
        <f t="shared" si="24"/>
        <v>0</v>
      </c>
      <c r="N74" s="83">
        <f t="shared" si="24"/>
        <v>0</v>
      </c>
      <c r="O74" s="101">
        <f t="shared" si="20"/>
        <v>0</v>
      </c>
      <c r="P74" s="6"/>
    </row>
    <row r="75" spans="1:16" s="1" customFormat="1" ht="13.5" customHeight="1" x14ac:dyDescent="0.25">
      <c r="A75" s="91" t="s">
        <v>474</v>
      </c>
      <c r="B75" s="73" t="s">
        <v>126</v>
      </c>
      <c r="C75" s="83">
        <f>+SUM(C76:C79)</f>
        <v>0</v>
      </c>
      <c r="D75" s="83">
        <f t="shared" ref="D75:N75" si="25">+SUM(D76:D79)</f>
        <v>0</v>
      </c>
      <c r="E75" s="83">
        <f t="shared" si="25"/>
        <v>0</v>
      </c>
      <c r="F75" s="83">
        <f t="shared" si="25"/>
        <v>0</v>
      </c>
      <c r="G75" s="83">
        <f t="shared" si="25"/>
        <v>0</v>
      </c>
      <c r="H75" s="83">
        <f t="shared" si="25"/>
        <v>0</v>
      </c>
      <c r="I75" s="83">
        <f t="shared" si="25"/>
        <v>0</v>
      </c>
      <c r="J75" s="83">
        <f t="shared" si="25"/>
        <v>0</v>
      </c>
      <c r="K75" s="83">
        <f t="shared" si="25"/>
        <v>0</v>
      </c>
      <c r="L75" s="83">
        <f t="shared" si="25"/>
        <v>0</v>
      </c>
      <c r="M75" s="83">
        <f t="shared" si="25"/>
        <v>0</v>
      </c>
      <c r="N75" s="83">
        <f t="shared" si="25"/>
        <v>0</v>
      </c>
      <c r="O75" s="101">
        <f t="shared" si="20"/>
        <v>0</v>
      </c>
      <c r="P75" s="6"/>
    </row>
    <row r="76" spans="1:16" s="1" customFormat="1" ht="13.5" customHeight="1" x14ac:dyDescent="0.25">
      <c r="A76" s="91" t="s">
        <v>475</v>
      </c>
      <c r="B76" s="73" t="s">
        <v>36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101">
        <f t="shared" si="20"/>
        <v>0</v>
      </c>
      <c r="P76" s="6"/>
    </row>
    <row r="77" spans="1:16" s="3" customFormat="1" ht="13.5" customHeight="1" x14ac:dyDescent="0.25">
      <c r="A77" s="91" t="s">
        <v>476</v>
      </c>
      <c r="B77" s="73" t="s">
        <v>37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101">
        <f t="shared" si="20"/>
        <v>0</v>
      </c>
      <c r="P77" s="53"/>
    </row>
    <row r="78" spans="1:16" s="1" customFormat="1" ht="13.5" customHeight="1" x14ac:dyDescent="0.25">
      <c r="A78" s="91" t="s">
        <v>477</v>
      </c>
      <c r="B78" s="73" t="s">
        <v>38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101">
        <f t="shared" si="20"/>
        <v>0</v>
      </c>
      <c r="P78" s="6"/>
    </row>
    <row r="79" spans="1:16" s="1" customFormat="1" ht="13.5" customHeight="1" x14ac:dyDescent="0.25">
      <c r="A79" s="91" t="s">
        <v>478</v>
      </c>
      <c r="B79" s="73" t="s">
        <v>132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101">
        <f t="shared" si="20"/>
        <v>0</v>
      </c>
      <c r="P79" s="6"/>
    </row>
    <row r="80" spans="1:16" s="3" customFormat="1" ht="13.5" customHeight="1" x14ac:dyDescent="0.25">
      <c r="A80" s="91" t="s">
        <v>479</v>
      </c>
      <c r="B80" s="73" t="s">
        <v>128</v>
      </c>
      <c r="C80" s="83">
        <f>+C81+C82</f>
        <v>0</v>
      </c>
      <c r="D80" s="83">
        <f t="shared" ref="D80:N80" si="26">+D81+D82</f>
        <v>0</v>
      </c>
      <c r="E80" s="83">
        <f t="shared" si="26"/>
        <v>0</v>
      </c>
      <c r="F80" s="83">
        <f t="shared" si="26"/>
        <v>0</v>
      </c>
      <c r="G80" s="83">
        <f t="shared" si="26"/>
        <v>0</v>
      </c>
      <c r="H80" s="83">
        <f t="shared" si="26"/>
        <v>0</v>
      </c>
      <c r="I80" s="83">
        <f t="shared" si="26"/>
        <v>0</v>
      </c>
      <c r="J80" s="83">
        <f t="shared" si="26"/>
        <v>0</v>
      </c>
      <c r="K80" s="83">
        <f t="shared" si="26"/>
        <v>0</v>
      </c>
      <c r="L80" s="83">
        <f t="shared" si="26"/>
        <v>0</v>
      </c>
      <c r="M80" s="83">
        <f t="shared" si="26"/>
        <v>0</v>
      </c>
      <c r="N80" s="83">
        <f t="shared" si="26"/>
        <v>0</v>
      </c>
      <c r="O80" s="101">
        <f t="shared" si="20"/>
        <v>0</v>
      </c>
      <c r="P80" s="53"/>
    </row>
    <row r="81" spans="1:16" s="1" customFormat="1" ht="13.5" customHeight="1" x14ac:dyDescent="0.25">
      <c r="A81" s="91" t="s">
        <v>480</v>
      </c>
      <c r="B81" s="73" t="s">
        <v>129</v>
      </c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101">
        <f t="shared" si="20"/>
        <v>0</v>
      </c>
      <c r="P81" s="6"/>
    </row>
    <row r="82" spans="1:16" s="1" customFormat="1" ht="13.5" customHeight="1" x14ac:dyDescent="0.25">
      <c r="A82" s="91" t="s">
        <v>481</v>
      </c>
      <c r="B82" s="73" t="s">
        <v>130</v>
      </c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101">
        <f t="shared" si="20"/>
        <v>0</v>
      </c>
      <c r="P82" s="6"/>
    </row>
    <row r="83" spans="1:16" s="1" customFormat="1" ht="13.5" customHeight="1" x14ac:dyDescent="0.25">
      <c r="A83" s="91" t="s">
        <v>482</v>
      </c>
      <c r="B83" s="73" t="s">
        <v>263</v>
      </c>
      <c r="C83" s="83">
        <f>+SUM(C84:C94)</f>
        <v>0</v>
      </c>
      <c r="D83" s="83">
        <f t="shared" ref="D83:N83" si="27">+SUM(D84:D94)</f>
        <v>0</v>
      </c>
      <c r="E83" s="83">
        <f t="shared" si="27"/>
        <v>0</v>
      </c>
      <c r="F83" s="83">
        <f t="shared" si="27"/>
        <v>0</v>
      </c>
      <c r="G83" s="83">
        <f t="shared" si="27"/>
        <v>0</v>
      </c>
      <c r="H83" s="83">
        <f t="shared" si="27"/>
        <v>0</v>
      </c>
      <c r="I83" s="83">
        <f t="shared" si="27"/>
        <v>0</v>
      </c>
      <c r="J83" s="83">
        <f t="shared" si="27"/>
        <v>0</v>
      </c>
      <c r="K83" s="83">
        <f t="shared" si="27"/>
        <v>0</v>
      </c>
      <c r="L83" s="83">
        <f t="shared" si="27"/>
        <v>0</v>
      </c>
      <c r="M83" s="83">
        <f t="shared" si="27"/>
        <v>0</v>
      </c>
      <c r="N83" s="83">
        <f t="shared" si="27"/>
        <v>0</v>
      </c>
      <c r="O83" s="101">
        <f t="shared" si="20"/>
        <v>0</v>
      </c>
      <c r="P83" s="6"/>
    </row>
    <row r="84" spans="1:16" s="1" customFormat="1" ht="13.5" customHeight="1" x14ac:dyDescent="0.25">
      <c r="A84" s="91" t="s">
        <v>483</v>
      </c>
      <c r="B84" s="73" t="s">
        <v>133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101">
        <f t="shared" si="20"/>
        <v>0</v>
      </c>
      <c r="P84" s="6"/>
    </row>
    <row r="85" spans="1:16" s="1" customFormat="1" ht="13.5" customHeight="1" x14ac:dyDescent="0.25">
      <c r="A85" s="91" t="s">
        <v>484</v>
      </c>
      <c r="B85" s="73" t="s">
        <v>134</v>
      </c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101">
        <f t="shared" si="20"/>
        <v>0</v>
      </c>
      <c r="P85" s="6"/>
    </row>
    <row r="86" spans="1:16" s="1" customFormat="1" ht="13.5" customHeight="1" x14ac:dyDescent="0.25">
      <c r="A86" s="91" t="s">
        <v>485</v>
      </c>
      <c r="B86" s="73" t="s">
        <v>135</v>
      </c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101">
        <f t="shared" si="20"/>
        <v>0</v>
      </c>
      <c r="P86" s="6"/>
    </row>
    <row r="87" spans="1:16" s="1" customFormat="1" ht="13.5" customHeight="1" x14ac:dyDescent="0.25">
      <c r="A87" s="91" t="s">
        <v>486</v>
      </c>
      <c r="B87" s="73" t="s">
        <v>136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101">
        <f t="shared" si="20"/>
        <v>0</v>
      </c>
      <c r="P87" s="6"/>
    </row>
    <row r="88" spans="1:16" s="1" customFormat="1" ht="13.5" customHeight="1" x14ac:dyDescent="0.25">
      <c r="A88" s="91" t="s">
        <v>487</v>
      </c>
      <c r="B88" s="73" t="s">
        <v>138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101">
        <f t="shared" si="20"/>
        <v>0</v>
      </c>
      <c r="P88" s="6"/>
    </row>
    <row r="89" spans="1:16" s="1" customFormat="1" ht="13.5" customHeight="1" x14ac:dyDescent="0.25">
      <c r="A89" s="91" t="s">
        <v>488</v>
      </c>
      <c r="B89" s="73" t="s">
        <v>39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101">
        <f t="shared" si="20"/>
        <v>0</v>
      </c>
      <c r="P89" s="6"/>
    </row>
    <row r="90" spans="1:16" s="1" customFormat="1" ht="13.5" customHeight="1" x14ac:dyDescent="0.25">
      <c r="A90" s="91" t="s">
        <v>489</v>
      </c>
      <c r="B90" s="73" t="s">
        <v>40</v>
      </c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101">
        <f t="shared" si="20"/>
        <v>0</v>
      </c>
      <c r="P90" s="6"/>
    </row>
    <row r="91" spans="1:16" s="1" customFormat="1" ht="13.5" customHeight="1" x14ac:dyDescent="0.25">
      <c r="A91" s="91" t="s">
        <v>490</v>
      </c>
      <c r="B91" s="73" t="s">
        <v>41</v>
      </c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101">
        <f t="shared" si="20"/>
        <v>0</v>
      </c>
      <c r="P91" s="6"/>
    </row>
    <row r="92" spans="1:16" s="3" customFormat="1" ht="13.5" customHeight="1" x14ac:dyDescent="0.25">
      <c r="A92" s="91" t="s">
        <v>491</v>
      </c>
      <c r="B92" s="73" t="s">
        <v>42</v>
      </c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101">
        <f t="shared" si="20"/>
        <v>0</v>
      </c>
      <c r="P92" s="53"/>
    </row>
    <row r="93" spans="1:16" s="3" customFormat="1" ht="13.5" customHeight="1" x14ac:dyDescent="0.25">
      <c r="A93" s="91" t="s">
        <v>890</v>
      </c>
      <c r="B93" s="73" t="s">
        <v>891</v>
      </c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101">
        <f t="shared" si="20"/>
        <v>0</v>
      </c>
      <c r="P93" s="53"/>
    </row>
    <row r="94" spans="1:16" s="1" customFormat="1" ht="13.5" customHeight="1" x14ac:dyDescent="0.25">
      <c r="A94" s="91" t="s">
        <v>492</v>
      </c>
      <c r="B94" s="73" t="s">
        <v>137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101">
        <f t="shared" si="20"/>
        <v>0</v>
      </c>
      <c r="P94" s="6"/>
    </row>
    <row r="95" spans="1:16" s="1" customFormat="1" ht="13.5" customHeight="1" x14ac:dyDescent="0.25">
      <c r="A95" s="91" t="s">
        <v>493</v>
      </c>
      <c r="B95" s="73" t="s">
        <v>264</v>
      </c>
      <c r="C95" s="83">
        <f>+C96+C97</f>
        <v>0</v>
      </c>
      <c r="D95" s="83">
        <f t="shared" ref="D95:N95" si="28">+D96+D97</f>
        <v>0</v>
      </c>
      <c r="E95" s="83">
        <f t="shared" si="28"/>
        <v>0</v>
      </c>
      <c r="F95" s="83">
        <f t="shared" si="28"/>
        <v>0</v>
      </c>
      <c r="G95" s="83">
        <f t="shared" si="28"/>
        <v>0</v>
      </c>
      <c r="H95" s="83">
        <f t="shared" si="28"/>
        <v>0</v>
      </c>
      <c r="I95" s="83">
        <f t="shared" si="28"/>
        <v>0</v>
      </c>
      <c r="J95" s="83">
        <f t="shared" si="28"/>
        <v>0</v>
      </c>
      <c r="K95" s="83">
        <f t="shared" si="28"/>
        <v>0</v>
      </c>
      <c r="L95" s="83">
        <f t="shared" si="28"/>
        <v>0</v>
      </c>
      <c r="M95" s="83">
        <f t="shared" si="28"/>
        <v>0</v>
      </c>
      <c r="N95" s="83">
        <f t="shared" si="28"/>
        <v>0</v>
      </c>
      <c r="O95" s="101">
        <f t="shared" si="20"/>
        <v>0</v>
      </c>
      <c r="P95" s="6"/>
    </row>
    <row r="96" spans="1:16" s="3" customFormat="1" ht="13.5" customHeight="1" x14ac:dyDescent="0.25">
      <c r="A96" s="91" t="s">
        <v>494</v>
      </c>
      <c r="B96" s="73" t="s">
        <v>43</v>
      </c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101">
        <f t="shared" si="20"/>
        <v>0</v>
      </c>
      <c r="P96" s="53"/>
    </row>
    <row r="97" spans="1:16" s="3" customFormat="1" ht="13.5" customHeight="1" x14ac:dyDescent="0.25">
      <c r="A97" s="91" t="s">
        <v>495</v>
      </c>
      <c r="B97" s="73" t="s">
        <v>147</v>
      </c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101">
        <f t="shared" si="20"/>
        <v>0</v>
      </c>
      <c r="P97" s="53"/>
    </row>
    <row r="98" spans="1:16" s="1" customFormat="1" ht="13.5" customHeight="1" x14ac:dyDescent="0.25">
      <c r="A98" s="91" t="s">
        <v>496</v>
      </c>
      <c r="B98" s="73" t="s">
        <v>127</v>
      </c>
      <c r="C98" s="83">
        <f>+C99+C104</f>
        <v>0</v>
      </c>
      <c r="D98" s="83">
        <f t="shared" ref="D98:N98" si="29">+D99+D104</f>
        <v>0</v>
      </c>
      <c r="E98" s="83">
        <f t="shared" si="29"/>
        <v>0</v>
      </c>
      <c r="F98" s="83">
        <f t="shared" si="29"/>
        <v>0</v>
      </c>
      <c r="G98" s="83">
        <f t="shared" si="29"/>
        <v>0</v>
      </c>
      <c r="H98" s="83">
        <f t="shared" si="29"/>
        <v>0</v>
      </c>
      <c r="I98" s="83">
        <f t="shared" si="29"/>
        <v>0</v>
      </c>
      <c r="J98" s="83">
        <f t="shared" si="29"/>
        <v>0</v>
      </c>
      <c r="K98" s="83">
        <f t="shared" si="29"/>
        <v>0</v>
      </c>
      <c r="L98" s="83">
        <f t="shared" si="29"/>
        <v>0</v>
      </c>
      <c r="M98" s="83">
        <f t="shared" si="29"/>
        <v>0</v>
      </c>
      <c r="N98" s="83">
        <f t="shared" si="29"/>
        <v>0</v>
      </c>
      <c r="O98" s="101">
        <f t="shared" si="20"/>
        <v>0</v>
      </c>
      <c r="P98" s="6"/>
    </row>
    <row r="99" spans="1:16" s="1" customFormat="1" ht="13.5" customHeight="1" x14ac:dyDescent="0.25">
      <c r="A99" s="91" t="s">
        <v>497</v>
      </c>
      <c r="B99" s="73" t="s">
        <v>44</v>
      </c>
      <c r="C99" s="83">
        <f>+SUM(C100:C103)</f>
        <v>0</v>
      </c>
      <c r="D99" s="83">
        <f t="shared" ref="D99:N99" si="30">+SUM(D100:D103)</f>
        <v>0</v>
      </c>
      <c r="E99" s="83">
        <f t="shared" si="30"/>
        <v>0</v>
      </c>
      <c r="F99" s="83">
        <f t="shared" si="30"/>
        <v>0</v>
      </c>
      <c r="G99" s="83">
        <f t="shared" si="30"/>
        <v>0</v>
      </c>
      <c r="H99" s="83">
        <f t="shared" si="30"/>
        <v>0</v>
      </c>
      <c r="I99" s="83">
        <f t="shared" si="30"/>
        <v>0</v>
      </c>
      <c r="J99" s="83">
        <f t="shared" si="30"/>
        <v>0</v>
      </c>
      <c r="K99" s="83">
        <f t="shared" si="30"/>
        <v>0</v>
      </c>
      <c r="L99" s="83">
        <f t="shared" si="30"/>
        <v>0</v>
      </c>
      <c r="M99" s="83">
        <f t="shared" si="30"/>
        <v>0</v>
      </c>
      <c r="N99" s="83">
        <f t="shared" si="30"/>
        <v>0</v>
      </c>
      <c r="O99" s="101">
        <f t="shared" si="20"/>
        <v>0</v>
      </c>
      <c r="P99" s="6"/>
    </row>
    <row r="100" spans="1:16" s="1" customFormat="1" ht="13.5" customHeight="1" x14ac:dyDescent="0.25">
      <c r="A100" s="91" t="s">
        <v>498</v>
      </c>
      <c r="B100" s="73" t="s">
        <v>131</v>
      </c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101">
        <f t="shared" si="20"/>
        <v>0</v>
      </c>
      <c r="P100" s="6"/>
    </row>
    <row r="101" spans="1:16" s="1" customFormat="1" ht="13.5" customHeight="1" x14ac:dyDescent="0.25">
      <c r="A101" s="91" t="s">
        <v>499</v>
      </c>
      <c r="B101" s="73" t="s">
        <v>45</v>
      </c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101">
        <f t="shared" si="20"/>
        <v>0</v>
      </c>
      <c r="P101" s="6"/>
    </row>
    <row r="102" spans="1:16" s="3" customFormat="1" ht="13.5" customHeight="1" x14ac:dyDescent="0.25">
      <c r="A102" s="91" t="s">
        <v>500</v>
      </c>
      <c r="B102" s="73" t="s">
        <v>46</v>
      </c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101">
        <f t="shared" si="20"/>
        <v>0</v>
      </c>
      <c r="P102" s="53"/>
    </row>
    <row r="103" spans="1:16" s="1" customFormat="1" ht="13.5" customHeight="1" x14ac:dyDescent="0.25">
      <c r="A103" s="91" t="s">
        <v>501</v>
      </c>
      <c r="B103" s="73" t="s">
        <v>265</v>
      </c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101">
        <f t="shared" si="20"/>
        <v>0</v>
      </c>
      <c r="P103" s="6"/>
    </row>
    <row r="104" spans="1:16" s="1" customFormat="1" ht="13.5" customHeight="1" x14ac:dyDescent="0.25">
      <c r="A104" s="91" t="s">
        <v>502</v>
      </c>
      <c r="B104" s="73" t="s">
        <v>122</v>
      </c>
      <c r="C104" s="83">
        <f>+SUM(C105:C109)</f>
        <v>0</v>
      </c>
      <c r="D104" s="83">
        <f t="shared" ref="D104:N104" si="31">+SUM(D105:D109)</f>
        <v>0</v>
      </c>
      <c r="E104" s="83">
        <f t="shared" si="31"/>
        <v>0</v>
      </c>
      <c r="F104" s="83">
        <f t="shared" si="31"/>
        <v>0</v>
      </c>
      <c r="G104" s="83">
        <f t="shared" si="31"/>
        <v>0</v>
      </c>
      <c r="H104" s="83">
        <f t="shared" si="31"/>
        <v>0</v>
      </c>
      <c r="I104" s="83">
        <f t="shared" si="31"/>
        <v>0</v>
      </c>
      <c r="J104" s="83">
        <f t="shared" si="31"/>
        <v>0</v>
      </c>
      <c r="K104" s="83">
        <f t="shared" si="31"/>
        <v>0</v>
      </c>
      <c r="L104" s="83">
        <f t="shared" si="31"/>
        <v>0</v>
      </c>
      <c r="M104" s="83">
        <f t="shared" si="31"/>
        <v>0</v>
      </c>
      <c r="N104" s="83">
        <f t="shared" si="31"/>
        <v>0</v>
      </c>
      <c r="O104" s="101">
        <f t="shared" si="20"/>
        <v>0</v>
      </c>
      <c r="P104" s="6"/>
    </row>
    <row r="105" spans="1:16" s="1" customFormat="1" ht="13.5" customHeight="1" x14ac:dyDescent="0.25">
      <c r="A105" s="91" t="s">
        <v>503</v>
      </c>
      <c r="B105" s="73" t="s">
        <v>47</v>
      </c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101">
        <f t="shared" si="20"/>
        <v>0</v>
      </c>
      <c r="P105" s="6"/>
    </row>
    <row r="106" spans="1:16" s="1" customFormat="1" ht="13.5" customHeight="1" x14ac:dyDescent="0.25">
      <c r="A106" s="91" t="s">
        <v>504</v>
      </c>
      <c r="B106" s="73" t="s">
        <v>45</v>
      </c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101">
        <f t="shared" si="20"/>
        <v>0</v>
      </c>
      <c r="P106" s="6"/>
    </row>
    <row r="107" spans="1:16" s="1" customFormat="1" ht="13.5" customHeight="1" x14ac:dyDescent="0.25">
      <c r="A107" s="91" t="s">
        <v>505</v>
      </c>
      <c r="B107" s="73" t="s">
        <v>48</v>
      </c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101">
        <f t="shared" si="20"/>
        <v>0</v>
      </c>
      <c r="P107" s="6"/>
    </row>
    <row r="108" spans="1:16" s="11" customFormat="1" ht="13.5" customHeight="1" x14ac:dyDescent="0.25">
      <c r="A108" s="91" t="s">
        <v>506</v>
      </c>
      <c r="B108" s="73" t="s">
        <v>46</v>
      </c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101">
        <f t="shared" si="20"/>
        <v>0</v>
      </c>
      <c r="P108" s="53"/>
    </row>
    <row r="109" spans="1:16" s="3" customFormat="1" ht="13.5" customHeight="1" x14ac:dyDescent="0.25">
      <c r="A109" s="91" t="s">
        <v>507</v>
      </c>
      <c r="B109" s="73" t="s">
        <v>49</v>
      </c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101">
        <f t="shared" si="20"/>
        <v>0</v>
      </c>
      <c r="P109" s="53"/>
    </row>
    <row r="110" spans="1:16" s="1" customFormat="1" ht="13.5" customHeight="1" x14ac:dyDescent="0.25">
      <c r="A110" s="91" t="s">
        <v>508</v>
      </c>
      <c r="B110" s="73" t="s">
        <v>16</v>
      </c>
      <c r="C110" s="83">
        <f>+C111+C120</f>
        <v>99033853</v>
      </c>
      <c r="D110" s="83">
        <f>+D111+D120</f>
        <v>246288707</v>
      </c>
      <c r="E110" s="83">
        <f t="shared" ref="E110:N110" si="32">+E111+E120</f>
        <v>246288707</v>
      </c>
      <c r="F110" s="83">
        <f t="shared" si="32"/>
        <v>246288707</v>
      </c>
      <c r="G110" s="83">
        <f t="shared" si="32"/>
        <v>246288707</v>
      </c>
      <c r="H110" s="83">
        <f t="shared" si="32"/>
        <v>246288707</v>
      </c>
      <c r="I110" s="83">
        <f t="shared" si="32"/>
        <v>246288707</v>
      </c>
      <c r="J110" s="83">
        <f t="shared" si="32"/>
        <v>246288707</v>
      </c>
      <c r="K110" s="83">
        <f t="shared" si="32"/>
        <v>246288707</v>
      </c>
      <c r="L110" s="83">
        <f t="shared" si="32"/>
        <v>246288707</v>
      </c>
      <c r="M110" s="83">
        <f t="shared" si="32"/>
        <v>246288707</v>
      </c>
      <c r="N110" s="83">
        <f t="shared" si="32"/>
        <v>215825811</v>
      </c>
      <c r="O110" s="101">
        <f t="shared" si="20"/>
        <v>2777746734</v>
      </c>
      <c r="P110" s="6"/>
    </row>
    <row r="111" spans="1:16" s="1" customFormat="1" ht="13.5" customHeight="1" x14ac:dyDescent="0.25">
      <c r="A111" s="91" t="s">
        <v>509</v>
      </c>
      <c r="B111" s="73" t="s">
        <v>50</v>
      </c>
      <c r="C111" s="83">
        <f>+C112</f>
        <v>373874</v>
      </c>
      <c r="D111" s="83">
        <f>+D112</f>
        <v>373874</v>
      </c>
      <c r="E111" s="83">
        <f t="shared" ref="E111:N111" si="33">+E112</f>
        <v>373874</v>
      </c>
      <c r="F111" s="83">
        <f t="shared" si="33"/>
        <v>373874</v>
      </c>
      <c r="G111" s="83">
        <f t="shared" si="33"/>
        <v>373874</v>
      </c>
      <c r="H111" s="83">
        <f t="shared" si="33"/>
        <v>373874</v>
      </c>
      <c r="I111" s="83">
        <f t="shared" si="33"/>
        <v>373874</v>
      </c>
      <c r="J111" s="83">
        <f t="shared" si="33"/>
        <v>373874</v>
      </c>
      <c r="K111" s="83">
        <f t="shared" si="33"/>
        <v>373874</v>
      </c>
      <c r="L111" s="83">
        <f t="shared" si="33"/>
        <v>373874</v>
      </c>
      <c r="M111" s="83">
        <f t="shared" si="33"/>
        <v>373874</v>
      </c>
      <c r="N111" s="83">
        <f t="shared" si="33"/>
        <v>0</v>
      </c>
      <c r="O111" s="101">
        <f t="shared" si="20"/>
        <v>4112614</v>
      </c>
      <c r="P111" s="6"/>
    </row>
    <row r="112" spans="1:16" s="1" customFormat="1" ht="13.5" customHeight="1" x14ac:dyDescent="0.25">
      <c r="A112" s="91" t="s">
        <v>510</v>
      </c>
      <c r="B112" s="73" t="s">
        <v>51</v>
      </c>
      <c r="C112" s="83">
        <f>+SUM(C113:C119)</f>
        <v>373874</v>
      </c>
      <c r="D112" s="83">
        <f>+SUM(D113:D119)</f>
        <v>373874</v>
      </c>
      <c r="E112" s="83">
        <f t="shared" ref="E112:N112" si="34">+SUM(E113:E119)</f>
        <v>373874</v>
      </c>
      <c r="F112" s="83">
        <f t="shared" si="34"/>
        <v>373874</v>
      </c>
      <c r="G112" s="83">
        <f t="shared" si="34"/>
        <v>373874</v>
      </c>
      <c r="H112" s="83">
        <f t="shared" si="34"/>
        <v>373874</v>
      </c>
      <c r="I112" s="83">
        <f t="shared" si="34"/>
        <v>373874</v>
      </c>
      <c r="J112" s="83">
        <f t="shared" si="34"/>
        <v>373874</v>
      </c>
      <c r="K112" s="83">
        <f t="shared" si="34"/>
        <v>373874</v>
      </c>
      <c r="L112" s="83">
        <f t="shared" si="34"/>
        <v>373874</v>
      </c>
      <c r="M112" s="83">
        <f t="shared" si="34"/>
        <v>373874</v>
      </c>
      <c r="N112" s="83">
        <f t="shared" si="34"/>
        <v>0</v>
      </c>
      <c r="O112" s="101">
        <f t="shared" si="20"/>
        <v>4112614</v>
      </c>
      <c r="P112" s="6"/>
    </row>
    <row r="113" spans="1:16" s="1" customFormat="1" ht="13.5" customHeight="1" x14ac:dyDescent="0.25">
      <c r="A113" s="91" t="s">
        <v>511</v>
      </c>
      <c r="B113" s="73" t="s">
        <v>139</v>
      </c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101">
        <f t="shared" si="20"/>
        <v>0</v>
      </c>
      <c r="P113" s="6"/>
    </row>
    <row r="114" spans="1:16" s="1" customFormat="1" ht="13.5" customHeight="1" x14ac:dyDescent="0.25">
      <c r="A114" s="91" t="s">
        <v>512</v>
      </c>
      <c r="B114" s="73" t="s">
        <v>52</v>
      </c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101">
        <f t="shared" si="20"/>
        <v>0</v>
      </c>
      <c r="P114" s="6"/>
    </row>
    <row r="115" spans="1:16" s="1" customFormat="1" ht="13.5" customHeight="1" x14ac:dyDescent="0.25">
      <c r="A115" s="91" t="s">
        <v>513</v>
      </c>
      <c r="B115" s="73" t="s">
        <v>266</v>
      </c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101">
        <f t="shared" si="20"/>
        <v>0</v>
      </c>
      <c r="P115" s="6"/>
    </row>
    <row r="116" spans="1:16" s="1" customFormat="1" ht="13.5" customHeight="1" x14ac:dyDescent="0.25">
      <c r="A116" s="91" t="s">
        <v>514</v>
      </c>
      <c r="B116" s="73" t="s">
        <v>99</v>
      </c>
      <c r="C116" s="83">
        <v>373874</v>
      </c>
      <c r="D116" s="83">
        <v>373874</v>
      </c>
      <c r="E116" s="83">
        <v>373874</v>
      </c>
      <c r="F116" s="83">
        <v>373874</v>
      </c>
      <c r="G116" s="83">
        <v>373874</v>
      </c>
      <c r="H116" s="83">
        <v>373874</v>
      </c>
      <c r="I116" s="83">
        <v>373874</v>
      </c>
      <c r="J116" s="83">
        <v>373874</v>
      </c>
      <c r="K116" s="83">
        <v>373874</v>
      </c>
      <c r="L116" s="83">
        <v>373874</v>
      </c>
      <c r="M116" s="83">
        <v>373874</v>
      </c>
      <c r="N116" s="83"/>
      <c r="O116" s="101">
        <f t="shared" si="20"/>
        <v>4112614</v>
      </c>
      <c r="P116" s="6"/>
    </row>
    <row r="117" spans="1:16" s="1" customFormat="1" ht="13.5" customHeight="1" x14ac:dyDescent="0.25">
      <c r="A117" s="91" t="s">
        <v>515</v>
      </c>
      <c r="B117" s="73" t="s">
        <v>53</v>
      </c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101">
        <f t="shared" si="20"/>
        <v>0</v>
      </c>
      <c r="P117" s="6"/>
    </row>
    <row r="118" spans="1:16" s="3" customFormat="1" ht="13.5" customHeight="1" x14ac:dyDescent="0.25">
      <c r="A118" s="91" t="s">
        <v>516</v>
      </c>
      <c r="B118" s="73" t="s">
        <v>54</v>
      </c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101">
        <f t="shared" si="20"/>
        <v>0</v>
      </c>
      <c r="P118" s="53"/>
    </row>
    <row r="119" spans="1:16" s="3" customFormat="1" ht="13.5" customHeight="1" x14ac:dyDescent="0.25">
      <c r="A119" s="91" t="s">
        <v>517</v>
      </c>
      <c r="B119" s="73" t="s">
        <v>55</v>
      </c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101">
        <f t="shared" si="20"/>
        <v>0</v>
      </c>
      <c r="P119" s="53"/>
    </row>
    <row r="120" spans="1:16" s="1" customFormat="1" ht="13.5" customHeight="1" x14ac:dyDescent="0.25">
      <c r="A120" s="91" t="s">
        <v>518</v>
      </c>
      <c r="B120" s="73" t="s">
        <v>267</v>
      </c>
      <c r="C120" s="83">
        <f>+C121+C129+C132+C138+C150+C154+C165+C171+C175+C182+C187+C192+C195+C197+C207+C205</f>
        <v>98659979</v>
      </c>
      <c r="D120" s="83">
        <f t="shared" ref="D120:N120" si="35">+D121+D129+D132+D138+D150+D154+D165+D171+D175+D182+D187+D192+D195+D197+D207+D205</f>
        <v>245914833</v>
      </c>
      <c r="E120" s="83">
        <f t="shared" si="35"/>
        <v>245914833</v>
      </c>
      <c r="F120" s="83">
        <f t="shared" si="35"/>
        <v>245914833</v>
      </c>
      <c r="G120" s="83">
        <f t="shared" si="35"/>
        <v>245914833</v>
      </c>
      <c r="H120" s="83">
        <f t="shared" si="35"/>
        <v>245914833</v>
      </c>
      <c r="I120" s="83">
        <f t="shared" si="35"/>
        <v>245914833</v>
      </c>
      <c r="J120" s="83">
        <f t="shared" si="35"/>
        <v>245914833</v>
      </c>
      <c r="K120" s="83">
        <f t="shared" si="35"/>
        <v>245914833</v>
      </c>
      <c r="L120" s="83">
        <f t="shared" si="35"/>
        <v>245914833</v>
      </c>
      <c r="M120" s="83">
        <f t="shared" si="35"/>
        <v>245914833</v>
      </c>
      <c r="N120" s="83">
        <f t="shared" si="35"/>
        <v>215825811</v>
      </c>
      <c r="O120" s="101">
        <f t="shared" si="20"/>
        <v>2773634120</v>
      </c>
      <c r="P120" s="6"/>
    </row>
    <row r="121" spans="1:16" s="1" customFormat="1" ht="13.5" customHeight="1" x14ac:dyDescent="0.25">
      <c r="A121" s="91" t="s">
        <v>519</v>
      </c>
      <c r="B121" s="73" t="s">
        <v>56</v>
      </c>
      <c r="C121" s="83">
        <f>+SUM(C122:C128)</f>
        <v>0</v>
      </c>
      <c r="D121" s="83">
        <f>+SUM(D122:D128)</f>
        <v>0</v>
      </c>
      <c r="E121" s="83">
        <f t="shared" ref="E121:N121" si="36">+SUM(E122:E128)</f>
        <v>0</v>
      </c>
      <c r="F121" s="83">
        <f t="shared" si="36"/>
        <v>0</v>
      </c>
      <c r="G121" s="83">
        <f t="shared" si="36"/>
        <v>0</v>
      </c>
      <c r="H121" s="83">
        <f t="shared" si="36"/>
        <v>0</v>
      </c>
      <c r="I121" s="83">
        <f t="shared" si="36"/>
        <v>0</v>
      </c>
      <c r="J121" s="83">
        <f t="shared" si="36"/>
        <v>0</v>
      </c>
      <c r="K121" s="83">
        <f t="shared" si="36"/>
        <v>0</v>
      </c>
      <c r="L121" s="83">
        <f t="shared" si="36"/>
        <v>0</v>
      </c>
      <c r="M121" s="83">
        <f t="shared" si="36"/>
        <v>0</v>
      </c>
      <c r="N121" s="83">
        <f t="shared" si="36"/>
        <v>0</v>
      </c>
      <c r="O121" s="101">
        <f t="shared" si="20"/>
        <v>0</v>
      </c>
      <c r="P121" s="6"/>
    </row>
    <row r="122" spans="1:16" s="1" customFormat="1" ht="13.5" customHeight="1" x14ac:dyDescent="0.25">
      <c r="A122" s="91" t="s">
        <v>520</v>
      </c>
      <c r="B122" s="73" t="s">
        <v>268</v>
      </c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101">
        <f t="shared" si="20"/>
        <v>0</v>
      </c>
      <c r="P122" s="6"/>
    </row>
    <row r="123" spans="1:16" s="1" customFormat="1" ht="13.5" customHeight="1" x14ac:dyDescent="0.25">
      <c r="A123" s="91" t="s">
        <v>521</v>
      </c>
      <c r="B123" s="73" t="s">
        <v>57</v>
      </c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101">
        <f t="shared" si="20"/>
        <v>0</v>
      </c>
      <c r="P123" s="6"/>
    </row>
    <row r="124" spans="1:16" s="1" customFormat="1" ht="13.5" customHeight="1" x14ac:dyDescent="0.25">
      <c r="A124" s="91" t="s">
        <v>522</v>
      </c>
      <c r="B124" s="73" t="s">
        <v>58</v>
      </c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101">
        <f t="shared" si="20"/>
        <v>0</v>
      </c>
      <c r="P124" s="6"/>
    </row>
    <row r="125" spans="1:16" s="1" customFormat="1" ht="13.5" customHeight="1" x14ac:dyDescent="0.25">
      <c r="A125" s="91" t="s">
        <v>523</v>
      </c>
      <c r="B125" s="73" t="s">
        <v>524</v>
      </c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101">
        <f t="shared" si="20"/>
        <v>0</v>
      </c>
      <c r="P125" s="6"/>
    </row>
    <row r="126" spans="1:16" s="1" customFormat="1" ht="13.5" customHeight="1" x14ac:dyDescent="0.25">
      <c r="A126" s="91" t="s">
        <v>525</v>
      </c>
      <c r="B126" s="73" t="s">
        <v>269</v>
      </c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101">
        <f t="shared" si="20"/>
        <v>0</v>
      </c>
      <c r="P126" s="6"/>
    </row>
    <row r="127" spans="1:16" s="3" customFormat="1" ht="13.5" customHeight="1" x14ac:dyDescent="0.25">
      <c r="A127" s="91" t="s">
        <v>526</v>
      </c>
      <c r="B127" s="73" t="s">
        <v>59</v>
      </c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101">
        <f t="shared" si="20"/>
        <v>0</v>
      </c>
      <c r="P127" s="53"/>
    </row>
    <row r="128" spans="1:16" s="1" customFormat="1" ht="13.5" customHeight="1" x14ac:dyDescent="0.25">
      <c r="A128" s="91" t="s">
        <v>527</v>
      </c>
      <c r="B128" s="73" t="s">
        <v>92</v>
      </c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101">
        <f t="shared" si="20"/>
        <v>0</v>
      </c>
      <c r="P128" s="6"/>
    </row>
    <row r="129" spans="1:16" s="1" customFormat="1" ht="13.5" customHeight="1" x14ac:dyDescent="0.25">
      <c r="A129" s="91" t="s">
        <v>528</v>
      </c>
      <c r="B129" s="73" t="s">
        <v>60</v>
      </c>
      <c r="C129" s="83">
        <f>+C130+C131</f>
        <v>0</v>
      </c>
      <c r="D129" s="83">
        <f t="shared" ref="D129:N129" si="37">+D130+D131</f>
        <v>0</v>
      </c>
      <c r="E129" s="83">
        <f t="shared" si="37"/>
        <v>0</v>
      </c>
      <c r="F129" s="83">
        <f t="shared" si="37"/>
        <v>0</v>
      </c>
      <c r="G129" s="83">
        <f t="shared" si="37"/>
        <v>0</v>
      </c>
      <c r="H129" s="83">
        <f t="shared" si="37"/>
        <v>0</v>
      </c>
      <c r="I129" s="83">
        <f t="shared" si="37"/>
        <v>0</v>
      </c>
      <c r="J129" s="83">
        <f t="shared" si="37"/>
        <v>0</v>
      </c>
      <c r="K129" s="83">
        <f t="shared" si="37"/>
        <v>0</v>
      </c>
      <c r="L129" s="83">
        <f t="shared" si="37"/>
        <v>0</v>
      </c>
      <c r="M129" s="83">
        <f t="shared" si="37"/>
        <v>0</v>
      </c>
      <c r="N129" s="83">
        <f t="shared" si="37"/>
        <v>0</v>
      </c>
      <c r="O129" s="101">
        <f t="shared" si="20"/>
        <v>0</v>
      </c>
      <c r="P129" s="6"/>
    </row>
    <row r="130" spans="1:16" s="3" customFormat="1" ht="13.5" customHeight="1" x14ac:dyDescent="0.25">
      <c r="A130" s="91" t="s">
        <v>529</v>
      </c>
      <c r="B130" s="73" t="s">
        <v>61</v>
      </c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101">
        <f t="shared" si="20"/>
        <v>0</v>
      </c>
      <c r="P130" s="53"/>
    </row>
    <row r="131" spans="1:16" s="1" customFormat="1" ht="13.5" customHeight="1" x14ac:dyDescent="0.25">
      <c r="A131" s="91" t="s">
        <v>530</v>
      </c>
      <c r="B131" s="73" t="s">
        <v>62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101">
        <f t="shared" si="20"/>
        <v>0</v>
      </c>
      <c r="P131" s="6"/>
    </row>
    <row r="132" spans="1:16" s="1" customFormat="1" ht="13.5" customHeight="1" x14ac:dyDescent="0.25">
      <c r="A132" s="91" t="s">
        <v>531</v>
      </c>
      <c r="B132" s="73" t="s">
        <v>63</v>
      </c>
      <c r="C132" s="83">
        <f>+SUM(C133:C137)</f>
        <v>8369564</v>
      </c>
      <c r="D132" s="83">
        <f t="shared" ref="D132:N132" si="38">+SUM(D133:D137)</f>
        <v>8369564</v>
      </c>
      <c r="E132" s="83">
        <f t="shared" si="38"/>
        <v>8369564</v>
      </c>
      <c r="F132" s="83">
        <f t="shared" si="38"/>
        <v>8369564</v>
      </c>
      <c r="G132" s="83">
        <f t="shared" si="38"/>
        <v>8369564</v>
      </c>
      <c r="H132" s="83">
        <f t="shared" si="38"/>
        <v>8369564</v>
      </c>
      <c r="I132" s="83">
        <f t="shared" si="38"/>
        <v>8369564</v>
      </c>
      <c r="J132" s="83">
        <f t="shared" si="38"/>
        <v>8369564</v>
      </c>
      <c r="K132" s="83">
        <f t="shared" si="38"/>
        <v>8369564</v>
      </c>
      <c r="L132" s="83">
        <f t="shared" si="38"/>
        <v>8369564</v>
      </c>
      <c r="M132" s="83">
        <f t="shared" si="38"/>
        <v>8369564</v>
      </c>
      <c r="N132" s="83">
        <f t="shared" si="38"/>
        <v>0</v>
      </c>
      <c r="O132" s="101">
        <f t="shared" si="20"/>
        <v>92065204</v>
      </c>
      <c r="P132" s="6"/>
    </row>
    <row r="133" spans="1:16" s="1" customFormat="1" ht="13.5" customHeight="1" x14ac:dyDescent="0.25">
      <c r="A133" s="91" t="s">
        <v>532</v>
      </c>
      <c r="B133" s="73" t="s">
        <v>64</v>
      </c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101">
        <f t="shared" si="20"/>
        <v>0</v>
      </c>
      <c r="P133" s="6"/>
    </row>
    <row r="134" spans="1:16" s="1" customFormat="1" ht="13.5" customHeight="1" x14ac:dyDescent="0.25">
      <c r="A134" s="91" t="s">
        <v>533</v>
      </c>
      <c r="B134" s="73" t="s">
        <v>65</v>
      </c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101">
        <f t="shared" si="20"/>
        <v>0</v>
      </c>
      <c r="P134" s="6"/>
    </row>
    <row r="135" spans="1:16" s="1" customFormat="1" ht="13.5" customHeight="1" x14ac:dyDescent="0.25">
      <c r="A135" s="91" t="s">
        <v>534</v>
      </c>
      <c r="B135" s="73" t="s">
        <v>270</v>
      </c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101">
        <f t="shared" ref="O135:O200" si="39">+SUM(C135:N135)</f>
        <v>0</v>
      </c>
      <c r="P135" s="6"/>
    </row>
    <row r="136" spans="1:16" s="1" customFormat="1" ht="13.5" customHeight="1" x14ac:dyDescent="0.25">
      <c r="A136" s="91" t="s">
        <v>535</v>
      </c>
      <c r="B136" s="73" t="s">
        <v>66</v>
      </c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101">
        <f t="shared" si="39"/>
        <v>0</v>
      </c>
      <c r="P136" s="6"/>
    </row>
    <row r="137" spans="1:16" s="1" customFormat="1" ht="13.5" customHeight="1" x14ac:dyDescent="0.25">
      <c r="A137" s="91" t="s">
        <v>536</v>
      </c>
      <c r="B137" s="73" t="s">
        <v>93</v>
      </c>
      <c r="C137" s="83">
        <v>8369564</v>
      </c>
      <c r="D137" s="83">
        <v>8369564</v>
      </c>
      <c r="E137" s="83">
        <v>8369564</v>
      </c>
      <c r="F137" s="83">
        <v>8369564</v>
      </c>
      <c r="G137" s="83">
        <v>8369564</v>
      </c>
      <c r="H137" s="83">
        <v>8369564</v>
      </c>
      <c r="I137" s="83">
        <v>8369564</v>
      </c>
      <c r="J137" s="83">
        <v>8369564</v>
      </c>
      <c r="K137" s="83">
        <v>8369564</v>
      </c>
      <c r="L137" s="83">
        <v>8369564</v>
      </c>
      <c r="M137" s="83">
        <v>8369564</v>
      </c>
      <c r="N137" s="83"/>
      <c r="O137" s="101">
        <f t="shared" si="39"/>
        <v>92065204</v>
      </c>
      <c r="P137" s="6"/>
    </row>
    <row r="138" spans="1:16" s="1" customFormat="1" ht="13.5" customHeight="1" x14ac:dyDescent="0.25">
      <c r="A138" s="91" t="s">
        <v>537</v>
      </c>
      <c r="B138" s="73" t="s">
        <v>67</v>
      </c>
      <c r="C138" s="83">
        <f>+SUM(C139:C149)</f>
        <v>10509232</v>
      </c>
      <c r="D138" s="83">
        <f t="shared" ref="D138:N138" si="40">+SUM(D139:D149)</f>
        <v>10509232</v>
      </c>
      <c r="E138" s="83">
        <f t="shared" si="40"/>
        <v>10509232</v>
      </c>
      <c r="F138" s="83">
        <f t="shared" si="40"/>
        <v>10509232</v>
      </c>
      <c r="G138" s="83">
        <f t="shared" si="40"/>
        <v>10509232</v>
      </c>
      <c r="H138" s="83">
        <f t="shared" si="40"/>
        <v>10509232</v>
      </c>
      <c r="I138" s="83">
        <f t="shared" si="40"/>
        <v>10509232</v>
      </c>
      <c r="J138" s="83">
        <f t="shared" si="40"/>
        <v>10509232</v>
      </c>
      <c r="K138" s="83">
        <f t="shared" si="40"/>
        <v>10509232</v>
      </c>
      <c r="L138" s="83">
        <f t="shared" si="40"/>
        <v>10509232</v>
      </c>
      <c r="M138" s="83">
        <f t="shared" si="40"/>
        <v>10509232</v>
      </c>
      <c r="N138" s="83">
        <f t="shared" si="40"/>
        <v>0</v>
      </c>
      <c r="O138" s="101">
        <f t="shared" si="39"/>
        <v>115601552</v>
      </c>
      <c r="P138" s="6"/>
    </row>
    <row r="139" spans="1:16" s="1" customFormat="1" ht="13.5" customHeight="1" x14ac:dyDescent="0.25">
      <c r="A139" s="91" t="s">
        <v>538</v>
      </c>
      <c r="B139" s="73" t="s">
        <v>68</v>
      </c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101">
        <f t="shared" si="39"/>
        <v>0</v>
      </c>
      <c r="P139" s="6"/>
    </row>
    <row r="140" spans="1:16" s="3" customFormat="1" ht="13.5" customHeight="1" x14ac:dyDescent="0.25">
      <c r="A140" s="91" t="s">
        <v>539</v>
      </c>
      <c r="B140" s="73" t="s">
        <v>120</v>
      </c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101">
        <f t="shared" si="39"/>
        <v>0</v>
      </c>
      <c r="P140" s="53"/>
    </row>
    <row r="141" spans="1:16" s="1" customFormat="1" ht="13.5" customHeight="1" x14ac:dyDescent="0.25">
      <c r="A141" s="91" t="s">
        <v>540</v>
      </c>
      <c r="B141" s="73" t="s">
        <v>271</v>
      </c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101">
        <f t="shared" si="39"/>
        <v>0</v>
      </c>
      <c r="P141" s="6"/>
    </row>
    <row r="142" spans="1:16" s="1" customFormat="1" ht="13.5" customHeight="1" x14ac:dyDescent="0.25">
      <c r="A142" s="91" t="s">
        <v>541</v>
      </c>
      <c r="B142" s="73" t="s">
        <v>272</v>
      </c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101">
        <f t="shared" si="39"/>
        <v>0</v>
      </c>
      <c r="P142" s="6"/>
    </row>
    <row r="143" spans="1:16" s="1" customFormat="1" ht="13.5" customHeight="1" x14ac:dyDescent="0.25">
      <c r="A143" s="91" t="s">
        <v>542</v>
      </c>
      <c r="B143" s="73" t="s">
        <v>273</v>
      </c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101">
        <f t="shared" si="39"/>
        <v>0</v>
      </c>
      <c r="P143" s="6"/>
    </row>
    <row r="144" spans="1:16" s="1" customFormat="1" ht="13.5" customHeight="1" x14ac:dyDescent="0.25">
      <c r="A144" s="91" t="s">
        <v>543</v>
      </c>
      <c r="B144" s="73" t="s">
        <v>69</v>
      </c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101">
        <f t="shared" si="39"/>
        <v>0</v>
      </c>
      <c r="P144" s="6"/>
    </row>
    <row r="145" spans="1:16" s="1" customFormat="1" ht="13.5" customHeight="1" x14ac:dyDescent="0.25">
      <c r="A145" s="91" t="s">
        <v>544</v>
      </c>
      <c r="B145" s="73" t="s">
        <v>167</v>
      </c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101">
        <f t="shared" si="39"/>
        <v>0</v>
      </c>
      <c r="P145" s="6"/>
    </row>
    <row r="146" spans="1:16" s="1" customFormat="1" ht="13.5" customHeight="1" x14ac:dyDescent="0.25">
      <c r="A146" s="91" t="s">
        <v>545</v>
      </c>
      <c r="B146" s="73" t="s">
        <v>274</v>
      </c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101">
        <f t="shared" si="39"/>
        <v>0</v>
      </c>
      <c r="P146" s="6"/>
    </row>
    <row r="147" spans="1:16" s="1" customFormat="1" ht="13.5" customHeight="1" x14ac:dyDescent="0.25">
      <c r="A147" s="91" t="s">
        <v>546</v>
      </c>
      <c r="B147" s="73" t="s">
        <v>70</v>
      </c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101">
        <f t="shared" si="39"/>
        <v>0</v>
      </c>
      <c r="P147" s="6"/>
    </row>
    <row r="148" spans="1:16" s="1" customFormat="1" ht="13.5" customHeight="1" x14ac:dyDescent="0.25">
      <c r="A148" s="91" t="s">
        <v>547</v>
      </c>
      <c r="B148" s="73" t="s">
        <v>275</v>
      </c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101">
        <f t="shared" si="39"/>
        <v>0</v>
      </c>
      <c r="P148" s="6"/>
    </row>
    <row r="149" spans="1:16" s="1" customFormat="1" ht="13.5" customHeight="1" x14ac:dyDescent="0.25">
      <c r="A149" s="91" t="s">
        <v>548</v>
      </c>
      <c r="B149" s="73" t="s">
        <v>94</v>
      </c>
      <c r="C149" s="83">
        <v>10509232</v>
      </c>
      <c r="D149" s="83">
        <v>10509232</v>
      </c>
      <c r="E149" s="83">
        <v>10509232</v>
      </c>
      <c r="F149" s="83">
        <v>10509232</v>
      </c>
      <c r="G149" s="83">
        <v>10509232</v>
      </c>
      <c r="H149" s="83">
        <v>10509232</v>
      </c>
      <c r="I149" s="83">
        <v>10509232</v>
      </c>
      <c r="J149" s="83">
        <v>10509232</v>
      </c>
      <c r="K149" s="83">
        <v>10509232</v>
      </c>
      <c r="L149" s="83">
        <v>10509232</v>
      </c>
      <c r="M149" s="83">
        <v>10509232</v>
      </c>
      <c r="N149" s="83"/>
      <c r="O149" s="101">
        <f t="shared" si="39"/>
        <v>115601552</v>
      </c>
      <c r="P149" s="6"/>
    </row>
    <row r="150" spans="1:16" s="1" customFormat="1" ht="13.5" customHeight="1" x14ac:dyDescent="0.25">
      <c r="A150" s="91" t="s">
        <v>549</v>
      </c>
      <c r="B150" s="73" t="s">
        <v>71</v>
      </c>
      <c r="C150" s="83">
        <f>+SUM(C151:C153)</f>
        <v>3685543</v>
      </c>
      <c r="D150" s="83">
        <f t="shared" ref="D150:N150" si="41">+SUM(D151:D153)</f>
        <v>3685543</v>
      </c>
      <c r="E150" s="83">
        <f t="shared" si="41"/>
        <v>3685543</v>
      </c>
      <c r="F150" s="83">
        <f t="shared" si="41"/>
        <v>3685543</v>
      </c>
      <c r="G150" s="83">
        <f t="shared" si="41"/>
        <v>3685543</v>
      </c>
      <c r="H150" s="83">
        <f t="shared" si="41"/>
        <v>3685543</v>
      </c>
      <c r="I150" s="83">
        <f t="shared" si="41"/>
        <v>3685543</v>
      </c>
      <c r="J150" s="83">
        <f t="shared" si="41"/>
        <v>3685543</v>
      </c>
      <c r="K150" s="83">
        <f t="shared" si="41"/>
        <v>3685543</v>
      </c>
      <c r="L150" s="83">
        <f t="shared" si="41"/>
        <v>3685543</v>
      </c>
      <c r="M150" s="83">
        <f t="shared" si="41"/>
        <v>3685543</v>
      </c>
      <c r="N150" s="83">
        <f t="shared" si="41"/>
        <v>0</v>
      </c>
      <c r="O150" s="101">
        <f t="shared" si="39"/>
        <v>40540973</v>
      </c>
      <c r="P150" s="6"/>
    </row>
    <row r="151" spans="1:16" s="3" customFormat="1" ht="13.5" customHeight="1" x14ac:dyDescent="0.25">
      <c r="A151" s="91" t="s">
        <v>550</v>
      </c>
      <c r="B151" s="73" t="s">
        <v>168</v>
      </c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101">
        <f t="shared" si="39"/>
        <v>0</v>
      </c>
      <c r="P151" s="53"/>
    </row>
    <row r="152" spans="1:16" s="1" customFormat="1" ht="13.5" customHeight="1" x14ac:dyDescent="0.25">
      <c r="A152" s="91" t="s">
        <v>551</v>
      </c>
      <c r="B152" s="73" t="s">
        <v>72</v>
      </c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101">
        <f t="shared" si="39"/>
        <v>0</v>
      </c>
      <c r="P152" s="6"/>
    </row>
    <row r="153" spans="1:16" s="1" customFormat="1" ht="13.5" customHeight="1" x14ac:dyDescent="0.25">
      <c r="A153" s="91" t="s">
        <v>552</v>
      </c>
      <c r="B153" s="73" t="s">
        <v>95</v>
      </c>
      <c r="C153" s="83">
        <v>3685543</v>
      </c>
      <c r="D153" s="83">
        <v>3685543</v>
      </c>
      <c r="E153" s="83">
        <v>3685543</v>
      </c>
      <c r="F153" s="83">
        <v>3685543</v>
      </c>
      <c r="G153" s="83">
        <v>3685543</v>
      </c>
      <c r="H153" s="83">
        <v>3685543</v>
      </c>
      <c r="I153" s="83">
        <v>3685543</v>
      </c>
      <c r="J153" s="83">
        <v>3685543</v>
      </c>
      <c r="K153" s="83">
        <v>3685543</v>
      </c>
      <c r="L153" s="83">
        <v>3685543</v>
      </c>
      <c r="M153" s="83">
        <v>3685543</v>
      </c>
      <c r="N153" s="83"/>
      <c r="O153" s="101">
        <f t="shared" si="39"/>
        <v>40540973</v>
      </c>
      <c r="P153" s="6"/>
    </row>
    <row r="154" spans="1:16" s="1" customFormat="1" ht="13.5" customHeight="1" x14ac:dyDescent="0.25">
      <c r="A154" s="91" t="s">
        <v>553</v>
      </c>
      <c r="B154" s="73" t="s">
        <v>73</v>
      </c>
      <c r="C154" s="83">
        <f>+SUM(C155:C164)</f>
        <v>1403051</v>
      </c>
      <c r="D154" s="83">
        <f t="shared" ref="D154:N154" si="42">+SUM(D155:D164)</f>
        <v>1403051</v>
      </c>
      <c r="E154" s="83">
        <f t="shared" si="42"/>
        <v>1403051</v>
      </c>
      <c r="F154" s="83">
        <f t="shared" si="42"/>
        <v>1403051</v>
      </c>
      <c r="G154" s="83">
        <f t="shared" si="42"/>
        <v>1403051</v>
      </c>
      <c r="H154" s="83">
        <f t="shared" si="42"/>
        <v>1403051</v>
      </c>
      <c r="I154" s="83">
        <f t="shared" si="42"/>
        <v>1403051</v>
      </c>
      <c r="J154" s="83">
        <f t="shared" si="42"/>
        <v>1403051</v>
      </c>
      <c r="K154" s="83">
        <f t="shared" si="42"/>
        <v>1403051</v>
      </c>
      <c r="L154" s="83">
        <f t="shared" si="42"/>
        <v>1403051</v>
      </c>
      <c r="M154" s="83">
        <f t="shared" si="42"/>
        <v>1403051</v>
      </c>
      <c r="N154" s="83">
        <f t="shared" si="42"/>
        <v>0</v>
      </c>
      <c r="O154" s="101">
        <f t="shared" si="39"/>
        <v>15433561</v>
      </c>
      <c r="P154" s="6"/>
    </row>
    <row r="155" spans="1:16" s="1" customFormat="1" ht="13.5" customHeight="1" x14ac:dyDescent="0.25">
      <c r="A155" s="91" t="s">
        <v>554</v>
      </c>
      <c r="B155" s="73" t="s">
        <v>276</v>
      </c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101">
        <f t="shared" si="39"/>
        <v>0</v>
      </c>
      <c r="P155" s="6"/>
    </row>
    <row r="156" spans="1:16" s="1" customFormat="1" ht="13.5" customHeight="1" x14ac:dyDescent="0.25">
      <c r="A156" s="91" t="s">
        <v>555</v>
      </c>
      <c r="B156" s="73" t="s">
        <v>277</v>
      </c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101">
        <f t="shared" si="39"/>
        <v>0</v>
      </c>
      <c r="P156" s="6"/>
    </row>
    <row r="157" spans="1:16" s="1" customFormat="1" ht="13.5" customHeight="1" x14ac:dyDescent="0.25">
      <c r="A157" s="91" t="s">
        <v>556</v>
      </c>
      <c r="B157" s="73" t="s">
        <v>232</v>
      </c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101">
        <f t="shared" si="39"/>
        <v>0</v>
      </c>
      <c r="P157" s="6"/>
    </row>
    <row r="158" spans="1:16" s="3" customFormat="1" ht="13.5" customHeight="1" x14ac:dyDescent="0.25">
      <c r="A158" s="91" t="s">
        <v>557</v>
      </c>
      <c r="B158" s="73" t="s">
        <v>100</v>
      </c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101">
        <f t="shared" si="39"/>
        <v>0</v>
      </c>
      <c r="P158" s="53"/>
    </row>
    <row r="159" spans="1:16" s="1" customFormat="1" ht="13.5" customHeight="1" x14ac:dyDescent="0.25">
      <c r="A159" s="91" t="s">
        <v>558</v>
      </c>
      <c r="B159" s="73" t="s">
        <v>74</v>
      </c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101">
        <f t="shared" si="39"/>
        <v>0</v>
      </c>
      <c r="P159" s="6"/>
    </row>
    <row r="160" spans="1:16" s="1" customFormat="1" ht="13.5" customHeight="1" x14ac:dyDescent="0.25">
      <c r="A160" s="91" t="s">
        <v>559</v>
      </c>
      <c r="B160" s="73" t="s">
        <v>278</v>
      </c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101">
        <f t="shared" si="39"/>
        <v>0</v>
      </c>
      <c r="P160" s="6"/>
    </row>
    <row r="161" spans="1:16" s="1" customFormat="1" ht="13.5" customHeight="1" x14ac:dyDescent="0.25">
      <c r="A161" s="91" t="s">
        <v>560</v>
      </c>
      <c r="B161" s="73" t="s">
        <v>73</v>
      </c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101">
        <f t="shared" si="39"/>
        <v>0</v>
      </c>
      <c r="P161" s="6"/>
    </row>
    <row r="162" spans="1:16" s="1" customFormat="1" ht="13.5" customHeight="1" x14ac:dyDescent="0.25">
      <c r="A162" s="91" t="s">
        <v>561</v>
      </c>
      <c r="B162" s="73" t="s">
        <v>185</v>
      </c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101">
        <f t="shared" si="39"/>
        <v>0</v>
      </c>
      <c r="P162" s="6"/>
    </row>
    <row r="163" spans="1:16" s="1" customFormat="1" ht="13.5" customHeight="1" x14ac:dyDescent="0.25">
      <c r="A163" s="91" t="s">
        <v>562</v>
      </c>
      <c r="B163" s="73" t="s">
        <v>96</v>
      </c>
      <c r="C163" s="83">
        <v>1403051</v>
      </c>
      <c r="D163" s="83">
        <v>1403051</v>
      </c>
      <c r="E163" s="83">
        <v>1403051</v>
      </c>
      <c r="F163" s="83">
        <v>1403051</v>
      </c>
      <c r="G163" s="83">
        <v>1403051</v>
      </c>
      <c r="H163" s="83">
        <v>1403051</v>
      </c>
      <c r="I163" s="83">
        <v>1403051</v>
      </c>
      <c r="J163" s="83">
        <v>1403051</v>
      </c>
      <c r="K163" s="83">
        <v>1403051</v>
      </c>
      <c r="L163" s="83">
        <v>1403051</v>
      </c>
      <c r="M163" s="83">
        <v>1403051</v>
      </c>
      <c r="N163" s="83"/>
      <c r="O163" s="101">
        <f t="shared" si="39"/>
        <v>15433561</v>
      </c>
      <c r="P163" s="6"/>
    </row>
    <row r="164" spans="1:16" s="1" customFormat="1" ht="13.5" customHeight="1" x14ac:dyDescent="0.25">
      <c r="A164" s="91" t="s">
        <v>563</v>
      </c>
      <c r="B164" s="73" t="s">
        <v>184</v>
      </c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101">
        <f t="shared" si="39"/>
        <v>0</v>
      </c>
      <c r="P164" s="6"/>
    </row>
    <row r="165" spans="1:16" s="1" customFormat="1" ht="13.5" customHeight="1" x14ac:dyDescent="0.25">
      <c r="A165" s="91" t="s">
        <v>564</v>
      </c>
      <c r="B165" s="73" t="s">
        <v>123</v>
      </c>
      <c r="C165" s="83">
        <f>+SUM(C166:C170)</f>
        <v>5351042</v>
      </c>
      <c r="D165" s="83">
        <f t="shared" ref="D165:N165" si="43">+SUM(D166:D170)</f>
        <v>5351042</v>
      </c>
      <c r="E165" s="83">
        <f t="shared" si="43"/>
        <v>5351042</v>
      </c>
      <c r="F165" s="83">
        <f t="shared" si="43"/>
        <v>5351042</v>
      </c>
      <c r="G165" s="83">
        <f t="shared" si="43"/>
        <v>5351042</v>
      </c>
      <c r="H165" s="83">
        <f t="shared" si="43"/>
        <v>5351042</v>
      </c>
      <c r="I165" s="83">
        <f t="shared" si="43"/>
        <v>5351042</v>
      </c>
      <c r="J165" s="83">
        <f t="shared" si="43"/>
        <v>5351042</v>
      </c>
      <c r="K165" s="83">
        <f t="shared" si="43"/>
        <v>5351042</v>
      </c>
      <c r="L165" s="83">
        <f t="shared" si="43"/>
        <v>5351042</v>
      </c>
      <c r="M165" s="83">
        <f t="shared" si="43"/>
        <v>5351042</v>
      </c>
      <c r="N165" s="83">
        <f t="shared" si="43"/>
        <v>0</v>
      </c>
      <c r="O165" s="101">
        <f t="shared" si="39"/>
        <v>58861462</v>
      </c>
      <c r="P165" s="6"/>
    </row>
    <row r="166" spans="1:16" s="1" customFormat="1" ht="13.5" customHeight="1" x14ac:dyDescent="0.25">
      <c r="A166" s="91" t="s">
        <v>565</v>
      </c>
      <c r="B166" s="73" t="s">
        <v>75</v>
      </c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101">
        <f t="shared" si="39"/>
        <v>0</v>
      </c>
      <c r="P166" s="6"/>
    </row>
    <row r="167" spans="1:16" s="3" customFormat="1" ht="13.5" customHeight="1" x14ac:dyDescent="0.25">
      <c r="A167" s="91" t="s">
        <v>566</v>
      </c>
      <c r="B167" s="73" t="s">
        <v>279</v>
      </c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101">
        <f t="shared" si="39"/>
        <v>0</v>
      </c>
      <c r="P167" s="53"/>
    </row>
    <row r="168" spans="1:16" s="1" customFormat="1" ht="13.5" customHeight="1" x14ac:dyDescent="0.25">
      <c r="A168" s="91" t="s">
        <v>567</v>
      </c>
      <c r="B168" s="73" t="s">
        <v>143</v>
      </c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101">
        <f t="shared" si="39"/>
        <v>0</v>
      </c>
      <c r="P168" s="6"/>
    </row>
    <row r="169" spans="1:16" s="1" customFormat="1" ht="13.5" customHeight="1" x14ac:dyDescent="0.25">
      <c r="A169" s="91" t="s">
        <v>568</v>
      </c>
      <c r="B169" s="73" t="s">
        <v>280</v>
      </c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101">
        <f t="shared" si="39"/>
        <v>0</v>
      </c>
      <c r="P169" s="6"/>
    </row>
    <row r="170" spans="1:16" s="1" customFormat="1" ht="13.5" customHeight="1" x14ac:dyDescent="0.25">
      <c r="A170" s="91" t="s">
        <v>569</v>
      </c>
      <c r="B170" s="73" t="s">
        <v>124</v>
      </c>
      <c r="C170" s="83">
        <v>5351042</v>
      </c>
      <c r="D170" s="83">
        <v>5351042</v>
      </c>
      <c r="E170" s="83">
        <v>5351042</v>
      </c>
      <c r="F170" s="83">
        <v>5351042</v>
      </c>
      <c r="G170" s="83">
        <v>5351042</v>
      </c>
      <c r="H170" s="83">
        <v>5351042</v>
      </c>
      <c r="I170" s="83">
        <v>5351042</v>
      </c>
      <c r="J170" s="83">
        <v>5351042</v>
      </c>
      <c r="K170" s="83">
        <v>5351042</v>
      </c>
      <c r="L170" s="83">
        <v>5351042</v>
      </c>
      <c r="M170" s="83">
        <v>5351042</v>
      </c>
      <c r="N170" s="83"/>
      <c r="O170" s="101">
        <f t="shared" si="39"/>
        <v>58861462</v>
      </c>
      <c r="P170" s="6"/>
    </row>
    <row r="171" spans="1:16" s="1" customFormat="1" ht="13.5" customHeight="1" x14ac:dyDescent="0.25">
      <c r="A171" s="91" t="s">
        <v>570</v>
      </c>
      <c r="B171" s="73" t="s">
        <v>76</v>
      </c>
      <c r="C171" s="83">
        <f>+C172+C173+C174</f>
        <v>0</v>
      </c>
      <c r="D171" s="83">
        <f t="shared" ref="D171:N171" si="44">+D172+D173+D174</f>
        <v>0</v>
      </c>
      <c r="E171" s="83">
        <f t="shared" si="44"/>
        <v>0</v>
      </c>
      <c r="F171" s="83">
        <f t="shared" si="44"/>
        <v>0</v>
      </c>
      <c r="G171" s="83">
        <f t="shared" si="44"/>
        <v>0</v>
      </c>
      <c r="H171" s="83">
        <f t="shared" si="44"/>
        <v>0</v>
      </c>
      <c r="I171" s="83">
        <f t="shared" si="44"/>
        <v>0</v>
      </c>
      <c r="J171" s="83">
        <f t="shared" si="44"/>
        <v>0</v>
      </c>
      <c r="K171" s="83">
        <f t="shared" si="44"/>
        <v>0</v>
      </c>
      <c r="L171" s="83">
        <f t="shared" si="44"/>
        <v>0</v>
      </c>
      <c r="M171" s="83">
        <f t="shared" si="44"/>
        <v>0</v>
      </c>
      <c r="N171" s="83">
        <f t="shared" si="44"/>
        <v>0</v>
      </c>
      <c r="O171" s="101">
        <f t="shared" si="39"/>
        <v>0</v>
      </c>
      <c r="P171" s="6"/>
    </row>
    <row r="172" spans="1:16" s="1" customFormat="1" ht="13.5" customHeight="1" x14ac:dyDescent="0.25">
      <c r="A172" s="91" t="s">
        <v>571</v>
      </c>
      <c r="B172" s="73" t="s">
        <v>281</v>
      </c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101">
        <f t="shared" si="39"/>
        <v>0</v>
      </c>
      <c r="P172" s="6"/>
    </row>
    <row r="173" spans="1:16" s="1" customFormat="1" ht="13.5" customHeight="1" x14ac:dyDescent="0.25">
      <c r="A173" s="91" t="s">
        <v>572</v>
      </c>
      <c r="B173" s="73" t="s">
        <v>77</v>
      </c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101">
        <f t="shared" si="39"/>
        <v>0</v>
      </c>
      <c r="P173" s="6"/>
    </row>
    <row r="174" spans="1:16" s="1" customFormat="1" ht="13.5" customHeight="1" x14ac:dyDescent="0.25">
      <c r="A174" s="91" t="s">
        <v>932</v>
      </c>
      <c r="B174" s="73" t="s">
        <v>933</v>
      </c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101">
        <f t="shared" si="39"/>
        <v>0</v>
      </c>
      <c r="P174" s="6"/>
    </row>
    <row r="175" spans="1:16" s="1" customFormat="1" ht="13.5" customHeight="1" x14ac:dyDescent="0.25">
      <c r="A175" s="91" t="s">
        <v>573</v>
      </c>
      <c r="B175" s="73" t="s">
        <v>78</v>
      </c>
      <c r="C175" s="83">
        <f>+SUM(C176:C181)</f>
        <v>69341547</v>
      </c>
      <c r="D175" s="83">
        <f t="shared" ref="D175:N175" si="45">+SUM(D176:D181)</f>
        <v>69341547</v>
      </c>
      <c r="E175" s="83">
        <f t="shared" si="45"/>
        <v>69341547</v>
      </c>
      <c r="F175" s="83">
        <f t="shared" si="45"/>
        <v>69341547</v>
      </c>
      <c r="G175" s="83">
        <f t="shared" si="45"/>
        <v>69341547</v>
      </c>
      <c r="H175" s="83">
        <f t="shared" si="45"/>
        <v>69341547</v>
      </c>
      <c r="I175" s="83">
        <f t="shared" si="45"/>
        <v>69341547</v>
      </c>
      <c r="J175" s="83">
        <f t="shared" si="45"/>
        <v>69341547</v>
      </c>
      <c r="K175" s="83">
        <f t="shared" si="45"/>
        <v>69341547</v>
      </c>
      <c r="L175" s="83">
        <f t="shared" si="45"/>
        <v>69341547</v>
      </c>
      <c r="M175" s="83">
        <f t="shared" si="45"/>
        <v>69341547</v>
      </c>
      <c r="N175" s="83">
        <f t="shared" si="45"/>
        <v>68570957</v>
      </c>
      <c r="O175" s="101">
        <f t="shared" si="39"/>
        <v>831327974</v>
      </c>
      <c r="P175" s="6"/>
    </row>
    <row r="176" spans="1:16" s="1" customFormat="1" ht="13.5" customHeight="1" x14ac:dyDescent="0.25">
      <c r="A176" s="91" t="s">
        <v>574</v>
      </c>
      <c r="B176" s="73" t="s">
        <v>79</v>
      </c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101">
        <f t="shared" si="39"/>
        <v>0</v>
      </c>
      <c r="P176" s="6"/>
    </row>
    <row r="177" spans="1:16" s="3" customFormat="1" ht="13.2" customHeight="1" x14ac:dyDescent="0.25">
      <c r="A177" s="91" t="s">
        <v>575</v>
      </c>
      <c r="B177" s="73" t="s">
        <v>80</v>
      </c>
      <c r="C177" s="83">
        <v>68570953</v>
      </c>
      <c r="D177" s="83">
        <v>68570953</v>
      </c>
      <c r="E177" s="83">
        <v>68570953</v>
      </c>
      <c r="F177" s="83">
        <v>68570953</v>
      </c>
      <c r="G177" s="83">
        <v>68570953</v>
      </c>
      <c r="H177" s="83">
        <v>68570953</v>
      </c>
      <c r="I177" s="83">
        <v>68570953</v>
      </c>
      <c r="J177" s="83">
        <v>68570953</v>
      </c>
      <c r="K177" s="83">
        <v>68570953</v>
      </c>
      <c r="L177" s="83">
        <v>68570953</v>
      </c>
      <c r="M177" s="83">
        <v>68570953</v>
      </c>
      <c r="N177" s="83">
        <v>68570957</v>
      </c>
      <c r="O177" s="101">
        <f t="shared" si="39"/>
        <v>822851440</v>
      </c>
      <c r="P177" s="53"/>
    </row>
    <row r="178" spans="1:16" s="1" customFormat="1" ht="13.5" customHeight="1" x14ac:dyDescent="0.25">
      <c r="A178" s="91" t="s">
        <v>576</v>
      </c>
      <c r="B178" s="73" t="s">
        <v>282</v>
      </c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101">
        <f t="shared" si="39"/>
        <v>0</v>
      </c>
      <c r="P178" s="6"/>
    </row>
    <row r="179" spans="1:16" s="1" customFormat="1" ht="13.5" customHeight="1" x14ac:dyDescent="0.25">
      <c r="A179" s="91" t="s">
        <v>577</v>
      </c>
      <c r="B179" s="73" t="s">
        <v>283</v>
      </c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101">
        <f t="shared" si="39"/>
        <v>0</v>
      </c>
      <c r="P179" s="6"/>
    </row>
    <row r="180" spans="1:16" s="1" customFormat="1" ht="13.5" customHeight="1" x14ac:dyDescent="0.25">
      <c r="A180" s="91" t="s">
        <v>578</v>
      </c>
      <c r="B180" s="73" t="s">
        <v>284</v>
      </c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101">
        <f t="shared" si="39"/>
        <v>0</v>
      </c>
      <c r="P180" s="6"/>
    </row>
    <row r="181" spans="1:16" s="3" customFormat="1" ht="13.5" customHeight="1" x14ac:dyDescent="0.25">
      <c r="A181" s="91" t="s">
        <v>579</v>
      </c>
      <c r="B181" s="73" t="s">
        <v>97</v>
      </c>
      <c r="C181" s="83">
        <v>770594</v>
      </c>
      <c r="D181" s="83">
        <v>770594</v>
      </c>
      <c r="E181" s="83">
        <v>770594</v>
      </c>
      <c r="F181" s="83">
        <v>770594</v>
      </c>
      <c r="G181" s="83">
        <v>770594</v>
      </c>
      <c r="H181" s="83">
        <v>770594</v>
      </c>
      <c r="I181" s="83">
        <v>770594</v>
      </c>
      <c r="J181" s="83">
        <v>770594</v>
      </c>
      <c r="K181" s="83">
        <v>770594</v>
      </c>
      <c r="L181" s="83">
        <v>770594</v>
      </c>
      <c r="M181" s="83">
        <v>770594</v>
      </c>
      <c r="N181" s="83">
        <v>0</v>
      </c>
      <c r="O181" s="101">
        <f t="shared" si="39"/>
        <v>8476534</v>
      </c>
      <c r="P181" s="53"/>
    </row>
    <row r="182" spans="1:16" s="1" customFormat="1" ht="13.5" customHeight="1" x14ac:dyDescent="0.25">
      <c r="A182" s="91" t="s">
        <v>580</v>
      </c>
      <c r="B182" s="73" t="s">
        <v>285</v>
      </c>
      <c r="C182" s="83">
        <f>+SUM(C183:C186)</f>
        <v>0</v>
      </c>
      <c r="D182" s="83">
        <f t="shared" ref="D182:N182" si="46">+SUM(D183:D186)</f>
        <v>0</v>
      </c>
      <c r="E182" s="83">
        <f t="shared" si="46"/>
        <v>0</v>
      </c>
      <c r="F182" s="83">
        <f t="shared" si="46"/>
        <v>0</v>
      </c>
      <c r="G182" s="83">
        <f t="shared" si="46"/>
        <v>0</v>
      </c>
      <c r="H182" s="83">
        <f t="shared" si="46"/>
        <v>0</v>
      </c>
      <c r="I182" s="83">
        <f t="shared" si="46"/>
        <v>0</v>
      </c>
      <c r="J182" s="83">
        <f t="shared" si="46"/>
        <v>0</v>
      </c>
      <c r="K182" s="83">
        <f t="shared" si="46"/>
        <v>0</v>
      </c>
      <c r="L182" s="83">
        <f t="shared" si="46"/>
        <v>0</v>
      </c>
      <c r="M182" s="83">
        <f t="shared" si="46"/>
        <v>0</v>
      </c>
      <c r="N182" s="83">
        <f t="shared" si="46"/>
        <v>0</v>
      </c>
      <c r="O182" s="101">
        <f t="shared" si="39"/>
        <v>0</v>
      </c>
      <c r="P182" s="6"/>
    </row>
    <row r="183" spans="1:16" s="1" customFormat="1" ht="13.5" customHeight="1" x14ac:dyDescent="0.25">
      <c r="A183" s="91" t="s">
        <v>581</v>
      </c>
      <c r="B183" s="73" t="s">
        <v>286</v>
      </c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101">
        <f t="shared" si="39"/>
        <v>0</v>
      </c>
      <c r="P183" s="6"/>
    </row>
    <row r="184" spans="1:16" s="1" customFormat="1" ht="13.5" customHeight="1" x14ac:dyDescent="0.25">
      <c r="A184" s="91" t="s">
        <v>582</v>
      </c>
      <c r="B184" s="73" t="s">
        <v>287</v>
      </c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101">
        <f t="shared" si="39"/>
        <v>0</v>
      </c>
      <c r="P184" s="6"/>
    </row>
    <row r="185" spans="1:16" s="1" customFormat="1" ht="13.5" customHeight="1" x14ac:dyDescent="0.25">
      <c r="A185" s="91" t="s">
        <v>583</v>
      </c>
      <c r="B185" s="73" t="s">
        <v>98</v>
      </c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101">
        <f t="shared" si="39"/>
        <v>0</v>
      </c>
      <c r="P185" s="6"/>
    </row>
    <row r="186" spans="1:16" s="1" customFormat="1" ht="13.5" customHeight="1" x14ac:dyDescent="0.25">
      <c r="A186" s="84" t="s">
        <v>584</v>
      </c>
      <c r="B186" s="73" t="s">
        <v>288</v>
      </c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101">
        <f t="shared" si="39"/>
        <v>0</v>
      </c>
      <c r="P186" s="6"/>
    </row>
    <row r="187" spans="1:16" s="1" customFormat="1" ht="13.5" customHeight="1" x14ac:dyDescent="0.25">
      <c r="A187" s="91" t="s">
        <v>585</v>
      </c>
      <c r="B187" s="73" t="s">
        <v>169</v>
      </c>
      <c r="C187" s="83">
        <f>+SUM(C188:C191)</f>
        <v>0</v>
      </c>
      <c r="D187" s="83">
        <f t="shared" ref="D187:N187" si="47">+SUM(D188:D191)</f>
        <v>0</v>
      </c>
      <c r="E187" s="83">
        <f t="shared" si="47"/>
        <v>0</v>
      </c>
      <c r="F187" s="83">
        <f t="shared" si="47"/>
        <v>0</v>
      </c>
      <c r="G187" s="83">
        <f t="shared" si="47"/>
        <v>0</v>
      </c>
      <c r="H187" s="83">
        <f t="shared" si="47"/>
        <v>0</v>
      </c>
      <c r="I187" s="83">
        <f t="shared" si="47"/>
        <v>0</v>
      </c>
      <c r="J187" s="83">
        <f t="shared" si="47"/>
        <v>0</v>
      </c>
      <c r="K187" s="83">
        <f t="shared" si="47"/>
        <v>0</v>
      </c>
      <c r="L187" s="83">
        <f t="shared" si="47"/>
        <v>0</v>
      </c>
      <c r="M187" s="83">
        <f t="shared" si="47"/>
        <v>0</v>
      </c>
      <c r="N187" s="83">
        <f t="shared" si="47"/>
        <v>0</v>
      </c>
      <c r="O187" s="101">
        <f t="shared" si="39"/>
        <v>0</v>
      </c>
      <c r="P187" s="6"/>
    </row>
    <row r="188" spans="1:16" s="1" customFormat="1" ht="13.5" customHeight="1" x14ac:dyDescent="0.25">
      <c r="A188" s="91" t="s">
        <v>586</v>
      </c>
      <c r="B188" s="73" t="s">
        <v>170</v>
      </c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101">
        <f t="shared" si="39"/>
        <v>0</v>
      </c>
      <c r="P188" s="6"/>
    </row>
    <row r="189" spans="1:16" s="1" customFormat="1" ht="13.5" customHeight="1" x14ac:dyDescent="0.25">
      <c r="A189" s="91" t="s">
        <v>587</v>
      </c>
      <c r="B189" s="73" t="s">
        <v>171</v>
      </c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101">
        <f t="shared" si="39"/>
        <v>0</v>
      </c>
      <c r="P189" s="6"/>
    </row>
    <row r="190" spans="1:16" s="3" customFormat="1" ht="13.5" customHeight="1" x14ac:dyDescent="0.25">
      <c r="A190" s="91" t="s">
        <v>588</v>
      </c>
      <c r="B190" s="73" t="s">
        <v>172</v>
      </c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101">
        <f t="shared" si="39"/>
        <v>0</v>
      </c>
      <c r="P190" s="53"/>
    </row>
    <row r="191" spans="1:16" s="1" customFormat="1" ht="13.5" customHeight="1" x14ac:dyDescent="0.25">
      <c r="A191" s="91" t="s">
        <v>589</v>
      </c>
      <c r="B191" s="73" t="s">
        <v>173</v>
      </c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101">
        <f t="shared" si="39"/>
        <v>0</v>
      </c>
      <c r="P191" s="6"/>
    </row>
    <row r="192" spans="1:16" s="1" customFormat="1" ht="13.5" customHeight="1" x14ac:dyDescent="0.25">
      <c r="A192" s="91" t="s">
        <v>590</v>
      </c>
      <c r="B192" s="73" t="s">
        <v>174</v>
      </c>
      <c r="C192" s="83">
        <f>+SUM(C193:C194)</f>
        <v>0</v>
      </c>
      <c r="D192" s="83">
        <f t="shared" ref="D192:N192" si="48">+SUM(D193:D194)</f>
        <v>0</v>
      </c>
      <c r="E192" s="83">
        <f t="shared" si="48"/>
        <v>0</v>
      </c>
      <c r="F192" s="83">
        <f t="shared" si="48"/>
        <v>0</v>
      </c>
      <c r="G192" s="83">
        <f t="shared" si="48"/>
        <v>0</v>
      </c>
      <c r="H192" s="83">
        <f t="shared" si="48"/>
        <v>0</v>
      </c>
      <c r="I192" s="83">
        <f t="shared" si="48"/>
        <v>0</v>
      </c>
      <c r="J192" s="83">
        <f t="shared" si="48"/>
        <v>0</v>
      </c>
      <c r="K192" s="83">
        <f t="shared" si="48"/>
        <v>0</v>
      </c>
      <c r="L192" s="83">
        <f t="shared" si="48"/>
        <v>0</v>
      </c>
      <c r="M192" s="83">
        <f t="shared" si="48"/>
        <v>0</v>
      </c>
      <c r="N192" s="83">
        <f t="shared" si="48"/>
        <v>0</v>
      </c>
      <c r="O192" s="101">
        <f t="shared" si="39"/>
        <v>0</v>
      </c>
      <c r="P192" s="6"/>
    </row>
    <row r="193" spans="1:16" s="1" customFormat="1" ht="13.5" customHeight="1" x14ac:dyDescent="0.25">
      <c r="A193" s="85" t="s">
        <v>591</v>
      </c>
      <c r="B193" s="73" t="s">
        <v>81</v>
      </c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101">
        <f t="shared" si="39"/>
        <v>0</v>
      </c>
      <c r="P193" s="6"/>
    </row>
    <row r="194" spans="1:16" s="1" customFormat="1" ht="13.5" customHeight="1" x14ac:dyDescent="0.25">
      <c r="A194" s="91" t="s">
        <v>592</v>
      </c>
      <c r="B194" s="73" t="s">
        <v>175</v>
      </c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101">
        <f t="shared" si="39"/>
        <v>0</v>
      </c>
      <c r="P194" s="6"/>
    </row>
    <row r="195" spans="1:16" s="1" customFormat="1" ht="13.5" customHeight="1" x14ac:dyDescent="0.25">
      <c r="A195" s="91" t="s">
        <v>593</v>
      </c>
      <c r="B195" s="73" t="s">
        <v>176</v>
      </c>
      <c r="C195" s="83">
        <f>+C196</f>
        <v>0</v>
      </c>
      <c r="D195" s="83">
        <f t="shared" ref="D195:N195" si="49">+D196</f>
        <v>0</v>
      </c>
      <c r="E195" s="83">
        <f t="shared" si="49"/>
        <v>0</v>
      </c>
      <c r="F195" s="83">
        <f t="shared" si="49"/>
        <v>0</v>
      </c>
      <c r="G195" s="83">
        <f t="shared" si="49"/>
        <v>0</v>
      </c>
      <c r="H195" s="83">
        <f t="shared" si="49"/>
        <v>0</v>
      </c>
      <c r="I195" s="83">
        <f t="shared" si="49"/>
        <v>0</v>
      </c>
      <c r="J195" s="83">
        <f t="shared" si="49"/>
        <v>0</v>
      </c>
      <c r="K195" s="83">
        <f t="shared" si="49"/>
        <v>0</v>
      </c>
      <c r="L195" s="83">
        <f t="shared" si="49"/>
        <v>0</v>
      </c>
      <c r="M195" s="83">
        <f t="shared" si="49"/>
        <v>0</v>
      </c>
      <c r="N195" s="83">
        <f t="shared" si="49"/>
        <v>0</v>
      </c>
      <c r="O195" s="101">
        <f t="shared" si="39"/>
        <v>0</v>
      </c>
      <c r="P195" s="6"/>
    </row>
    <row r="196" spans="1:16" s="1" customFormat="1" ht="13.5" customHeight="1" x14ac:dyDescent="0.25">
      <c r="A196" s="86" t="s">
        <v>594</v>
      </c>
      <c r="B196" s="73" t="s">
        <v>177</v>
      </c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101">
        <f t="shared" si="39"/>
        <v>0</v>
      </c>
      <c r="P196" s="6"/>
    </row>
    <row r="197" spans="1:16" s="1" customFormat="1" ht="13.5" customHeight="1" x14ac:dyDescent="0.25">
      <c r="A197" s="86" t="s">
        <v>595</v>
      </c>
      <c r="B197" s="73" t="s">
        <v>289</v>
      </c>
      <c r="C197" s="83">
        <f>+SUM(C198:C204)</f>
        <v>0</v>
      </c>
      <c r="D197" s="83">
        <f t="shared" ref="D197:N197" si="50">+SUM(D198:D204)</f>
        <v>147254854</v>
      </c>
      <c r="E197" s="83">
        <f t="shared" si="50"/>
        <v>147254854</v>
      </c>
      <c r="F197" s="83">
        <f t="shared" si="50"/>
        <v>147254854</v>
      </c>
      <c r="G197" s="83">
        <f t="shared" si="50"/>
        <v>147254854</v>
      </c>
      <c r="H197" s="83">
        <f t="shared" si="50"/>
        <v>147254854</v>
      </c>
      <c r="I197" s="83">
        <f t="shared" si="50"/>
        <v>147254854</v>
      </c>
      <c r="J197" s="83">
        <f t="shared" si="50"/>
        <v>147254854</v>
      </c>
      <c r="K197" s="83">
        <f t="shared" si="50"/>
        <v>147254854</v>
      </c>
      <c r="L197" s="83">
        <f t="shared" si="50"/>
        <v>147254854</v>
      </c>
      <c r="M197" s="83">
        <f t="shared" si="50"/>
        <v>147254854</v>
      </c>
      <c r="N197" s="83">
        <f t="shared" si="50"/>
        <v>147254854</v>
      </c>
      <c r="O197" s="101">
        <f t="shared" si="39"/>
        <v>1619803394</v>
      </c>
      <c r="P197" s="6"/>
    </row>
    <row r="198" spans="1:16" s="1" customFormat="1" ht="13.5" customHeight="1" x14ac:dyDescent="0.25">
      <c r="A198" s="91" t="s">
        <v>596</v>
      </c>
      <c r="B198" s="73" t="s">
        <v>207</v>
      </c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101">
        <f t="shared" si="39"/>
        <v>0</v>
      </c>
      <c r="P198" s="6"/>
    </row>
    <row r="199" spans="1:16" s="1" customFormat="1" ht="13.5" customHeight="1" x14ac:dyDescent="0.25">
      <c r="A199" s="91" t="s">
        <v>834</v>
      </c>
      <c r="B199" s="73" t="s">
        <v>835</v>
      </c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101">
        <f t="shared" si="39"/>
        <v>0</v>
      </c>
      <c r="P199" s="6"/>
    </row>
    <row r="200" spans="1:16" s="1" customFormat="1" ht="13.5" customHeight="1" x14ac:dyDescent="0.25">
      <c r="A200" s="91" t="s">
        <v>892</v>
      </c>
      <c r="B200" s="73" t="s">
        <v>893</v>
      </c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101">
        <f t="shared" si="39"/>
        <v>0</v>
      </c>
      <c r="P200" s="6"/>
    </row>
    <row r="201" spans="1:16" s="1" customFormat="1" ht="13.5" customHeight="1" x14ac:dyDescent="0.25">
      <c r="A201" s="91" t="s">
        <v>597</v>
      </c>
      <c r="B201" s="73" t="s">
        <v>290</v>
      </c>
      <c r="C201" s="83">
        <v>0</v>
      </c>
      <c r="D201" s="83">
        <v>147254854</v>
      </c>
      <c r="E201" s="83">
        <v>147254854</v>
      </c>
      <c r="F201" s="83">
        <v>147254854</v>
      </c>
      <c r="G201" s="83">
        <v>147254854</v>
      </c>
      <c r="H201" s="83">
        <v>147254854</v>
      </c>
      <c r="I201" s="83">
        <v>147254854</v>
      </c>
      <c r="J201" s="83">
        <v>147254854</v>
      </c>
      <c r="K201" s="83">
        <v>147254854</v>
      </c>
      <c r="L201" s="83">
        <v>147254854</v>
      </c>
      <c r="M201" s="83">
        <v>147254854</v>
      </c>
      <c r="N201" s="83">
        <v>147254854</v>
      </c>
      <c r="O201" s="101">
        <f t="shared" ref="O201:O270" si="51">+SUM(C201:N201)</f>
        <v>1619803394</v>
      </c>
      <c r="P201" s="6"/>
    </row>
    <row r="202" spans="1:16" s="1" customFormat="1" ht="13.5" customHeight="1" x14ac:dyDescent="0.25">
      <c r="A202" s="91" t="s">
        <v>598</v>
      </c>
      <c r="B202" s="73" t="s">
        <v>291</v>
      </c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101">
        <f t="shared" si="51"/>
        <v>0</v>
      </c>
      <c r="P202" s="6"/>
    </row>
    <row r="203" spans="1:16" s="1" customFormat="1" ht="13.5" customHeight="1" x14ac:dyDescent="0.25">
      <c r="A203" s="91" t="s">
        <v>599</v>
      </c>
      <c r="B203" s="73" t="s">
        <v>292</v>
      </c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101">
        <f t="shared" si="51"/>
        <v>0</v>
      </c>
      <c r="P203" s="6"/>
    </row>
    <row r="204" spans="1:16" s="1" customFormat="1" ht="13.5" customHeight="1" x14ac:dyDescent="0.25">
      <c r="A204" s="91" t="s">
        <v>934</v>
      </c>
      <c r="B204" s="73" t="s">
        <v>935</v>
      </c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101">
        <f t="shared" si="51"/>
        <v>0</v>
      </c>
      <c r="P204" s="6"/>
    </row>
    <row r="205" spans="1:16" s="1" customFormat="1" ht="13.5" customHeight="1" x14ac:dyDescent="0.25">
      <c r="A205" s="91" t="s">
        <v>936</v>
      </c>
      <c r="B205" s="73" t="s">
        <v>937</v>
      </c>
      <c r="C205" s="83">
        <f>+C206</f>
        <v>0</v>
      </c>
      <c r="D205" s="83">
        <f t="shared" ref="D205:N205" si="52">+D206</f>
        <v>0</v>
      </c>
      <c r="E205" s="83">
        <f t="shared" si="52"/>
        <v>0</v>
      </c>
      <c r="F205" s="83">
        <f t="shared" si="52"/>
        <v>0</v>
      </c>
      <c r="G205" s="83">
        <f t="shared" si="52"/>
        <v>0</v>
      </c>
      <c r="H205" s="83">
        <f t="shared" si="52"/>
        <v>0</v>
      </c>
      <c r="I205" s="83">
        <f t="shared" si="52"/>
        <v>0</v>
      </c>
      <c r="J205" s="83">
        <f t="shared" si="52"/>
        <v>0</v>
      </c>
      <c r="K205" s="83">
        <f t="shared" si="52"/>
        <v>0</v>
      </c>
      <c r="L205" s="83">
        <f t="shared" si="52"/>
        <v>0</v>
      </c>
      <c r="M205" s="83">
        <f t="shared" si="52"/>
        <v>0</v>
      </c>
      <c r="N205" s="83">
        <f t="shared" si="52"/>
        <v>0</v>
      </c>
      <c r="O205" s="101">
        <f t="shared" si="51"/>
        <v>0</v>
      </c>
      <c r="P205" s="6"/>
    </row>
    <row r="206" spans="1:16" s="1" customFormat="1" ht="13.5" customHeight="1" x14ac:dyDescent="0.25">
      <c r="A206" s="91" t="s">
        <v>938</v>
      </c>
      <c r="B206" s="73" t="s">
        <v>939</v>
      </c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101">
        <f t="shared" si="51"/>
        <v>0</v>
      </c>
      <c r="P206" s="6"/>
    </row>
    <row r="207" spans="1:16" s="1" customFormat="1" ht="13.5" customHeight="1" x14ac:dyDescent="0.25">
      <c r="A207" s="91" t="s">
        <v>600</v>
      </c>
      <c r="B207" s="73" t="s">
        <v>293</v>
      </c>
      <c r="C207" s="83">
        <f>+C208</f>
        <v>0</v>
      </c>
      <c r="D207" s="83">
        <f t="shared" ref="D207:N207" si="53">+D208</f>
        <v>0</v>
      </c>
      <c r="E207" s="83">
        <f t="shared" si="53"/>
        <v>0</v>
      </c>
      <c r="F207" s="83">
        <f t="shared" si="53"/>
        <v>0</v>
      </c>
      <c r="G207" s="83">
        <f t="shared" si="53"/>
        <v>0</v>
      </c>
      <c r="H207" s="83">
        <f t="shared" si="53"/>
        <v>0</v>
      </c>
      <c r="I207" s="83">
        <f t="shared" si="53"/>
        <v>0</v>
      </c>
      <c r="J207" s="83">
        <f t="shared" si="53"/>
        <v>0</v>
      </c>
      <c r="K207" s="83">
        <f t="shared" si="53"/>
        <v>0</v>
      </c>
      <c r="L207" s="83">
        <f t="shared" si="53"/>
        <v>0</v>
      </c>
      <c r="M207" s="83">
        <f t="shared" si="53"/>
        <v>0</v>
      </c>
      <c r="N207" s="83">
        <f t="shared" si="53"/>
        <v>0</v>
      </c>
      <c r="O207" s="101">
        <f t="shared" si="51"/>
        <v>0</v>
      </c>
      <c r="P207" s="6"/>
    </row>
    <row r="208" spans="1:16" s="1" customFormat="1" ht="13.5" customHeight="1" x14ac:dyDescent="0.25">
      <c r="A208" s="91" t="s">
        <v>601</v>
      </c>
      <c r="B208" s="73" t="s">
        <v>294</v>
      </c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101">
        <f t="shared" si="51"/>
        <v>0</v>
      </c>
      <c r="P208" s="6"/>
    </row>
    <row r="209" spans="1:16" s="10" customFormat="1" ht="13.5" customHeight="1" x14ac:dyDescent="0.25">
      <c r="A209" s="84" t="s">
        <v>602</v>
      </c>
      <c r="B209" s="73" t="s">
        <v>295</v>
      </c>
      <c r="C209" s="83">
        <f>+C210</f>
        <v>604130379</v>
      </c>
      <c r="D209" s="83">
        <f t="shared" ref="D209:N210" si="54">+D210</f>
        <v>1263181695</v>
      </c>
      <c r="E209" s="83">
        <f t="shared" si="54"/>
        <v>1263181695</v>
      </c>
      <c r="F209" s="83">
        <f t="shared" si="54"/>
        <v>1263181695</v>
      </c>
      <c r="G209" s="83">
        <f t="shared" si="54"/>
        <v>1263181695</v>
      </c>
      <c r="H209" s="83">
        <f t="shared" si="54"/>
        <v>1263181695</v>
      </c>
      <c r="I209" s="83">
        <f t="shared" si="54"/>
        <v>1263181695</v>
      </c>
      <c r="J209" s="83">
        <f t="shared" si="54"/>
        <v>1263181695</v>
      </c>
      <c r="K209" s="83">
        <f t="shared" si="54"/>
        <v>1263181695</v>
      </c>
      <c r="L209" s="83">
        <f t="shared" si="54"/>
        <v>1263181695</v>
      </c>
      <c r="M209" s="83">
        <f t="shared" si="54"/>
        <v>1263181695</v>
      </c>
      <c r="N209" s="83">
        <f t="shared" si="54"/>
        <v>1263181706</v>
      </c>
      <c r="O209" s="101">
        <f t="shared" si="51"/>
        <v>14499129035</v>
      </c>
      <c r="P209" s="53"/>
    </row>
    <row r="210" spans="1:16" s="11" customFormat="1" ht="13.5" customHeight="1" x14ac:dyDescent="0.25">
      <c r="A210" s="91" t="s">
        <v>603</v>
      </c>
      <c r="B210" s="73" t="s">
        <v>296</v>
      </c>
      <c r="C210" s="83">
        <f>+C211</f>
        <v>604130379</v>
      </c>
      <c r="D210" s="83">
        <f t="shared" si="54"/>
        <v>1263181695</v>
      </c>
      <c r="E210" s="83">
        <f t="shared" si="54"/>
        <v>1263181695</v>
      </c>
      <c r="F210" s="83">
        <f t="shared" si="54"/>
        <v>1263181695</v>
      </c>
      <c r="G210" s="83">
        <f t="shared" si="54"/>
        <v>1263181695</v>
      </c>
      <c r="H210" s="83">
        <f t="shared" si="54"/>
        <v>1263181695</v>
      </c>
      <c r="I210" s="83">
        <f t="shared" si="54"/>
        <v>1263181695</v>
      </c>
      <c r="J210" s="83">
        <f t="shared" si="54"/>
        <v>1263181695</v>
      </c>
      <c r="K210" s="83">
        <f t="shared" si="54"/>
        <v>1263181695</v>
      </c>
      <c r="L210" s="83">
        <f t="shared" si="54"/>
        <v>1263181695</v>
      </c>
      <c r="M210" s="83">
        <f t="shared" si="54"/>
        <v>1263181695</v>
      </c>
      <c r="N210" s="83">
        <f t="shared" si="54"/>
        <v>1263181706</v>
      </c>
      <c r="O210" s="101">
        <f t="shared" si="51"/>
        <v>14499129035</v>
      </c>
      <c r="P210" s="53"/>
    </row>
    <row r="211" spans="1:16" s="1" customFormat="1" ht="13.5" customHeight="1" x14ac:dyDescent="0.25">
      <c r="A211" s="91" t="s">
        <v>604</v>
      </c>
      <c r="B211" s="73" t="s">
        <v>297</v>
      </c>
      <c r="C211" s="83">
        <f>+C212+C214+C218+C221+C227+C231+C235+C239+C243+C247+C255+C263+C267+C274</f>
        <v>604130379</v>
      </c>
      <c r="D211" s="83">
        <f t="shared" ref="D211:N211" si="55">+D212+D214+D218+D221+D227+D231+D235+D239+D243+D247+D255+D263+D267+D274</f>
        <v>1263181695</v>
      </c>
      <c r="E211" s="83">
        <f t="shared" si="55"/>
        <v>1263181695</v>
      </c>
      <c r="F211" s="83">
        <f t="shared" si="55"/>
        <v>1263181695</v>
      </c>
      <c r="G211" s="83">
        <f t="shared" si="55"/>
        <v>1263181695</v>
      </c>
      <c r="H211" s="83">
        <f t="shared" si="55"/>
        <v>1263181695</v>
      </c>
      <c r="I211" s="83">
        <f t="shared" si="55"/>
        <v>1263181695</v>
      </c>
      <c r="J211" s="83">
        <f t="shared" si="55"/>
        <v>1263181695</v>
      </c>
      <c r="K211" s="83">
        <f t="shared" si="55"/>
        <v>1263181695</v>
      </c>
      <c r="L211" s="83">
        <f t="shared" si="55"/>
        <v>1263181695</v>
      </c>
      <c r="M211" s="83">
        <f t="shared" si="55"/>
        <v>1263181695</v>
      </c>
      <c r="N211" s="83">
        <f t="shared" si="55"/>
        <v>1263181706</v>
      </c>
      <c r="O211" s="101">
        <f t="shared" si="51"/>
        <v>14499129035</v>
      </c>
      <c r="P211" s="6"/>
    </row>
    <row r="212" spans="1:16" s="1" customFormat="1" ht="13.5" customHeight="1" x14ac:dyDescent="0.25">
      <c r="A212" s="91" t="s">
        <v>605</v>
      </c>
      <c r="B212" s="73" t="s">
        <v>101</v>
      </c>
      <c r="C212" s="83">
        <f>+C213</f>
        <v>0</v>
      </c>
      <c r="D212" s="83">
        <f t="shared" ref="D212:N212" si="56">+D213</f>
        <v>0</v>
      </c>
      <c r="E212" s="83">
        <f t="shared" si="56"/>
        <v>0</v>
      </c>
      <c r="F212" s="83">
        <f t="shared" si="56"/>
        <v>0</v>
      </c>
      <c r="G212" s="83">
        <f t="shared" si="56"/>
        <v>0</v>
      </c>
      <c r="H212" s="83">
        <f t="shared" si="56"/>
        <v>0</v>
      </c>
      <c r="I212" s="83">
        <f t="shared" si="56"/>
        <v>0</v>
      </c>
      <c r="J212" s="83">
        <f t="shared" si="56"/>
        <v>0</v>
      </c>
      <c r="K212" s="83">
        <f t="shared" si="56"/>
        <v>0</v>
      </c>
      <c r="L212" s="83">
        <f t="shared" si="56"/>
        <v>0</v>
      </c>
      <c r="M212" s="83">
        <f t="shared" si="56"/>
        <v>0</v>
      </c>
      <c r="N212" s="83">
        <f t="shared" si="56"/>
        <v>0</v>
      </c>
      <c r="O212" s="101">
        <f t="shared" si="51"/>
        <v>0</v>
      </c>
      <c r="P212" s="6"/>
    </row>
    <row r="213" spans="1:16" s="1" customFormat="1" ht="13.5" customHeight="1" x14ac:dyDescent="0.25">
      <c r="A213" s="91" t="s">
        <v>606</v>
      </c>
      <c r="B213" s="73" t="s">
        <v>298</v>
      </c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101">
        <f t="shared" si="51"/>
        <v>0</v>
      </c>
      <c r="P213" s="6"/>
    </row>
    <row r="214" spans="1:16" s="1" customFormat="1" ht="13.5" customHeight="1" x14ac:dyDescent="0.25">
      <c r="A214" s="91" t="s">
        <v>607</v>
      </c>
      <c r="B214" s="73" t="s">
        <v>102</v>
      </c>
      <c r="C214" s="83">
        <f>+C215+C216+C217</f>
        <v>0</v>
      </c>
      <c r="D214" s="83">
        <f t="shared" ref="D214:N214" si="57">+D215+D216+D217</f>
        <v>0</v>
      </c>
      <c r="E214" s="83">
        <f t="shared" si="57"/>
        <v>0</v>
      </c>
      <c r="F214" s="83">
        <f t="shared" si="57"/>
        <v>0</v>
      </c>
      <c r="G214" s="83">
        <f t="shared" si="57"/>
        <v>0</v>
      </c>
      <c r="H214" s="83">
        <f t="shared" si="57"/>
        <v>0</v>
      </c>
      <c r="I214" s="83">
        <f t="shared" si="57"/>
        <v>0</v>
      </c>
      <c r="J214" s="83">
        <f t="shared" si="57"/>
        <v>0</v>
      </c>
      <c r="K214" s="83">
        <f t="shared" si="57"/>
        <v>0</v>
      </c>
      <c r="L214" s="83">
        <f t="shared" si="57"/>
        <v>0</v>
      </c>
      <c r="M214" s="83">
        <f t="shared" si="57"/>
        <v>0</v>
      </c>
      <c r="N214" s="83">
        <f t="shared" si="57"/>
        <v>0</v>
      </c>
      <c r="O214" s="101">
        <f t="shared" si="51"/>
        <v>0</v>
      </c>
      <c r="P214" s="6"/>
    </row>
    <row r="215" spans="1:16" s="1" customFormat="1" ht="13.5" customHeight="1" x14ac:dyDescent="0.25">
      <c r="A215" s="91" t="s">
        <v>608</v>
      </c>
      <c r="B215" s="73" t="s">
        <v>299</v>
      </c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101">
        <f t="shared" si="51"/>
        <v>0</v>
      </c>
      <c r="P215" s="6"/>
    </row>
    <row r="216" spans="1:16" s="1" customFormat="1" ht="13.5" customHeight="1" x14ac:dyDescent="0.25">
      <c r="A216" s="91" t="s">
        <v>609</v>
      </c>
      <c r="B216" s="73" t="s">
        <v>610</v>
      </c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101">
        <f t="shared" si="51"/>
        <v>0</v>
      </c>
      <c r="P216" s="6"/>
    </row>
    <row r="217" spans="1:16" s="1" customFormat="1" ht="13.5" customHeight="1" x14ac:dyDescent="0.25">
      <c r="A217" s="91" t="s">
        <v>611</v>
      </c>
      <c r="B217" s="73" t="s">
        <v>300</v>
      </c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101">
        <f t="shared" si="51"/>
        <v>0</v>
      </c>
      <c r="P217" s="6"/>
    </row>
    <row r="218" spans="1:16" s="1" customFormat="1" ht="13.5" customHeight="1" x14ac:dyDescent="0.25">
      <c r="A218" s="84" t="s">
        <v>612</v>
      </c>
      <c r="B218" s="73" t="s">
        <v>208</v>
      </c>
      <c r="C218" s="83">
        <f>+C219+C220</f>
        <v>0</v>
      </c>
      <c r="D218" s="83">
        <f t="shared" ref="D218:N218" si="58">+D219+D220</f>
        <v>0</v>
      </c>
      <c r="E218" s="83">
        <f t="shared" si="58"/>
        <v>0</v>
      </c>
      <c r="F218" s="83">
        <f t="shared" si="58"/>
        <v>0</v>
      </c>
      <c r="G218" s="83">
        <f t="shared" si="58"/>
        <v>0</v>
      </c>
      <c r="H218" s="83">
        <f t="shared" si="58"/>
        <v>0</v>
      </c>
      <c r="I218" s="83">
        <f t="shared" si="58"/>
        <v>0</v>
      </c>
      <c r="J218" s="83">
        <f t="shared" si="58"/>
        <v>0</v>
      </c>
      <c r="K218" s="83">
        <f t="shared" si="58"/>
        <v>0</v>
      </c>
      <c r="L218" s="83">
        <f t="shared" si="58"/>
        <v>0</v>
      </c>
      <c r="M218" s="83">
        <f t="shared" si="58"/>
        <v>0</v>
      </c>
      <c r="N218" s="83">
        <f t="shared" si="58"/>
        <v>0</v>
      </c>
      <c r="O218" s="101">
        <f t="shared" si="51"/>
        <v>0</v>
      </c>
      <c r="P218" s="6"/>
    </row>
    <row r="219" spans="1:16" s="1" customFormat="1" ht="13.5" customHeight="1" x14ac:dyDescent="0.25">
      <c r="A219" s="84" t="s">
        <v>613</v>
      </c>
      <c r="B219" s="73" t="s">
        <v>301</v>
      </c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101">
        <f t="shared" si="51"/>
        <v>0</v>
      </c>
      <c r="P219" s="6"/>
    </row>
    <row r="220" spans="1:16" s="1" customFormat="1" ht="13.5" customHeight="1" x14ac:dyDescent="0.25">
      <c r="A220" s="91" t="s">
        <v>614</v>
      </c>
      <c r="B220" s="73" t="s">
        <v>302</v>
      </c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101">
        <f t="shared" si="51"/>
        <v>0</v>
      </c>
      <c r="P220" s="6"/>
    </row>
    <row r="221" spans="1:16" s="1" customFormat="1" ht="13.5" customHeight="1" x14ac:dyDescent="0.25">
      <c r="A221" s="91" t="s">
        <v>615</v>
      </c>
      <c r="B221" s="73" t="s">
        <v>103</v>
      </c>
      <c r="C221" s="83">
        <f>+C222+C223+C224+C226+C225</f>
        <v>0</v>
      </c>
      <c r="D221" s="83">
        <f t="shared" ref="D221:N221" si="59">+D222+D223+D224+D226+D225</f>
        <v>0</v>
      </c>
      <c r="E221" s="83">
        <f t="shared" si="59"/>
        <v>0</v>
      </c>
      <c r="F221" s="83">
        <f t="shared" si="59"/>
        <v>0</v>
      </c>
      <c r="G221" s="83">
        <f t="shared" si="59"/>
        <v>0</v>
      </c>
      <c r="H221" s="83">
        <f t="shared" si="59"/>
        <v>0</v>
      </c>
      <c r="I221" s="83">
        <f t="shared" si="59"/>
        <v>0</v>
      </c>
      <c r="J221" s="83">
        <f t="shared" si="59"/>
        <v>0</v>
      </c>
      <c r="K221" s="83">
        <f t="shared" si="59"/>
        <v>0</v>
      </c>
      <c r="L221" s="83">
        <f t="shared" si="59"/>
        <v>0</v>
      </c>
      <c r="M221" s="83">
        <f t="shared" si="59"/>
        <v>0</v>
      </c>
      <c r="N221" s="83">
        <f t="shared" si="59"/>
        <v>0</v>
      </c>
      <c r="O221" s="101">
        <f t="shared" si="51"/>
        <v>0</v>
      </c>
      <c r="P221" s="6"/>
    </row>
    <row r="222" spans="1:16" s="1" customFormat="1" ht="13.5" customHeight="1" x14ac:dyDescent="0.25">
      <c r="A222" s="91" t="s">
        <v>616</v>
      </c>
      <c r="B222" s="73" t="s">
        <v>303</v>
      </c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101">
        <f t="shared" si="51"/>
        <v>0</v>
      </c>
      <c r="P222" s="6"/>
    </row>
    <row r="223" spans="1:16" s="1" customFormat="1" ht="13.5" customHeight="1" x14ac:dyDescent="0.25">
      <c r="A223" s="91" t="s">
        <v>617</v>
      </c>
      <c r="B223" s="73" t="s">
        <v>178</v>
      </c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101">
        <f t="shared" si="51"/>
        <v>0</v>
      </c>
      <c r="P223" s="6"/>
    </row>
    <row r="224" spans="1:16" s="1" customFormat="1" ht="13.5" customHeight="1" x14ac:dyDescent="0.25">
      <c r="A224" s="91" t="s">
        <v>618</v>
      </c>
      <c r="B224" s="73" t="s">
        <v>304</v>
      </c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101">
        <f t="shared" si="51"/>
        <v>0</v>
      </c>
      <c r="P224" s="6"/>
    </row>
    <row r="225" spans="1:16" s="1" customFormat="1" ht="13.5" customHeight="1" x14ac:dyDescent="0.25">
      <c r="A225" s="91" t="s">
        <v>940</v>
      </c>
      <c r="B225" s="73" t="s">
        <v>941</v>
      </c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101">
        <f t="shared" si="51"/>
        <v>0</v>
      </c>
      <c r="P225" s="6"/>
    </row>
    <row r="226" spans="1:16" s="1" customFormat="1" ht="13.5" customHeight="1" x14ac:dyDescent="0.25">
      <c r="A226" s="84" t="s">
        <v>619</v>
      </c>
      <c r="B226" s="73" t="s">
        <v>305</v>
      </c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101">
        <f t="shared" si="51"/>
        <v>0</v>
      </c>
      <c r="P226" s="6"/>
    </row>
    <row r="227" spans="1:16" s="1" customFormat="1" ht="13.5" customHeight="1" x14ac:dyDescent="0.25">
      <c r="A227" s="91" t="s">
        <v>620</v>
      </c>
      <c r="B227" s="73" t="s">
        <v>306</v>
      </c>
      <c r="C227" s="83">
        <f>+C228+C229+C230</f>
        <v>0</v>
      </c>
      <c r="D227" s="83">
        <f t="shared" ref="D227:N227" si="60">+D228+D229+D230</f>
        <v>0</v>
      </c>
      <c r="E227" s="83">
        <f t="shared" si="60"/>
        <v>0</v>
      </c>
      <c r="F227" s="83">
        <f t="shared" si="60"/>
        <v>0</v>
      </c>
      <c r="G227" s="83">
        <f t="shared" si="60"/>
        <v>0</v>
      </c>
      <c r="H227" s="83">
        <f t="shared" si="60"/>
        <v>0</v>
      </c>
      <c r="I227" s="83">
        <f t="shared" si="60"/>
        <v>0</v>
      </c>
      <c r="J227" s="83">
        <f t="shared" si="60"/>
        <v>0</v>
      </c>
      <c r="K227" s="83">
        <f t="shared" si="60"/>
        <v>0</v>
      </c>
      <c r="L227" s="83">
        <f t="shared" si="60"/>
        <v>0</v>
      </c>
      <c r="M227" s="83">
        <f t="shared" si="60"/>
        <v>0</v>
      </c>
      <c r="N227" s="83">
        <f t="shared" si="60"/>
        <v>0</v>
      </c>
      <c r="O227" s="101">
        <f t="shared" si="51"/>
        <v>0</v>
      </c>
      <c r="P227" s="6"/>
    </row>
    <row r="228" spans="1:16" s="1" customFormat="1" ht="13.5" customHeight="1" x14ac:dyDescent="0.25">
      <c r="A228" s="91" t="s">
        <v>621</v>
      </c>
      <c r="B228" s="73" t="s">
        <v>307</v>
      </c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101">
        <f t="shared" si="51"/>
        <v>0</v>
      </c>
      <c r="P228" s="6"/>
    </row>
    <row r="229" spans="1:16" s="1" customFormat="1" ht="13.5" customHeight="1" x14ac:dyDescent="0.25">
      <c r="A229" s="84" t="s">
        <v>622</v>
      </c>
      <c r="B229" s="73" t="s">
        <v>308</v>
      </c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101">
        <f t="shared" si="51"/>
        <v>0</v>
      </c>
      <c r="P229" s="6"/>
    </row>
    <row r="230" spans="1:16" s="1" customFormat="1" ht="13.5" customHeight="1" x14ac:dyDescent="0.25">
      <c r="A230" s="91" t="s">
        <v>623</v>
      </c>
      <c r="B230" s="73" t="s">
        <v>309</v>
      </c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101">
        <f t="shared" si="51"/>
        <v>0</v>
      </c>
      <c r="P230" s="6"/>
    </row>
    <row r="231" spans="1:16" s="1" customFormat="1" ht="13.5" customHeight="1" x14ac:dyDescent="0.25">
      <c r="A231" s="84" t="s">
        <v>624</v>
      </c>
      <c r="B231" s="73" t="s">
        <v>310</v>
      </c>
      <c r="C231" s="83">
        <f>+C232+C233+C234</f>
        <v>604130379</v>
      </c>
      <c r="D231" s="83">
        <f t="shared" ref="D231:N231" si="61">+D232+D233+D234</f>
        <v>1263181695</v>
      </c>
      <c r="E231" s="83">
        <f t="shared" si="61"/>
        <v>1263181695</v>
      </c>
      <c r="F231" s="83">
        <f t="shared" si="61"/>
        <v>1263181695</v>
      </c>
      <c r="G231" s="83">
        <f t="shared" si="61"/>
        <v>1263181695</v>
      </c>
      <c r="H231" s="83">
        <f t="shared" si="61"/>
        <v>1263181695</v>
      </c>
      <c r="I231" s="83">
        <f t="shared" si="61"/>
        <v>1263181695</v>
      </c>
      <c r="J231" s="83">
        <f t="shared" si="61"/>
        <v>1263181695</v>
      </c>
      <c r="K231" s="83">
        <f t="shared" si="61"/>
        <v>1263181695</v>
      </c>
      <c r="L231" s="83">
        <f t="shared" si="61"/>
        <v>1263181695</v>
      </c>
      <c r="M231" s="83">
        <f t="shared" si="61"/>
        <v>1263181695</v>
      </c>
      <c r="N231" s="83">
        <f t="shared" si="61"/>
        <v>1263181706</v>
      </c>
      <c r="O231" s="101">
        <f t="shared" si="51"/>
        <v>14499129035</v>
      </c>
      <c r="P231" s="6"/>
    </row>
    <row r="232" spans="1:16" s="1" customFormat="1" ht="13.5" customHeight="1" x14ac:dyDescent="0.25">
      <c r="A232" s="84" t="s">
        <v>625</v>
      </c>
      <c r="B232" s="73" t="s">
        <v>311</v>
      </c>
      <c r="C232" s="83">
        <v>568236774</v>
      </c>
      <c r="D232" s="83">
        <v>1188131430</v>
      </c>
      <c r="E232" s="83">
        <v>1188131430</v>
      </c>
      <c r="F232" s="83">
        <v>1188131430</v>
      </c>
      <c r="G232" s="83">
        <v>1188131430</v>
      </c>
      <c r="H232" s="83">
        <v>1188131430</v>
      </c>
      <c r="I232" s="83">
        <v>1188131430</v>
      </c>
      <c r="J232" s="83">
        <v>1188131430</v>
      </c>
      <c r="K232" s="83">
        <v>1188131430</v>
      </c>
      <c r="L232" s="83">
        <v>1188131430</v>
      </c>
      <c r="M232" s="83">
        <v>1188131430</v>
      </c>
      <c r="N232" s="83">
        <v>1188131436</v>
      </c>
      <c r="O232" s="101">
        <f t="shared" si="51"/>
        <v>13637682510</v>
      </c>
      <c r="P232" s="6"/>
    </row>
    <row r="233" spans="1:16" s="1" customFormat="1" ht="13.5" customHeight="1" x14ac:dyDescent="0.25">
      <c r="A233" s="84" t="s">
        <v>626</v>
      </c>
      <c r="B233" s="73" t="s">
        <v>312</v>
      </c>
      <c r="C233" s="83">
        <v>35893605</v>
      </c>
      <c r="D233" s="83">
        <v>75050265</v>
      </c>
      <c r="E233" s="83">
        <v>75050265</v>
      </c>
      <c r="F233" s="83">
        <v>75050265</v>
      </c>
      <c r="G233" s="83">
        <v>75050265</v>
      </c>
      <c r="H233" s="83">
        <v>75050265</v>
      </c>
      <c r="I233" s="83">
        <v>75050265</v>
      </c>
      <c r="J233" s="83">
        <v>75050265</v>
      </c>
      <c r="K233" s="83">
        <v>75050265</v>
      </c>
      <c r="L233" s="83">
        <v>75050265</v>
      </c>
      <c r="M233" s="83">
        <v>75050265</v>
      </c>
      <c r="N233" s="83">
        <v>75050270</v>
      </c>
      <c r="O233" s="101">
        <f t="shared" si="51"/>
        <v>861446525</v>
      </c>
      <c r="P233" s="6"/>
    </row>
    <row r="234" spans="1:16" s="1" customFormat="1" ht="13.5" customHeight="1" x14ac:dyDescent="0.25">
      <c r="A234" s="91" t="s">
        <v>627</v>
      </c>
      <c r="B234" s="73" t="s">
        <v>313</v>
      </c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101">
        <f t="shared" si="51"/>
        <v>0</v>
      </c>
      <c r="P234" s="6"/>
    </row>
    <row r="235" spans="1:16" s="1" customFormat="1" ht="13.5" customHeight="1" x14ac:dyDescent="0.25">
      <c r="A235" s="91" t="s">
        <v>628</v>
      </c>
      <c r="B235" s="73" t="s">
        <v>104</v>
      </c>
      <c r="C235" s="83">
        <f>+C236+C238+C237</f>
        <v>0</v>
      </c>
      <c r="D235" s="83">
        <f t="shared" ref="D235:N235" si="62">+D236+D238+D237</f>
        <v>0</v>
      </c>
      <c r="E235" s="83">
        <f t="shared" si="62"/>
        <v>0</v>
      </c>
      <c r="F235" s="83">
        <f t="shared" si="62"/>
        <v>0</v>
      </c>
      <c r="G235" s="83">
        <f t="shared" si="62"/>
        <v>0</v>
      </c>
      <c r="H235" s="83">
        <f t="shared" si="62"/>
        <v>0</v>
      </c>
      <c r="I235" s="83">
        <f t="shared" si="62"/>
        <v>0</v>
      </c>
      <c r="J235" s="83">
        <f t="shared" si="62"/>
        <v>0</v>
      </c>
      <c r="K235" s="83">
        <f t="shared" si="62"/>
        <v>0</v>
      </c>
      <c r="L235" s="83">
        <f t="shared" si="62"/>
        <v>0</v>
      </c>
      <c r="M235" s="83">
        <f t="shared" si="62"/>
        <v>0</v>
      </c>
      <c r="N235" s="83">
        <f t="shared" si="62"/>
        <v>0</v>
      </c>
      <c r="O235" s="101">
        <f t="shared" si="51"/>
        <v>0</v>
      </c>
      <c r="P235" s="6"/>
    </row>
    <row r="236" spans="1:16" s="1" customFormat="1" ht="13.5" customHeight="1" x14ac:dyDescent="0.25">
      <c r="A236" s="91" t="s">
        <v>629</v>
      </c>
      <c r="B236" s="73" t="s">
        <v>314</v>
      </c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101">
        <f t="shared" si="51"/>
        <v>0</v>
      </c>
      <c r="P236" s="6"/>
    </row>
    <row r="237" spans="1:16" s="1" customFormat="1" ht="13.5" customHeight="1" x14ac:dyDescent="0.25">
      <c r="A237" s="91" t="s">
        <v>942</v>
      </c>
      <c r="B237" s="73" t="s">
        <v>943</v>
      </c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101">
        <f t="shared" si="51"/>
        <v>0</v>
      </c>
      <c r="P237" s="6"/>
    </row>
    <row r="238" spans="1:16" s="1" customFormat="1" ht="13.5" customHeight="1" x14ac:dyDescent="0.25">
      <c r="A238" s="91" t="s">
        <v>630</v>
      </c>
      <c r="B238" s="73" t="s">
        <v>315</v>
      </c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101">
        <f t="shared" si="51"/>
        <v>0</v>
      </c>
      <c r="P238" s="6"/>
    </row>
    <row r="239" spans="1:16" s="1" customFormat="1" ht="13.5" customHeight="1" x14ac:dyDescent="0.25">
      <c r="A239" s="91" t="s">
        <v>631</v>
      </c>
      <c r="B239" s="73" t="s">
        <v>162</v>
      </c>
      <c r="C239" s="83">
        <f>+C240+C242+C241</f>
        <v>0</v>
      </c>
      <c r="D239" s="83">
        <f t="shared" ref="D239:N239" si="63">+D240+D242+D241</f>
        <v>0</v>
      </c>
      <c r="E239" s="83">
        <f t="shared" si="63"/>
        <v>0</v>
      </c>
      <c r="F239" s="83">
        <f t="shared" si="63"/>
        <v>0</v>
      </c>
      <c r="G239" s="83">
        <f t="shared" si="63"/>
        <v>0</v>
      </c>
      <c r="H239" s="83">
        <f t="shared" si="63"/>
        <v>0</v>
      </c>
      <c r="I239" s="83">
        <f t="shared" si="63"/>
        <v>0</v>
      </c>
      <c r="J239" s="83">
        <f t="shared" si="63"/>
        <v>0</v>
      </c>
      <c r="K239" s="83">
        <f t="shared" si="63"/>
        <v>0</v>
      </c>
      <c r="L239" s="83">
        <f t="shared" si="63"/>
        <v>0</v>
      </c>
      <c r="M239" s="83">
        <f t="shared" si="63"/>
        <v>0</v>
      </c>
      <c r="N239" s="83">
        <f t="shared" si="63"/>
        <v>0</v>
      </c>
      <c r="O239" s="101">
        <f t="shared" si="51"/>
        <v>0</v>
      </c>
      <c r="P239" s="6"/>
    </row>
    <row r="240" spans="1:16" s="1" customFormat="1" ht="13.5" customHeight="1" x14ac:dyDescent="0.25">
      <c r="A240" s="91" t="s">
        <v>632</v>
      </c>
      <c r="B240" s="73" t="s">
        <v>316</v>
      </c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101">
        <f t="shared" si="51"/>
        <v>0</v>
      </c>
      <c r="P240" s="6"/>
    </row>
    <row r="241" spans="1:16" s="1" customFormat="1" ht="13.5" customHeight="1" x14ac:dyDescent="0.25">
      <c r="A241" s="91" t="s">
        <v>944</v>
      </c>
      <c r="B241" s="73" t="s">
        <v>945</v>
      </c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101">
        <f t="shared" si="51"/>
        <v>0</v>
      </c>
      <c r="P241" s="6"/>
    </row>
    <row r="242" spans="1:16" s="1" customFormat="1" ht="13.5" customHeight="1" x14ac:dyDescent="0.25">
      <c r="A242" s="91" t="s">
        <v>633</v>
      </c>
      <c r="B242" s="73" t="s">
        <v>209</v>
      </c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101">
        <f t="shared" si="51"/>
        <v>0</v>
      </c>
      <c r="P242" s="6"/>
    </row>
    <row r="243" spans="1:16" s="1" customFormat="1" ht="13.5" customHeight="1" x14ac:dyDescent="0.25">
      <c r="A243" s="91" t="s">
        <v>634</v>
      </c>
      <c r="B243" s="73" t="s">
        <v>105</v>
      </c>
      <c r="C243" s="83">
        <f>+C244+C245+C246</f>
        <v>0</v>
      </c>
      <c r="D243" s="83">
        <f t="shared" ref="D243:N243" si="64">+D244+D245+D246</f>
        <v>0</v>
      </c>
      <c r="E243" s="83">
        <f t="shared" si="64"/>
        <v>0</v>
      </c>
      <c r="F243" s="83">
        <f t="shared" si="64"/>
        <v>0</v>
      </c>
      <c r="G243" s="83">
        <f t="shared" si="64"/>
        <v>0</v>
      </c>
      <c r="H243" s="83">
        <f t="shared" si="64"/>
        <v>0</v>
      </c>
      <c r="I243" s="83">
        <f t="shared" si="64"/>
        <v>0</v>
      </c>
      <c r="J243" s="83">
        <f t="shared" si="64"/>
        <v>0</v>
      </c>
      <c r="K243" s="83">
        <f t="shared" si="64"/>
        <v>0</v>
      </c>
      <c r="L243" s="83">
        <f t="shared" si="64"/>
        <v>0</v>
      </c>
      <c r="M243" s="83">
        <f t="shared" si="64"/>
        <v>0</v>
      </c>
      <c r="N243" s="83">
        <f t="shared" si="64"/>
        <v>0</v>
      </c>
      <c r="O243" s="101">
        <f t="shared" si="51"/>
        <v>0</v>
      </c>
      <c r="P243" s="6"/>
    </row>
    <row r="244" spans="1:16" s="1" customFormat="1" ht="13.5" customHeight="1" x14ac:dyDescent="0.25">
      <c r="A244" s="91" t="s">
        <v>635</v>
      </c>
      <c r="B244" s="73" t="s">
        <v>317</v>
      </c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101">
        <f t="shared" si="51"/>
        <v>0</v>
      </c>
      <c r="P244" s="6"/>
    </row>
    <row r="245" spans="1:16" s="1" customFormat="1" ht="13.5" customHeight="1" x14ac:dyDescent="0.25">
      <c r="A245" s="91" t="s">
        <v>636</v>
      </c>
      <c r="B245" s="73" t="s">
        <v>637</v>
      </c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101">
        <f t="shared" si="51"/>
        <v>0</v>
      </c>
      <c r="P245" s="6"/>
    </row>
    <row r="246" spans="1:16" s="1" customFormat="1" ht="13.5" customHeight="1" x14ac:dyDescent="0.25">
      <c r="A246" s="91" t="s">
        <v>638</v>
      </c>
      <c r="B246" s="73" t="s">
        <v>318</v>
      </c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101">
        <f t="shared" si="51"/>
        <v>0</v>
      </c>
      <c r="P246" s="6"/>
    </row>
    <row r="247" spans="1:16" s="1" customFormat="1" ht="13.5" customHeight="1" x14ac:dyDescent="0.25">
      <c r="A247" s="91" t="s">
        <v>639</v>
      </c>
      <c r="B247" s="73" t="s">
        <v>106</v>
      </c>
      <c r="C247" s="83">
        <f>+SUM(C248:C254)</f>
        <v>0</v>
      </c>
      <c r="D247" s="83">
        <f t="shared" ref="D247:N247" si="65">+SUM(D248:D254)</f>
        <v>0</v>
      </c>
      <c r="E247" s="83">
        <f t="shared" si="65"/>
        <v>0</v>
      </c>
      <c r="F247" s="83">
        <f t="shared" si="65"/>
        <v>0</v>
      </c>
      <c r="G247" s="83">
        <f t="shared" si="65"/>
        <v>0</v>
      </c>
      <c r="H247" s="83">
        <f t="shared" si="65"/>
        <v>0</v>
      </c>
      <c r="I247" s="83">
        <f t="shared" si="65"/>
        <v>0</v>
      </c>
      <c r="J247" s="83">
        <f t="shared" si="65"/>
        <v>0</v>
      </c>
      <c r="K247" s="83">
        <f t="shared" si="65"/>
        <v>0</v>
      </c>
      <c r="L247" s="83">
        <f t="shared" si="65"/>
        <v>0</v>
      </c>
      <c r="M247" s="83">
        <f t="shared" si="65"/>
        <v>0</v>
      </c>
      <c r="N247" s="83">
        <f t="shared" si="65"/>
        <v>0</v>
      </c>
      <c r="O247" s="101">
        <f t="shared" si="51"/>
        <v>0</v>
      </c>
      <c r="P247" s="6"/>
    </row>
    <row r="248" spans="1:16" s="1" customFormat="1" ht="13.5" customHeight="1" x14ac:dyDescent="0.25">
      <c r="A248" s="91" t="s">
        <v>640</v>
      </c>
      <c r="B248" s="73" t="s">
        <v>319</v>
      </c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101">
        <f t="shared" si="51"/>
        <v>0</v>
      </c>
      <c r="P248" s="6"/>
    </row>
    <row r="249" spans="1:16" s="1" customFormat="1" ht="13.5" customHeight="1" x14ac:dyDescent="0.25">
      <c r="A249" s="91" t="s">
        <v>641</v>
      </c>
      <c r="B249" s="73" t="s">
        <v>320</v>
      </c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101">
        <f t="shared" si="51"/>
        <v>0</v>
      </c>
      <c r="P249" s="6"/>
    </row>
    <row r="250" spans="1:16" s="1" customFormat="1" ht="13.5" customHeight="1" x14ac:dyDescent="0.25">
      <c r="A250" s="91" t="s">
        <v>642</v>
      </c>
      <c r="B250" s="73" t="s">
        <v>179</v>
      </c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101">
        <f t="shared" si="51"/>
        <v>0</v>
      </c>
      <c r="P250" s="6"/>
    </row>
    <row r="251" spans="1:16" s="1" customFormat="1" ht="13.5" customHeight="1" x14ac:dyDescent="0.25">
      <c r="A251" s="84" t="s">
        <v>643</v>
      </c>
      <c r="B251" s="73" t="s">
        <v>321</v>
      </c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101">
        <f t="shared" si="51"/>
        <v>0</v>
      </c>
      <c r="P251" s="6"/>
    </row>
    <row r="252" spans="1:16" s="1" customFormat="1" ht="13.5" customHeight="1" x14ac:dyDescent="0.25">
      <c r="A252" s="91" t="s">
        <v>644</v>
      </c>
      <c r="B252" s="73" t="s">
        <v>322</v>
      </c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101">
        <f t="shared" si="51"/>
        <v>0</v>
      </c>
      <c r="P252" s="6"/>
    </row>
    <row r="253" spans="1:16" s="1" customFormat="1" ht="13.5" customHeight="1" x14ac:dyDescent="0.25">
      <c r="A253" s="91" t="s">
        <v>645</v>
      </c>
      <c r="B253" s="73" t="s">
        <v>323</v>
      </c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101">
        <f t="shared" si="51"/>
        <v>0</v>
      </c>
      <c r="P253" s="6"/>
    </row>
    <row r="254" spans="1:16" s="1" customFormat="1" ht="13.5" customHeight="1" x14ac:dyDescent="0.25">
      <c r="A254" s="91" t="s">
        <v>646</v>
      </c>
      <c r="B254" s="73" t="s">
        <v>324</v>
      </c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101">
        <f t="shared" si="51"/>
        <v>0</v>
      </c>
      <c r="P254" s="6"/>
    </row>
    <row r="255" spans="1:16" s="1" customFormat="1" ht="13.5" customHeight="1" x14ac:dyDescent="0.25">
      <c r="A255" s="84" t="s">
        <v>647</v>
      </c>
      <c r="B255" s="73" t="s">
        <v>107</v>
      </c>
      <c r="C255" s="83">
        <f>+SUM(C256:C262)</f>
        <v>0</v>
      </c>
      <c r="D255" s="83">
        <f t="shared" ref="D255:N255" si="66">+SUM(D256:D262)</f>
        <v>0</v>
      </c>
      <c r="E255" s="83">
        <f t="shared" si="66"/>
        <v>0</v>
      </c>
      <c r="F255" s="83">
        <f t="shared" si="66"/>
        <v>0</v>
      </c>
      <c r="G255" s="83">
        <f t="shared" si="66"/>
        <v>0</v>
      </c>
      <c r="H255" s="83">
        <f t="shared" si="66"/>
        <v>0</v>
      </c>
      <c r="I255" s="83">
        <f t="shared" si="66"/>
        <v>0</v>
      </c>
      <c r="J255" s="83">
        <f t="shared" si="66"/>
        <v>0</v>
      </c>
      <c r="K255" s="83">
        <f t="shared" si="66"/>
        <v>0</v>
      </c>
      <c r="L255" s="83">
        <f t="shared" si="66"/>
        <v>0</v>
      </c>
      <c r="M255" s="83">
        <f t="shared" si="66"/>
        <v>0</v>
      </c>
      <c r="N255" s="83">
        <f t="shared" si="66"/>
        <v>0</v>
      </c>
      <c r="O255" s="101">
        <f t="shared" si="51"/>
        <v>0</v>
      </c>
      <c r="P255" s="6"/>
    </row>
    <row r="256" spans="1:16" s="1" customFormat="1" ht="13.5" customHeight="1" x14ac:dyDescent="0.25">
      <c r="A256" s="84" t="s">
        <v>648</v>
      </c>
      <c r="B256" s="73" t="s">
        <v>325</v>
      </c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101">
        <f t="shared" si="51"/>
        <v>0</v>
      </c>
      <c r="P256" s="6"/>
    </row>
    <row r="257" spans="1:16" s="1" customFormat="1" ht="13.5" customHeight="1" x14ac:dyDescent="0.25">
      <c r="A257" s="91" t="s">
        <v>649</v>
      </c>
      <c r="B257" s="73" t="s">
        <v>326</v>
      </c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101">
        <f t="shared" si="51"/>
        <v>0</v>
      </c>
      <c r="P257" s="6"/>
    </row>
    <row r="258" spans="1:16" s="1" customFormat="1" ht="13.5" customHeight="1" x14ac:dyDescent="0.25">
      <c r="A258" s="91" t="s">
        <v>650</v>
      </c>
      <c r="B258" s="73" t="s">
        <v>180</v>
      </c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101">
        <f t="shared" si="51"/>
        <v>0</v>
      </c>
      <c r="P258" s="6"/>
    </row>
    <row r="259" spans="1:16" s="10" customFormat="1" ht="13.5" customHeight="1" x14ac:dyDescent="0.25">
      <c r="A259" s="91" t="s">
        <v>651</v>
      </c>
      <c r="B259" s="73" t="s">
        <v>327</v>
      </c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101">
        <f t="shared" si="51"/>
        <v>0</v>
      </c>
      <c r="P259" s="53"/>
    </row>
    <row r="260" spans="1:16" s="11" customFormat="1" ht="13.5" customHeight="1" x14ac:dyDescent="0.25">
      <c r="A260" s="91" t="s">
        <v>652</v>
      </c>
      <c r="B260" s="73" t="s">
        <v>328</v>
      </c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101">
        <f t="shared" si="51"/>
        <v>0</v>
      </c>
      <c r="P260" s="53"/>
    </row>
    <row r="261" spans="1:16" s="3" customFormat="1" ht="13.5" customHeight="1" x14ac:dyDescent="0.25">
      <c r="A261" s="91" t="s">
        <v>653</v>
      </c>
      <c r="B261" s="73" t="s">
        <v>181</v>
      </c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101">
        <f t="shared" si="51"/>
        <v>0</v>
      </c>
      <c r="P261" s="53"/>
    </row>
    <row r="262" spans="1:16" s="1" customFormat="1" ht="13.5" customHeight="1" x14ac:dyDescent="0.25">
      <c r="A262" s="91" t="s">
        <v>654</v>
      </c>
      <c r="B262" s="73" t="s">
        <v>329</v>
      </c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101">
        <f t="shared" si="51"/>
        <v>0</v>
      </c>
      <c r="P262" s="6"/>
    </row>
    <row r="263" spans="1:16" s="1" customFormat="1" ht="13.5" customHeight="1" x14ac:dyDescent="0.25">
      <c r="A263" s="91" t="s">
        <v>655</v>
      </c>
      <c r="B263" s="73" t="s">
        <v>330</v>
      </c>
      <c r="C263" s="83">
        <f>+SUM(C264:C266)</f>
        <v>0</v>
      </c>
      <c r="D263" s="83">
        <f t="shared" ref="D263:N263" si="67">+SUM(D264:D266)</f>
        <v>0</v>
      </c>
      <c r="E263" s="83">
        <f t="shared" si="67"/>
        <v>0</v>
      </c>
      <c r="F263" s="83">
        <f t="shared" si="67"/>
        <v>0</v>
      </c>
      <c r="G263" s="83">
        <f t="shared" si="67"/>
        <v>0</v>
      </c>
      <c r="H263" s="83">
        <f t="shared" si="67"/>
        <v>0</v>
      </c>
      <c r="I263" s="83">
        <f t="shared" si="67"/>
        <v>0</v>
      </c>
      <c r="J263" s="83">
        <f t="shared" si="67"/>
        <v>0</v>
      </c>
      <c r="K263" s="83">
        <f t="shared" si="67"/>
        <v>0</v>
      </c>
      <c r="L263" s="83">
        <f t="shared" si="67"/>
        <v>0</v>
      </c>
      <c r="M263" s="83">
        <f t="shared" si="67"/>
        <v>0</v>
      </c>
      <c r="N263" s="83">
        <f t="shared" si="67"/>
        <v>0</v>
      </c>
      <c r="O263" s="101">
        <f t="shared" si="51"/>
        <v>0</v>
      </c>
      <c r="P263" s="6"/>
    </row>
    <row r="264" spans="1:16" s="1" customFormat="1" ht="13.5" customHeight="1" x14ac:dyDescent="0.25">
      <c r="A264" s="91" t="s">
        <v>656</v>
      </c>
      <c r="B264" s="73" t="s">
        <v>331</v>
      </c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101">
        <f t="shared" si="51"/>
        <v>0</v>
      </c>
      <c r="P264" s="6"/>
    </row>
    <row r="265" spans="1:16" s="3" customFormat="1" ht="13.5" customHeight="1" x14ac:dyDescent="0.25">
      <c r="A265" s="91" t="s">
        <v>657</v>
      </c>
      <c r="B265" s="73" t="s">
        <v>332</v>
      </c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101">
        <f t="shared" si="51"/>
        <v>0</v>
      </c>
      <c r="P265" s="53"/>
    </row>
    <row r="266" spans="1:16" s="1" customFormat="1" ht="13.5" customHeight="1" x14ac:dyDescent="0.25">
      <c r="A266" s="91" t="s">
        <v>658</v>
      </c>
      <c r="B266" s="73" t="s">
        <v>333</v>
      </c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101">
        <f t="shared" si="51"/>
        <v>0</v>
      </c>
      <c r="P266" s="6"/>
    </row>
    <row r="267" spans="1:16" s="1" customFormat="1" ht="13.5" customHeight="1" x14ac:dyDescent="0.25">
      <c r="A267" s="91" t="s">
        <v>659</v>
      </c>
      <c r="B267" s="73" t="s">
        <v>334</v>
      </c>
      <c r="C267" s="83">
        <f>+SUM(C268:C273)</f>
        <v>0</v>
      </c>
      <c r="D267" s="83">
        <f t="shared" ref="D267:N267" si="68">+SUM(D268:D273)</f>
        <v>0</v>
      </c>
      <c r="E267" s="83">
        <f t="shared" si="68"/>
        <v>0</v>
      </c>
      <c r="F267" s="83">
        <f t="shared" si="68"/>
        <v>0</v>
      </c>
      <c r="G267" s="83">
        <f t="shared" si="68"/>
        <v>0</v>
      </c>
      <c r="H267" s="83">
        <f t="shared" si="68"/>
        <v>0</v>
      </c>
      <c r="I267" s="83">
        <f t="shared" si="68"/>
        <v>0</v>
      </c>
      <c r="J267" s="83">
        <f t="shared" si="68"/>
        <v>0</v>
      </c>
      <c r="K267" s="83">
        <f t="shared" si="68"/>
        <v>0</v>
      </c>
      <c r="L267" s="83">
        <f t="shared" si="68"/>
        <v>0</v>
      </c>
      <c r="M267" s="83">
        <f t="shared" si="68"/>
        <v>0</v>
      </c>
      <c r="N267" s="83">
        <f t="shared" si="68"/>
        <v>0</v>
      </c>
      <c r="O267" s="101">
        <f t="shared" si="51"/>
        <v>0</v>
      </c>
      <c r="P267" s="6"/>
    </row>
    <row r="268" spans="1:16" s="11" customFormat="1" ht="13.5" customHeight="1" x14ac:dyDescent="0.25">
      <c r="A268" s="91" t="s">
        <v>660</v>
      </c>
      <c r="B268" s="73" t="s">
        <v>335</v>
      </c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101">
        <f t="shared" si="51"/>
        <v>0</v>
      </c>
      <c r="P268" s="53"/>
    </row>
    <row r="269" spans="1:16" s="1" customFormat="1" ht="13.5" customHeight="1" x14ac:dyDescent="0.25">
      <c r="A269" s="91" t="s">
        <v>661</v>
      </c>
      <c r="B269" s="73" t="s">
        <v>336</v>
      </c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101">
        <f t="shared" si="51"/>
        <v>0</v>
      </c>
      <c r="P269" s="6"/>
    </row>
    <row r="270" spans="1:16" s="1" customFormat="1" ht="13.5" customHeight="1" x14ac:dyDescent="0.25">
      <c r="A270" s="91" t="s">
        <v>662</v>
      </c>
      <c r="B270" s="73" t="s">
        <v>337</v>
      </c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101">
        <f t="shared" si="51"/>
        <v>0</v>
      </c>
      <c r="P270" s="6"/>
    </row>
    <row r="271" spans="1:16" s="9" customFormat="1" ht="13.5" customHeight="1" x14ac:dyDescent="0.25">
      <c r="A271" s="91" t="s">
        <v>663</v>
      </c>
      <c r="B271" s="73" t="s">
        <v>338</v>
      </c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101">
        <f t="shared" ref="O271:O354" si="69">+SUM(C271:N271)</f>
        <v>0</v>
      </c>
      <c r="P271" s="53"/>
    </row>
    <row r="272" spans="1:16" s="11" customFormat="1" ht="13.5" customHeight="1" x14ac:dyDescent="0.25">
      <c r="A272" s="91" t="s">
        <v>664</v>
      </c>
      <c r="B272" s="73" t="s">
        <v>339</v>
      </c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101">
        <f t="shared" si="69"/>
        <v>0</v>
      </c>
      <c r="P272" s="53"/>
    </row>
    <row r="273" spans="1:16" s="11" customFormat="1" ht="13.5" customHeight="1" x14ac:dyDescent="0.25">
      <c r="A273" s="91" t="s">
        <v>665</v>
      </c>
      <c r="B273" s="73" t="s">
        <v>340</v>
      </c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101">
        <f t="shared" si="69"/>
        <v>0</v>
      </c>
      <c r="P273" s="53"/>
    </row>
    <row r="274" spans="1:16" s="11" customFormat="1" ht="13.5" customHeight="1" x14ac:dyDescent="0.25">
      <c r="A274" s="91" t="s">
        <v>666</v>
      </c>
      <c r="B274" s="73" t="s">
        <v>108</v>
      </c>
      <c r="C274" s="83">
        <f>+SUM(C275:C277)</f>
        <v>0</v>
      </c>
      <c r="D274" s="83">
        <f t="shared" ref="D274:N274" si="70">+SUM(D275:D277)</f>
        <v>0</v>
      </c>
      <c r="E274" s="83">
        <f t="shared" si="70"/>
        <v>0</v>
      </c>
      <c r="F274" s="83">
        <f t="shared" si="70"/>
        <v>0</v>
      </c>
      <c r="G274" s="83">
        <f t="shared" si="70"/>
        <v>0</v>
      </c>
      <c r="H274" s="83">
        <f t="shared" si="70"/>
        <v>0</v>
      </c>
      <c r="I274" s="83">
        <f t="shared" si="70"/>
        <v>0</v>
      </c>
      <c r="J274" s="83">
        <f t="shared" si="70"/>
        <v>0</v>
      </c>
      <c r="K274" s="83">
        <f t="shared" si="70"/>
        <v>0</v>
      </c>
      <c r="L274" s="83">
        <f t="shared" si="70"/>
        <v>0</v>
      </c>
      <c r="M274" s="83">
        <f t="shared" si="70"/>
        <v>0</v>
      </c>
      <c r="N274" s="83">
        <f t="shared" si="70"/>
        <v>0</v>
      </c>
      <c r="O274" s="101">
        <f t="shared" si="69"/>
        <v>0</v>
      </c>
      <c r="P274" s="53"/>
    </row>
    <row r="275" spans="1:16" s="11" customFormat="1" ht="13.5" customHeight="1" x14ac:dyDescent="0.25">
      <c r="A275" s="91" t="s">
        <v>667</v>
      </c>
      <c r="B275" s="73" t="s">
        <v>341</v>
      </c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101">
        <f t="shared" si="69"/>
        <v>0</v>
      </c>
      <c r="P275" s="53"/>
    </row>
    <row r="276" spans="1:16" s="11" customFormat="1" ht="13.5" customHeight="1" x14ac:dyDescent="0.25">
      <c r="A276" s="91" t="s">
        <v>668</v>
      </c>
      <c r="B276" s="73" t="s">
        <v>342</v>
      </c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101">
        <f t="shared" si="69"/>
        <v>0</v>
      </c>
      <c r="P276" s="53"/>
    </row>
    <row r="277" spans="1:16" s="11" customFormat="1" ht="13.5" customHeight="1" x14ac:dyDescent="0.25">
      <c r="A277" s="91" t="s">
        <v>836</v>
      </c>
      <c r="B277" s="73" t="s">
        <v>837</v>
      </c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101">
        <f t="shared" si="69"/>
        <v>0</v>
      </c>
      <c r="P277" s="53"/>
    </row>
    <row r="278" spans="1:16" s="11" customFormat="1" ht="13.5" customHeight="1" x14ac:dyDescent="0.25">
      <c r="A278" s="91" t="s">
        <v>669</v>
      </c>
      <c r="B278" s="73" t="s">
        <v>17</v>
      </c>
      <c r="C278" s="83">
        <f>+C279+C288</f>
        <v>0</v>
      </c>
      <c r="D278" s="83">
        <f t="shared" ref="D278:N278" si="71">+D279+D288</f>
        <v>22610000</v>
      </c>
      <c r="E278" s="83">
        <f t="shared" si="71"/>
        <v>22610000</v>
      </c>
      <c r="F278" s="83">
        <f t="shared" si="71"/>
        <v>22610000</v>
      </c>
      <c r="G278" s="83">
        <f t="shared" si="71"/>
        <v>22610000</v>
      </c>
      <c r="H278" s="83">
        <f t="shared" si="71"/>
        <v>22610000</v>
      </c>
      <c r="I278" s="83">
        <f t="shared" si="71"/>
        <v>22610000</v>
      </c>
      <c r="J278" s="83">
        <f t="shared" si="71"/>
        <v>22610000</v>
      </c>
      <c r="K278" s="83">
        <f t="shared" si="71"/>
        <v>22610000</v>
      </c>
      <c r="L278" s="83">
        <f t="shared" si="71"/>
        <v>22610000</v>
      </c>
      <c r="M278" s="83">
        <f t="shared" si="71"/>
        <v>22610000</v>
      </c>
      <c r="N278" s="83">
        <f t="shared" si="71"/>
        <v>45220000</v>
      </c>
      <c r="O278" s="101">
        <f t="shared" si="69"/>
        <v>271320000</v>
      </c>
      <c r="P278" s="53"/>
    </row>
    <row r="279" spans="1:16" s="11" customFormat="1" ht="13.5" customHeight="1" x14ac:dyDescent="0.25">
      <c r="A279" s="91" t="s">
        <v>670</v>
      </c>
      <c r="B279" s="73" t="s">
        <v>82</v>
      </c>
      <c r="C279" s="83">
        <f>+C280+C285+C285</f>
        <v>0</v>
      </c>
      <c r="D279" s="83">
        <f t="shared" ref="D279:N279" si="72">+D280+D285+D285</f>
        <v>0</v>
      </c>
      <c r="E279" s="83">
        <f t="shared" si="72"/>
        <v>0</v>
      </c>
      <c r="F279" s="83">
        <f t="shared" si="72"/>
        <v>0</v>
      </c>
      <c r="G279" s="83">
        <f t="shared" si="72"/>
        <v>0</v>
      </c>
      <c r="H279" s="83">
        <f t="shared" si="72"/>
        <v>0</v>
      </c>
      <c r="I279" s="83">
        <f t="shared" si="72"/>
        <v>0</v>
      </c>
      <c r="J279" s="83">
        <f t="shared" si="72"/>
        <v>0</v>
      </c>
      <c r="K279" s="83">
        <f t="shared" si="72"/>
        <v>0</v>
      </c>
      <c r="L279" s="83">
        <f t="shared" si="72"/>
        <v>0</v>
      </c>
      <c r="M279" s="83">
        <f t="shared" si="72"/>
        <v>0</v>
      </c>
      <c r="N279" s="83">
        <f t="shared" si="72"/>
        <v>0</v>
      </c>
      <c r="O279" s="101">
        <f t="shared" si="69"/>
        <v>0</v>
      </c>
      <c r="P279" s="53"/>
    </row>
    <row r="280" spans="1:16" s="11" customFormat="1" ht="13.5" customHeight="1" x14ac:dyDescent="0.25">
      <c r="A280" s="91" t="s">
        <v>671</v>
      </c>
      <c r="B280" s="73" t="s">
        <v>343</v>
      </c>
      <c r="C280" s="83">
        <f>+C281</f>
        <v>0</v>
      </c>
      <c r="D280" s="83">
        <f t="shared" ref="D280:N280" si="73">+D281</f>
        <v>0</v>
      </c>
      <c r="E280" s="83">
        <f t="shared" si="73"/>
        <v>0</v>
      </c>
      <c r="F280" s="83">
        <f t="shared" si="73"/>
        <v>0</v>
      </c>
      <c r="G280" s="83">
        <f t="shared" si="73"/>
        <v>0</v>
      </c>
      <c r="H280" s="83">
        <f t="shared" si="73"/>
        <v>0</v>
      </c>
      <c r="I280" s="83">
        <f t="shared" si="73"/>
        <v>0</v>
      </c>
      <c r="J280" s="83">
        <f t="shared" si="73"/>
        <v>0</v>
      </c>
      <c r="K280" s="83">
        <f t="shared" si="73"/>
        <v>0</v>
      </c>
      <c r="L280" s="83">
        <f t="shared" si="73"/>
        <v>0</v>
      </c>
      <c r="M280" s="83">
        <f t="shared" si="73"/>
        <v>0</v>
      </c>
      <c r="N280" s="83">
        <f t="shared" si="73"/>
        <v>0</v>
      </c>
      <c r="O280" s="101">
        <f t="shared" si="69"/>
        <v>0</v>
      </c>
      <c r="P280" s="53"/>
    </row>
    <row r="281" spans="1:16" s="9" customFormat="1" ht="13.5" customHeight="1" x14ac:dyDescent="0.25">
      <c r="A281" s="91" t="s">
        <v>672</v>
      </c>
      <c r="B281" s="73" t="s">
        <v>83</v>
      </c>
      <c r="C281" s="83">
        <f>+SUM(C282:C284)</f>
        <v>0</v>
      </c>
      <c r="D281" s="83">
        <f t="shared" ref="D281:N281" si="74">+SUM(D282:D284)</f>
        <v>0</v>
      </c>
      <c r="E281" s="83">
        <f t="shared" si="74"/>
        <v>0</v>
      </c>
      <c r="F281" s="83">
        <f t="shared" si="74"/>
        <v>0</v>
      </c>
      <c r="G281" s="83">
        <f t="shared" si="74"/>
        <v>0</v>
      </c>
      <c r="H281" s="83">
        <f t="shared" si="74"/>
        <v>0</v>
      </c>
      <c r="I281" s="83">
        <f t="shared" si="74"/>
        <v>0</v>
      </c>
      <c r="J281" s="83">
        <f t="shared" si="74"/>
        <v>0</v>
      </c>
      <c r="K281" s="83">
        <f t="shared" si="74"/>
        <v>0</v>
      </c>
      <c r="L281" s="83">
        <f t="shared" si="74"/>
        <v>0</v>
      </c>
      <c r="M281" s="83">
        <f t="shared" si="74"/>
        <v>0</v>
      </c>
      <c r="N281" s="83">
        <f t="shared" si="74"/>
        <v>0</v>
      </c>
      <c r="O281" s="101">
        <f t="shared" si="69"/>
        <v>0</v>
      </c>
      <c r="P281" s="53"/>
    </row>
    <row r="282" spans="1:16" s="10" customFormat="1" ht="13.5" customHeight="1" x14ac:dyDescent="0.25">
      <c r="A282" s="91" t="s">
        <v>673</v>
      </c>
      <c r="B282" s="73" t="s">
        <v>344</v>
      </c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101">
        <f t="shared" si="69"/>
        <v>0</v>
      </c>
      <c r="P282" s="53"/>
    </row>
    <row r="283" spans="1:16" s="11" customFormat="1" ht="13.5" customHeight="1" x14ac:dyDescent="0.25">
      <c r="A283" s="91" t="s">
        <v>674</v>
      </c>
      <c r="B283" s="73" t="s">
        <v>84</v>
      </c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101">
        <f t="shared" si="69"/>
        <v>0</v>
      </c>
      <c r="P283" s="53"/>
    </row>
    <row r="284" spans="1:16" s="11" customFormat="1" ht="13.5" customHeight="1" x14ac:dyDescent="0.25">
      <c r="A284" s="91" t="s">
        <v>675</v>
      </c>
      <c r="B284" s="73" t="s">
        <v>345</v>
      </c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101">
        <f t="shared" si="69"/>
        <v>0</v>
      </c>
      <c r="P284" s="53"/>
    </row>
    <row r="285" spans="1:16" s="3" customFormat="1" ht="13.5" customHeight="1" x14ac:dyDescent="0.25">
      <c r="A285" s="91" t="s">
        <v>676</v>
      </c>
      <c r="B285" s="73" t="s">
        <v>18</v>
      </c>
      <c r="C285" s="83">
        <f>+C286</f>
        <v>0</v>
      </c>
      <c r="D285" s="83">
        <f t="shared" ref="D285:N286" si="75">+D286</f>
        <v>0</v>
      </c>
      <c r="E285" s="83">
        <f t="shared" si="75"/>
        <v>0</v>
      </c>
      <c r="F285" s="83">
        <f t="shared" si="75"/>
        <v>0</v>
      </c>
      <c r="G285" s="83">
        <f t="shared" si="75"/>
        <v>0</v>
      </c>
      <c r="H285" s="83">
        <f t="shared" si="75"/>
        <v>0</v>
      </c>
      <c r="I285" s="83">
        <f t="shared" si="75"/>
        <v>0</v>
      </c>
      <c r="J285" s="83">
        <f t="shared" si="75"/>
        <v>0</v>
      </c>
      <c r="K285" s="83">
        <f t="shared" si="75"/>
        <v>0</v>
      </c>
      <c r="L285" s="83">
        <f t="shared" si="75"/>
        <v>0</v>
      </c>
      <c r="M285" s="83">
        <f t="shared" si="75"/>
        <v>0</v>
      </c>
      <c r="N285" s="83">
        <f t="shared" si="75"/>
        <v>0</v>
      </c>
      <c r="O285" s="101">
        <f t="shared" si="69"/>
        <v>0</v>
      </c>
      <c r="P285" s="53"/>
    </row>
    <row r="286" spans="1:16" s="1" customFormat="1" ht="13.5" customHeight="1" x14ac:dyDescent="0.25">
      <c r="A286" s="91" t="s">
        <v>677</v>
      </c>
      <c r="B286" s="73" t="s">
        <v>85</v>
      </c>
      <c r="C286" s="83">
        <f>+C287</f>
        <v>0</v>
      </c>
      <c r="D286" s="83">
        <f t="shared" si="75"/>
        <v>0</v>
      </c>
      <c r="E286" s="83">
        <f t="shared" si="75"/>
        <v>0</v>
      </c>
      <c r="F286" s="83">
        <f t="shared" si="75"/>
        <v>0</v>
      </c>
      <c r="G286" s="83">
        <f t="shared" si="75"/>
        <v>0</v>
      </c>
      <c r="H286" s="83">
        <f t="shared" si="75"/>
        <v>0</v>
      </c>
      <c r="I286" s="83">
        <f t="shared" si="75"/>
        <v>0</v>
      </c>
      <c r="J286" s="83">
        <f t="shared" si="75"/>
        <v>0</v>
      </c>
      <c r="K286" s="83">
        <f t="shared" si="75"/>
        <v>0</v>
      </c>
      <c r="L286" s="83">
        <f t="shared" si="75"/>
        <v>0</v>
      </c>
      <c r="M286" s="83">
        <f t="shared" si="75"/>
        <v>0</v>
      </c>
      <c r="N286" s="83">
        <f t="shared" si="75"/>
        <v>0</v>
      </c>
      <c r="O286" s="101">
        <f t="shared" si="69"/>
        <v>0</v>
      </c>
      <c r="P286" s="6"/>
    </row>
    <row r="287" spans="1:16" s="1" customFormat="1" ht="13.5" customHeight="1" x14ac:dyDescent="0.25">
      <c r="A287" s="91" t="s">
        <v>678</v>
      </c>
      <c r="B287" s="73" t="s">
        <v>86</v>
      </c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101">
        <f t="shared" si="69"/>
        <v>0</v>
      </c>
      <c r="P287" s="6"/>
    </row>
    <row r="288" spans="1:16" s="3" customFormat="1" ht="13.5" customHeight="1" x14ac:dyDescent="0.25">
      <c r="A288" s="91" t="s">
        <v>679</v>
      </c>
      <c r="B288" s="73" t="s">
        <v>19</v>
      </c>
      <c r="C288" s="83">
        <f>+C289+C290</f>
        <v>0</v>
      </c>
      <c r="D288" s="83">
        <f t="shared" ref="D288:N288" si="76">+D289+D290</f>
        <v>22610000</v>
      </c>
      <c r="E288" s="83">
        <f t="shared" si="76"/>
        <v>22610000</v>
      </c>
      <c r="F288" s="83">
        <f t="shared" si="76"/>
        <v>22610000</v>
      </c>
      <c r="G288" s="83">
        <f t="shared" si="76"/>
        <v>22610000</v>
      </c>
      <c r="H288" s="83">
        <f t="shared" si="76"/>
        <v>22610000</v>
      </c>
      <c r="I288" s="83">
        <f t="shared" si="76"/>
        <v>22610000</v>
      </c>
      <c r="J288" s="83">
        <f t="shared" si="76"/>
        <v>22610000</v>
      </c>
      <c r="K288" s="83">
        <f t="shared" si="76"/>
        <v>22610000</v>
      </c>
      <c r="L288" s="83">
        <f t="shared" si="76"/>
        <v>22610000</v>
      </c>
      <c r="M288" s="83">
        <f t="shared" si="76"/>
        <v>22610000</v>
      </c>
      <c r="N288" s="83">
        <f t="shared" si="76"/>
        <v>45220000</v>
      </c>
      <c r="O288" s="101">
        <f t="shared" si="69"/>
        <v>271320000</v>
      </c>
      <c r="P288" s="53"/>
    </row>
    <row r="289" spans="1:16" s="12" customFormat="1" ht="13.5" customHeight="1" x14ac:dyDescent="0.25">
      <c r="A289" s="84" t="s">
        <v>680</v>
      </c>
      <c r="B289" s="73" t="s">
        <v>166</v>
      </c>
      <c r="C289" s="83">
        <v>0</v>
      </c>
      <c r="D289" s="83">
        <v>22610000</v>
      </c>
      <c r="E289" s="83">
        <v>22610000</v>
      </c>
      <c r="F289" s="83">
        <v>22610000</v>
      </c>
      <c r="G289" s="83">
        <v>22610000</v>
      </c>
      <c r="H289" s="83">
        <v>22610000</v>
      </c>
      <c r="I289" s="83">
        <v>22610000</v>
      </c>
      <c r="J289" s="83">
        <v>22610000</v>
      </c>
      <c r="K289" s="83">
        <v>22610000</v>
      </c>
      <c r="L289" s="83">
        <v>22610000</v>
      </c>
      <c r="M289" s="83">
        <v>22610000</v>
      </c>
      <c r="N289" s="83">
        <v>45220000</v>
      </c>
      <c r="O289" s="101">
        <f t="shared" si="69"/>
        <v>271320000</v>
      </c>
      <c r="P289" s="54"/>
    </row>
    <row r="290" spans="1:16" s="12" customFormat="1" ht="13.5" customHeight="1" x14ac:dyDescent="0.25">
      <c r="A290" s="91" t="s">
        <v>681</v>
      </c>
      <c r="B290" s="73" t="s">
        <v>346</v>
      </c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101">
        <f t="shared" si="69"/>
        <v>0</v>
      </c>
      <c r="P290" s="54"/>
    </row>
    <row r="291" spans="1:16" s="1" customFormat="1" ht="13.5" customHeight="1" x14ac:dyDescent="0.25">
      <c r="A291" s="93" t="s">
        <v>682</v>
      </c>
      <c r="B291" s="87" t="s">
        <v>20</v>
      </c>
      <c r="C291" s="83">
        <f>+C292+C313</f>
        <v>0</v>
      </c>
      <c r="D291" s="83">
        <f t="shared" ref="D291:N291" si="77">+D292+D313</f>
        <v>0</v>
      </c>
      <c r="E291" s="83">
        <f t="shared" si="77"/>
        <v>0</v>
      </c>
      <c r="F291" s="83">
        <f t="shared" si="77"/>
        <v>0</v>
      </c>
      <c r="G291" s="83">
        <f t="shared" si="77"/>
        <v>0</v>
      </c>
      <c r="H291" s="83">
        <f t="shared" si="77"/>
        <v>0</v>
      </c>
      <c r="I291" s="83">
        <f t="shared" si="77"/>
        <v>0</v>
      </c>
      <c r="J291" s="83">
        <f t="shared" si="77"/>
        <v>0</v>
      </c>
      <c r="K291" s="83">
        <f t="shared" si="77"/>
        <v>0</v>
      </c>
      <c r="L291" s="83">
        <f t="shared" si="77"/>
        <v>0</v>
      </c>
      <c r="M291" s="83">
        <f t="shared" si="77"/>
        <v>0</v>
      </c>
      <c r="N291" s="83">
        <f t="shared" si="77"/>
        <v>0</v>
      </c>
      <c r="O291" s="101">
        <f t="shared" si="69"/>
        <v>0</v>
      </c>
      <c r="P291" s="6"/>
    </row>
    <row r="292" spans="1:16" s="1" customFormat="1" ht="13.5" customHeight="1" x14ac:dyDescent="0.25">
      <c r="A292" s="84" t="s">
        <v>683</v>
      </c>
      <c r="B292" s="73" t="s">
        <v>21</v>
      </c>
      <c r="C292" s="83">
        <f>+C293+C298+C301+C304+C307+C310</f>
        <v>0</v>
      </c>
      <c r="D292" s="83">
        <f t="shared" ref="D292:N292" si="78">+D293+D298+D301+D304+D307+D310</f>
        <v>0</v>
      </c>
      <c r="E292" s="83">
        <f t="shared" si="78"/>
        <v>0</v>
      </c>
      <c r="F292" s="83">
        <f t="shared" si="78"/>
        <v>0</v>
      </c>
      <c r="G292" s="83">
        <f t="shared" si="78"/>
        <v>0</v>
      </c>
      <c r="H292" s="83">
        <f t="shared" si="78"/>
        <v>0</v>
      </c>
      <c r="I292" s="83">
        <f t="shared" si="78"/>
        <v>0</v>
      </c>
      <c r="J292" s="83">
        <f t="shared" si="78"/>
        <v>0</v>
      </c>
      <c r="K292" s="83">
        <f t="shared" si="78"/>
        <v>0</v>
      </c>
      <c r="L292" s="83">
        <f t="shared" si="78"/>
        <v>0</v>
      </c>
      <c r="M292" s="83">
        <f t="shared" si="78"/>
        <v>0</v>
      </c>
      <c r="N292" s="83">
        <f t="shared" si="78"/>
        <v>0</v>
      </c>
      <c r="O292" s="101">
        <f t="shared" si="69"/>
        <v>0</v>
      </c>
      <c r="P292" s="6"/>
    </row>
    <row r="293" spans="1:16" s="1" customFormat="1" ht="13.5" customHeight="1" x14ac:dyDescent="0.25">
      <c r="A293" s="84" t="s">
        <v>684</v>
      </c>
      <c r="B293" s="73" t="s">
        <v>347</v>
      </c>
      <c r="C293" s="83">
        <f>+SUM(C294:C297)</f>
        <v>0</v>
      </c>
      <c r="D293" s="83">
        <f t="shared" ref="D293:N293" si="79">+SUM(D294:D297)</f>
        <v>0</v>
      </c>
      <c r="E293" s="83">
        <f t="shared" si="79"/>
        <v>0</v>
      </c>
      <c r="F293" s="83">
        <f t="shared" si="79"/>
        <v>0</v>
      </c>
      <c r="G293" s="83">
        <f t="shared" si="79"/>
        <v>0</v>
      </c>
      <c r="H293" s="83">
        <f t="shared" si="79"/>
        <v>0</v>
      </c>
      <c r="I293" s="83">
        <f t="shared" si="79"/>
        <v>0</v>
      </c>
      <c r="J293" s="83">
        <f t="shared" si="79"/>
        <v>0</v>
      </c>
      <c r="K293" s="83">
        <f t="shared" si="79"/>
        <v>0</v>
      </c>
      <c r="L293" s="83">
        <f t="shared" si="79"/>
        <v>0</v>
      </c>
      <c r="M293" s="83">
        <f t="shared" si="79"/>
        <v>0</v>
      </c>
      <c r="N293" s="83">
        <f t="shared" si="79"/>
        <v>0</v>
      </c>
      <c r="O293" s="101">
        <f t="shared" si="69"/>
        <v>0</v>
      </c>
      <c r="P293" s="6"/>
    </row>
    <row r="294" spans="1:16" s="12" customFormat="1" ht="13.5" customHeight="1" x14ac:dyDescent="0.25">
      <c r="A294" s="84" t="s">
        <v>685</v>
      </c>
      <c r="B294" s="73" t="s">
        <v>348</v>
      </c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101">
        <f t="shared" si="69"/>
        <v>0</v>
      </c>
      <c r="P294" s="54"/>
    </row>
    <row r="295" spans="1:16" s="1" customFormat="1" ht="13.5" customHeight="1" x14ac:dyDescent="0.25">
      <c r="A295" s="84" t="s">
        <v>686</v>
      </c>
      <c r="B295" s="73" t="s">
        <v>87</v>
      </c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101">
        <f t="shared" si="69"/>
        <v>0</v>
      </c>
      <c r="P295" s="6"/>
    </row>
    <row r="296" spans="1:16" s="12" customFormat="1" ht="13.5" customHeight="1" x14ac:dyDescent="0.25">
      <c r="A296" s="93" t="s">
        <v>687</v>
      </c>
      <c r="B296" s="87" t="s">
        <v>109</v>
      </c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101">
        <f t="shared" si="69"/>
        <v>0</v>
      </c>
      <c r="P296" s="54"/>
    </row>
    <row r="297" spans="1:16" s="1" customFormat="1" ht="13.5" customHeight="1" x14ac:dyDescent="0.25">
      <c r="A297" s="91" t="s">
        <v>688</v>
      </c>
      <c r="B297" s="73" t="s">
        <v>689</v>
      </c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101">
        <f t="shared" si="69"/>
        <v>0</v>
      </c>
      <c r="P297" s="6"/>
    </row>
    <row r="298" spans="1:16" s="1" customFormat="1" ht="13.5" customHeight="1" x14ac:dyDescent="0.25">
      <c r="A298" s="91" t="s">
        <v>838</v>
      </c>
      <c r="B298" s="73" t="s">
        <v>839</v>
      </c>
      <c r="C298" s="83">
        <f>+C299+C300</f>
        <v>0</v>
      </c>
      <c r="D298" s="83">
        <f t="shared" ref="D298:N298" si="80">+D299+D300</f>
        <v>0</v>
      </c>
      <c r="E298" s="83">
        <f t="shared" si="80"/>
        <v>0</v>
      </c>
      <c r="F298" s="83">
        <f t="shared" si="80"/>
        <v>0</v>
      </c>
      <c r="G298" s="83">
        <f t="shared" si="80"/>
        <v>0</v>
      </c>
      <c r="H298" s="83">
        <f t="shared" si="80"/>
        <v>0</v>
      </c>
      <c r="I298" s="83">
        <f t="shared" si="80"/>
        <v>0</v>
      </c>
      <c r="J298" s="83">
        <f t="shared" si="80"/>
        <v>0</v>
      </c>
      <c r="K298" s="83">
        <f t="shared" si="80"/>
        <v>0</v>
      </c>
      <c r="L298" s="83">
        <f t="shared" si="80"/>
        <v>0</v>
      </c>
      <c r="M298" s="83">
        <f t="shared" si="80"/>
        <v>0</v>
      </c>
      <c r="N298" s="83">
        <f t="shared" si="80"/>
        <v>0</v>
      </c>
      <c r="O298" s="101">
        <f t="shared" si="69"/>
        <v>0</v>
      </c>
      <c r="P298" s="6"/>
    </row>
    <row r="299" spans="1:16" s="3" customFormat="1" ht="13.5" customHeight="1" x14ac:dyDescent="0.25">
      <c r="A299" s="91" t="s">
        <v>840</v>
      </c>
      <c r="B299" s="73" t="s">
        <v>841</v>
      </c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101">
        <f t="shared" si="69"/>
        <v>0</v>
      </c>
      <c r="P299" s="53"/>
    </row>
    <row r="300" spans="1:16" s="1" customFormat="1" ht="13.5" customHeight="1" x14ac:dyDescent="0.25">
      <c r="A300" s="91" t="s">
        <v>842</v>
      </c>
      <c r="B300" s="73" t="s">
        <v>87</v>
      </c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101">
        <f t="shared" si="69"/>
        <v>0</v>
      </c>
      <c r="P300" s="6"/>
    </row>
    <row r="301" spans="1:16" s="1" customFormat="1" ht="13.5" customHeight="1" x14ac:dyDescent="0.25">
      <c r="A301" s="91" t="s">
        <v>843</v>
      </c>
      <c r="B301" s="73" t="s">
        <v>844</v>
      </c>
      <c r="C301" s="83">
        <f>+C302+C303</f>
        <v>0</v>
      </c>
      <c r="D301" s="83">
        <f t="shared" ref="D301:N301" si="81">+D302+D303</f>
        <v>0</v>
      </c>
      <c r="E301" s="83">
        <f t="shared" si="81"/>
        <v>0</v>
      </c>
      <c r="F301" s="83">
        <f t="shared" si="81"/>
        <v>0</v>
      </c>
      <c r="G301" s="83">
        <f t="shared" si="81"/>
        <v>0</v>
      </c>
      <c r="H301" s="83">
        <f t="shared" si="81"/>
        <v>0</v>
      </c>
      <c r="I301" s="83">
        <f t="shared" si="81"/>
        <v>0</v>
      </c>
      <c r="J301" s="83">
        <f t="shared" si="81"/>
        <v>0</v>
      </c>
      <c r="K301" s="83">
        <f t="shared" si="81"/>
        <v>0</v>
      </c>
      <c r="L301" s="83">
        <f t="shared" si="81"/>
        <v>0</v>
      </c>
      <c r="M301" s="83">
        <f t="shared" si="81"/>
        <v>0</v>
      </c>
      <c r="N301" s="83">
        <f t="shared" si="81"/>
        <v>0</v>
      </c>
      <c r="O301" s="101">
        <f t="shared" si="69"/>
        <v>0</v>
      </c>
      <c r="P301" s="6"/>
    </row>
    <row r="302" spans="1:16" s="3" customFormat="1" ht="13.5" customHeight="1" x14ac:dyDescent="0.25">
      <c r="A302" s="91" t="s">
        <v>845</v>
      </c>
      <c r="B302" s="73" t="s">
        <v>846</v>
      </c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101">
        <f t="shared" si="69"/>
        <v>0</v>
      </c>
      <c r="P302" s="53"/>
    </row>
    <row r="303" spans="1:16" s="12" customFormat="1" ht="13.5" customHeight="1" x14ac:dyDescent="0.25">
      <c r="A303" s="91" t="s">
        <v>847</v>
      </c>
      <c r="B303" s="73" t="s">
        <v>848</v>
      </c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101">
        <f t="shared" si="69"/>
        <v>0</v>
      </c>
      <c r="P303" s="54"/>
    </row>
    <row r="304" spans="1:16" s="12" customFormat="1" ht="13.5" customHeight="1" x14ac:dyDescent="0.25">
      <c r="A304" s="91" t="s">
        <v>894</v>
      </c>
      <c r="B304" s="73" t="s">
        <v>895</v>
      </c>
      <c r="C304" s="83">
        <f>+SUM(C305:C306)</f>
        <v>0</v>
      </c>
      <c r="D304" s="83">
        <f t="shared" ref="D304:N304" si="82">+SUM(D305:D306)</f>
        <v>0</v>
      </c>
      <c r="E304" s="83">
        <f t="shared" si="82"/>
        <v>0</v>
      </c>
      <c r="F304" s="83">
        <f t="shared" si="82"/>
        <v>0</v>
      </c>
      <c r="G304" s="83">
        <f t="shared" si="82"/>
        <v>0</v>
      </c>
      <c r="H304" s="83">
        <f t="shared" si="82"/>
        <v>0</v>
      </c>
      <c r="I304" s="83">
        <f t="shared" si="82"/>
        <v>0</v>
      </c>
      <c r="J304" s="83">
        <f t="shared" si="82"/>
        <v>0</v>
      </c>
      <c r="K304" s="83">
        <f t="shared" si="82"/>
        <v>0</v>
      </c>
      <c r="L304" s="83">
        <f t="shared" si="82"/>
        <v>0</v>
      </c>
      <c r="M304" s="83">
        <f t="shared" si="82"/>
        <v>0</v>
      </c>
      <c r="N304" s="83">
        <f t="shared" si="82"/>
        <v>0</v>
      </c>
      <c r="O304" s="101">
        <f t="shared" si="69"/>
        <v>0</v>
      </c>
      <c r="P304" s="54"/>
    </row>
    <row r="305" spans="1:16" s="12" customFormat="1" ht="13.5" customHeight="1" x14ac:dyDescent="0.25">
      <c r="A305" s="91" t="s">
        <v>896</v>
      </c>
      <c r="B305" s="73" t="s">
        <v>897</v>
      </c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101">
        <f t="shared" si="69"/>
        <v>0</v>
      </c>
      <c r="P305" s="54"/>
    </row>
    <row r="306" spans="1:16" s="12" customFormat="1" ht="13.5" customHeight="1" x14ac:dyDescent="0.25">
      <c r="A306" s="91" t="s">
        <v>898</v>
      </c>
      <c r="B306" s="73" t="s">
        <v>899</v>
      </c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101">
        <f t="shared" si="69"/>
        <v>0</v>
      </c>
      <c r="P306" s="54"/>
    </row>
    <row r="307" spans="1:16" s="12" customFormat="1" ht="13.5" customHeight="1" x14ac:dyDescent="0.25">
      <c r="A307" s="91" t="s">
        <v>946</v>
      </c>
      <c r="B307" s="73" t="s">
        <v>947</v>
      </c>
      <c r="C307" s="83">
        <f>SUM(C308:C309)</f>
        <v>0</v>
      </c>
      <c r="D307" s="83">
        <f t="shared" ref="D307:N307" si="83">SUM(D308:D309)</f>
        <v>0</v>
      </c>
      <c r="E307" s="83">
        <f t="shared" si="83"/>
        <v>0</v>
      </c>
      <c r="F307" s="83">
        <f t="shared" si="83"/>
        <v>0</v>
      </c>
      <c r="G307" s="83">
        <f t="shared" si="83"/>
        <v>0</v>
      </c>
      <c r="H307" s="83">
        <f t="shared" si="83"/>
        <v>0</v>
      </c>
      <c r="I307" s="83">
        <f t="shared" si="83"/>
        <v>0</v>
      </c>
      <c r="J307" s="83">
        <f t="shared" si="83"/>
        <v>0</v>
      </c>
      <c r="K307" s="83">
        <f t="shared" si="83"/>
        <v>0</v>
      </c>
      <c r="L307" s="83">
        <f t="shared" si="83"/>
        <v>0</v>
      </c>
      <c r="M307" s="83">
        <f t="shared" si="83"/>
        <v>0</v>
      </c>
      <c r="N307" s="83">
        <f t="shared" si="83"/>
        <v>0</v>
      </c>
      <c r="O307" s="101">
        <f t="shared" si="69"/>
        <v>0</v>
      </c>
      <c r="P307" s="54"/>
    </row>
    <row r="308" spans="1:16" s="12" customFormat="1" ht="13.5" customHeight="1" x14ac:dyDescent="0.25">
      <c r="A308" s="91" t="s">
        <v>948</v>
      </c>
      <c r="B308" s="73" t="s">
        <v>949</v>
      </c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101">
        <f t="shared" si="69"/>
        <v>0</v>
      </c>
      <c r="P308" s="54"/>
    </row>
    <row r="309" spans="1:16" s="12" customFormat="1" ht="13.5" customHeight="1" x14ac:dyDescent="0.25">
      <c r="A309" s="91" t="s">
        <v>950</v>
      </c>
      <c r="B309" s="73" t="s">
        <v>951</v>
      </c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101">
        <f t="shared" si="69"/>
        <v>0</v>
      </c>
      <c r="P309" s="54"/>
    </row>
    <row r="310" spans="1:16" s="12" customFormat="1" ht="13.5" customHeight="1" x14ac:dyDescent="0.25">
      <c r="A310" s="91" t="s">
        <v>952</v>
      </c>
      <c r="B310" s="73" t="s">
        <v>953</v>
      </c>
      <c r="C310" s="83">
        <f>SUM(C311:C312)</f>
        <v>0</v>
      </c>
      <c r="D310" s="83">
        <f t="shared" ref="D310:N310" si="84">SUM(D311:D312)</f>
        <v>0</v>
      </c>
      <c r="E310" s="83">
        <f t="shared" si="84"/>
        <v>0</v>
      </c>
      <c r="F310" s="83">
        <f t="shared" si="84"/>
        <v>0</v>
      </c>
      <c r="G310" s="83">
        <f t="shared" si="84"/>
        <v>0</v>
      </c>
      <c r="H310" s="83">
        <f t="shared" si="84"/>
        <v>0</v>
      </c>
      <c r="I310" s="83">
        <f t="shared" si="84"/>
        <v>0</v>
      </c>
      <c r="J310" s="83">
        <f t="shared" si="84"/>
        <v>0</v>
      </c>
      <c r="K310" s="83">
        <f t="shared" si="84"/>
        <v>0</v>
      </c>
      <c r="L310" s="83">
        <f t="shared" si="84"/>
        <v>0</v>
      </c>
      <c r="M310" s="83">
        <f t="shared" si="84"/>
        <v>0</v>
      </c>
      <c r="N310" s="83">
        <f t="shared" si="84"/>
        <v>0</v>
      </c>
      <c r="O310" s="101">
        <f t="shared" si="69"/>
        <v>0</v>
      </c>
      <c r="P310" s="54"/>
    </row>
    <row r="311" spans="1:16" s="12" customFormat="1" ht="13.5" customHeight="1" x14ac:dyDescent="0.25">
      <c r="A311" s="91" t="s">
        <v>954</v>
      </c>
      <c r="B311" s="73" t="s">
        <v>955</v>
      </c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101">
        <f t="shared" si="69"/>
        <v>0</v>
      </c>
      <c r="P311" s="54"/>
    </row>
    <row r="312" spans="1:16" s="12" customFormat="1" ht="13.5" customHeight="1" x14ac:dyDescent="0.25">
      <c r="A312" s="91" t="s">
        <v>956</v>
      </c>
      <c r="B312" s="73" t="s">
        <v>957</v>
      </c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101">
        <f t="shared" si="69"/>
        <v>0</v>
      </c>
      <c r="P312" s="54"/>
    </row>
    <row r="313" spans="1:16" s="1" customFormat="1" ht="13.5" customHeight="1" x14ac:dyDescent="0.25">
      <c r="A313" s="93" t="s">
        <v>690</v>
      </c>
      <c r="B313" s="87" t="s">
        <v>22</v>
      </c>
      <c r="C313" s="83">
        <f>+SUM(C314:C319)</f>
        <v>0</v>
      </c>
      <c r="D313" s="83">
        <f t="shared" ref="D313:N313" si="85">+SUM(D314:D319)</f>
        <v>0</v>
      </c>
      <c r="E313" s="83">
        <f t="shared" si="85"/>
        <v>0</v>
      </c>
      <c r="F313" s="83">
        <f t="shared" si="85"/>
        <v>0</v>
      </c>
      <c r="G313" s="83">
        <f t="shared" si="85"/>
        <v>0</v>
      </c>
      <c r="H313" s="83">
        <f t="shared" si="85"/>
        <v>0</v>
      </c>
      <c r="I313" s="83">
        <f t="shared" si="85"/>
        <v>0</v>
      </c>
      <c r="J313" s="83">
        <f t="shared" si="85"/>
        <v>0</v>
      </c>
      <c r="K313" s="83">
        <f t="shared" si="85"/>
        <v>0</v>
      </c>
      <c r="L313" s="83">
        <f t="shared" si="85"/>
        <v>0</v>
      </c>
      <c r="M313" s="83">
        <f t="shared" si="85"/>
        <v>0</v>
      </c>
      <c r="N313" s="83">
        <f t="shared" si="85"/>
        <v>0</v>
      </c>
      <c r="O313" s="101">
        <f t="shared" si="69"/>
        <v>0</v>
      </c>
      <c r="P313" s="6"/>
    </row>
    <row r="314" spans="1:16" s="1" customFormat="1" ht="13.5" customHeight="1" x14ac:dyDescent="0.25">
      <c r="A314" s="91" t="s">
        <v>691</v>
      </c>
      <c r="B314" s="73" t="s">
        <v>88</v>
      </c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101">
        <f t="shared" si="69"/>
        <v>0</v>
      </c>
      <c r="P314" s="6"/>
    </row>
    <row r="315" spans="1:16" s="1" customFormat="1" ht="13.5" customHeight="1" x14ac:dyDescent="0.25">
      <c r="A315" s="91" t="s">
        <v>692</v>
      </c>
      <c r="B315" s="73" t="s">
        <v>89</v>
      </c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101">
        <f t="shared" si="69"/>
        <v>0</v>
      </c>
      <c r="P315" s="6"/>
    </row>
    <row r="316" spans="1:16" s="1" customFormat="1" ht="13.5" customHeight="1" x14ac:dyDescent="0.25">
      <c r="A316" s="91" t="s">
        <v>693</v>
      </c>
      <c r="B316" s="73" t="s">
        <v>90</v>
      </c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101">
        <f t="shared" si="69"/>
        <v>0</v>
      </c>
      <c r="P316" s="6"/>
    </row>
    <row r="317" spans="1:16" s="1" customFormat="1" ht="13.5" customHeight="1" x14ac:dyDescent="0.25">
      <c r="A317" s="91" t="s">
        <v>694</v>
      </c>
      <c r="B317" s="73" t="s">
        <v>349</v>
      </c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101">
        <f t="shared" si="69"/>
        <v>0</v>
      </c>
      <c r="P317" s="6"/>
    </row>
    <row r="318" spans="1:16" s="1" customFormat="1" ht="13.5" customHeight="1" x14ac:dyDescent="0.25">
      <c r="A318" s="91" t="s">
        <v>695</v>
      </c>
      <c r="B318" s="73" t="s">
        <v>350</v>
      </c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101">
        <f t="shared" si="69"/>
        <v>0</v>
      </c>
      <c r="P318" s="6"/>
    </row>
    <row r="319" spans="1:16" s="1" customFormat="1" ht="13.5" customHeight="1" x14ac:dyDescent="0.25">
      <c r="A319" s="91" t="s">
        <v>849</v>
      </c>
      <c r="B319" s="73" t="s">
        <v>850</v>
      </c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101">
        <f t="shared" si="69"/>
        <v>0</v>
      </c>
      <c r="P319" s="6"/>
    </row>
    <row r="320" spans="1:16" s="1" customFormat="1" ht="13.5" customHeight="1" x14ac:dyDescent="0.25">
      <c r="A320" s="84" t="s">
        <v>696</v>
      </c>
      <c r="B320" s="73" t="s">
        <v>351</v>
      </c>
      <c r="C320" s="83">
        <f t="shared" ref="C320:N320" si="86">+C321+C418</f>
        <v>3142404360</v>
      </c>
      <c r="D320" s="83">
        <f t="shared" si="86"/>
        <v>3084661022</v>
      </c>
      <c r="E320" s="83">
        <f t="shared" si="86"/>
        <v>3119237420</v>
      </c>
      <c r="F320" s="83">
        <f t="shared" si="86"/>
        <v>6593239661</v>
      </c>
      <c r="G320" s="83">
        <f t="shared" si="86"/>
        <v>6861090825</v>
      </c>
      <c r="H320" s="83">
        <f t="shared" si="86"/>
        <v>7980520633</v>
      </c>
      <c r="I320" s="83">
        <f t="shared" si="86"/>
        <v>7601815080</v>
      </c>
      <c r="J320" s="83">
        <f t="shared" si="86"/>
        <v>7176587669</v>
      </c>
      <c r="K320" s="83">
        <f t="shared" si="86"/>
        <v>7754917026</v>
      </c>
      <c r="L320" s="83">
        <f t="shared" si="86"/>
        <v>7420354818</v>
      </c>
      <c r="M320" s="83">
        <f t="shared" si="86"/>
        <v>7025700920</v>
      </c>
      <c r="N320" s="83">
        <f t="shared" si="86"/>
        <v>7710193732</v>
      </c>
      <c r="O320" s="101">
        <f t="shared" si="69"/>
        <v>75470723166</v>
      </c>
      <c r="P320" s="6"/>
    </row>
    <row r="321" spans="1:16" s="1" customFormat="1" ht="13.5" customHeight="1" x14ac:dyDescent="0.25">
      <c r="A321" s="88" t="s">
        <v>697</v>
      </c>
      <c r="B321" s="87" t="s">
        <v>144</v>
      </c>
      <c r="C321" s="83">
        <f t="shared" ref="C321:N321" si="87">+C322+C364+C413+C415</f>
        <v>0</v>
      </c>
      <c r="D321" s="83">
        <f t="shared" si="87"/>
        <v>0</v>
      </c>
      <c r="E321" s="83">
        <f t="shared" si="87"/>
        <v>0</v>
      </c>
      <c r="F321" s="83">
        <f t="shared" si="87"/>
        <v>0</v>
      </c>
      <c r="G321" s="83">
        <f t="shared" si="87"/>
        <v>0</v>
      </c>
      <c r="H321" s="83">
        <f t="shared" si="87"/>
        <v>0</v>
      </c>
      <c r="I321" s="83">
        <f t="shared" si="87"/>
        <v>0</v>
      </c>
      <c r="J321" s="83">
        <f t="shared" si="87"/>
        <v>0</v>
      </c>
      <c r="K321" s="83">
        <f t="shared" si="87"/>
        <v>0</v>
      </c>
      <c r="L321" s="83">
        <f t="shared" si="87"/>
        <v>0</v>
      </c>
      <c r="M321" s="83">
        <f t="shared" si="87"/>
        <v>0</v>
      </c>
      <c r="N321" s="83">
        <f t="shared" si="87"/>
        <v>0</v>
      </c>
      <c r="O321" s="101">
        <f t="shared" si="69"/>
        <v>0</v>
      </c>
      <c r="P321" s="6"/>
    </row>
    <row r="322" spans="1:16" s="12" customFormat="1" ht="13.5" customHeight="1" x14ac:dyDescent="0.25">
      <c r="A322" s="84" t="s">
        <v>698</v>
      </c>
      <c r="B322" s="73" t="s">
        <v>352</v>
      </c>
      <c r="C322" s="83">
        <f t="shared" ref="C322:N322" si="88">+C323+C327+C346</f>
        <v>0</v>
      </c>
      <c r="D322" s="83">
        <f t="shared" si="88"/>
        <v>0</v>
      </c>
      <c r="E322" s="83">
        <f t="shared" si="88"/>
        <v>0</v>
      </c>
      <c r="F322" s="83">
        <f t="shared" si="88"/>
        <v>0</v>
      </c>
      <c r="G322" s="83">
        <f t="shared" si="88"/>
        <v>0</v>
      </c>
      <c r="H322" s="83">
        <f t="shared" si="88"/>
        <v>0</v>
      </c>
      <c r="I322" s="83">
        <f t="shared" si="88"/>
        <v>0</v>
      </c>
      <c r="J322" s="83">
        <f t="shared" si="88"/>
        <v>0</v>
      </c>
      <c r="K322" s="83">
        <f t="shared" si="88"/>
        <v>0</v>
      </c>
      <c r="L322" s="83">
        <f t="shared" si="88"/>
        <v>0</v>
      </c>
      <c r="M322" s="83">
        <f t="shared" si="88"/>
        <v>0</v>
      </c>
      <c r="N322" s="83">
        <f t="shared" si="88"/>
        <v>0</v>
      </c>
      <c r="O322" s="101">
        <f t="shared" si="69"/>
        <v>0</v>
      </c>
      <c r="P322" s="54"/>
    </row>
    <row r="323" spans="1:16" s="1" customFormat="1" ht="13.5" customHeight="1" x14ac:dyDescent="0.25">
      <c r="A323" s="84" t="s">
        <v>699</v>
      </c>
      <c r="B323" s="73" t="s">
        <v>182</v>
      </c>
      <c r="C323" s="83">
        <f>+SUM(C324:C326)</f>
        <v>0</v>
      </c>
      <c r="D323" s="83">
        <f t="shared" ref="D323:N323" si="89">+SUM(D324:D326)</f>
        <v>0</v>
      </c>
      <c r="E323" s="83">
        <f t="shared" si="89"/>
        <v>0</v>
      </c>
      <c r="F323" s="83">
        <f t="shared" si="89"/>
        <v>0</v>
      </c>
      <c r="G323" s="83">
        <f t="shared" si="89"/>
        <v>0</v>
      </c>
      <c r="H323" s="83">
        <f t="shared" si="89"/>
        <v>0</v>
      </c>
      <c r="I323" s="83">
        <f t="shared" si="89"/>
        <v>0</v>
      </c>
      <c r="J323" s="83">
        <f t="shared" si="89"/>
        <v>0</v>
      </c>
      <c r="K323" s="83">
        <f t="shared" si="89"/>
        <v>0</v>
      </c>
      <c r="L323" s="83">
        <f t="shared" si="89"/>
        <v>0</v>
      </c>
      <c r="M323" s="83">
        <f t="shared" si="89"/>
        <v>0</v>
      </c>
      <c r="N323" s="83">
        <f t="shared" si="89"/>
        <v>0</v>
      </c>
      <c r="O323" s="101">
        <f t="shared" si="69"/>
        <v>0</v>
      </c>
      <c r="P323" s="6"/>
    </row>
    <row r="324" spans="1:16" s="11" customFormat="1" ht="13.5" customHeight="1" x14ac:dyDescent="0.25">
      <c r="A324" s="84" t="s">
        <v>700</v>
      </c>
      <c r="B324" s="73" t="s">
        <v>353</v>
      </c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101">
        <f t="shared" si="69"/>
        <v>0</v>
      </c>
      <c r="P324" s="53"/>
    </row>
    <row r="325" spans="1:16" s="11" customFormat="1" ht="13.5" customHeight="1" x14ac:dyDescent="0.25">
      <c r="A325" s="84" t="s">
        <v>900</v>
      </c>
      <c r="B325" s="73" t="s">
        <v>887</v>
      </c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101">
        <f t="shared" si="69"/>
        <v>0</v>
      </c>
      <c r="P325" s="53"/>
    </row>
    <row r="326" spans="1:16" s="11" customFormat="1" ht="13.5" customHeight="1" x14ac:dyDescent="0.25">
      <c r="A326" s="84" t="s">
        <v>901</v>
      </c>
      <c r="B326" s="73" t="s">
        <v>889</v>
      </c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101">
        <f t="shared" si="69"/>
        <v>0</v>
      </c>
      <c r="P326" s="53"/>
    </row>
    <row r="327" spans="1:16" s="3" customFormat="1" ht="13.5" customHeight="1" x14ac:dyDescent="0.25">
      <c r="A327" s="84" t="s">
        <v>701</v>
      </c>
      <c r="B327" s="73" t="s">
        <v>354</v>
      </c>
      <c r="C327" s="83">
        <f t="shared" ref="C327:N327" si="90">+C328+C340+C343</f>
        <v>0</v>
      </c>
      <c r="D327" s="83">
        <f t="shared" si="90"/>
        <v>0</v>
      </c>
      <c r="E327" s="83">
        <f t="shared" si="90"/>
        <v>0</v>
      </c>
      <c r="F327" s="83">
        <f t="shared" si="90"/>
        <v>0</v>
      </c>
      <c r="G327" s="83">
        <f t="shared" si="90"/>
        <v>0</v>
      </c>
      <c r="H327" s="83">
        <f t="shared" si="90"/>
        <v>0</v>
      </c>
      <c r="I327" s="83">
        <f t="shared" si="90"/>
        <v>0</v>
      </c>
      <c r="J327" s="83">
        <f t="shared" si="90"/>
        <v>0</v>
      </c>
      <c r="K327" s="83">
        <f t="shared" si="90"/>
        <v>0</v>
      </c>
      <c r="L327" s="83">
        <f t="shared" si="90"/>
        <v>0</v>
      </c>
      <c r="M327" s="83">
        <f t="shared" si="90"/>
        <v>0</v>
      </c>
      <c r="N327" s="83">
        <f t="shared" si="90"/>
        <v>0</v>
      </c>
      <c r="O327" s="101">
        <f t="shared" si="69"/>
        <v>0</v>
      </c>
      <c r="P327" s="53"/>
    </row>
    <row r="328" spans="1:16" s="1" customFormat="1" ht="13.5" customHeight="1" x14ac:dyDescent="0.25">
      <c r="A328" s="84" t="s">
        <v>702</v>
      </c>
      <c r="B328" s="73" t="s">
        <v>355</v>
      </c>
      <c r="C328" s="83">
        <f>+SUM(C329:C339)</f>
        <v>0</v>
      </c>
      <c r="D328" s="83">
        <f t="shared" ref="D328:N328" si="91">+SUM(D329:D339)</f>
        <v>0</v>
      </c>
      <c r="E328" s="83">
        <f t="shared" si="91"/>
        <v>0</v>
      </c>
      <c r="F328" s="83">
        <f t="shared" si="91"/>
        <v>0</v>
      </c>
      <c r="G328" s="83">
        <f t="shared" si="91"/>
        <v>0</v>
      </c>
      <c r="H328" s="83">
        <f t="shared" si="91"/>
        <v>0</v>
      </c>
      <c r="I328" s="83">
        <f t="shared" si="91"/>
        <v>0</v>
      </c>
      <c r="J328" s="83">
        <f t="shared" si="91"/>
        <v>0</v>
      </c>
      <c r="K328" s="83">
        <f t="shared" si="91"/>
        <v>0</v>
      </c>
      <c r="L328" s="83">
        <f t="shared" si="91"/>
        <v>0</v>
      </c>
      <c r="M328" s="83">
        <f t="shared" si="91"/>
        <v>0</v>
      </c>
      <c r="N328" s="83">
        <f t="shared" si="91"/>
        <v>0</v>
      </c>
      <c r="O328" s="101">
        <f t="shared" si="69"/>
        <v>0</v>
      </c>
      <c r="P328" s="6"/>
    </row>
    <row r="329" spans="1:16" s="1" customFormat="1" ht="13.5" customHeight="1" x14ac:dyDescent="0.25">
      <c r="A329" s="84" t="s">
        <v>703</v>
      </c>
      <c r="B329" s="73" t="s">
        <v>210</v>
      </c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101">
        <f t="shared" si="69"/>
        <v>0</v>
      </c>
      <c r="P329" s="6"/>
    </row>
    <row r="330" spans="1:16" s="1" customFormat="1" ht="13.5" customHeight="1" x14ac:dyDescent="0.25">
      <c r="A330" s="88" t="s">
        <v>704</v>
      </c>
      <c r="B330" s="87" t="s">
        <v>211</v>
      </c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101">
        <f t="shared" si="69"/>
        <v>0</v>
      </c>
      <c r="P330" s="6"/>
    </row>
    <row r="331" spans="1:16" s="1" customFormat="1" ht="13.5" customHeight="1" x14ac:dyDescent="0.25">
      <c r="A331" s="84" t="s">
        <v>705</v>
      </c>
      <c r="B331" s="73" t="s">
        <v>212</v>
      </c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101">
        <f t="shared" si="69"/>
        <v>0</v>
      </c>
      <c r="P331" s="6"/>
    </row>
    <row r="332" spans="1:16" s="1" customFormat="1" ht="13.5" customHeight="1" x14ac:dyDescent="0.25">
      <c r="A332" s="84" t="s">
        <v>902</v>
      </c>
      <c r="B332" s="73" t="s">
        <v>903</v>
      </c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101">
        <f t="shared" si="69"/>
        <v>0</v>
      </c>
      <c r="P332" s="6"/>
    </row>
    <row r="333" spans="1:16" s="1" customFormat="1" ht="13.5" customHeight="1" x14ac:dyDescent="0.25">
      <c r="A333" s="84" t="s">
        <v>958</v>
      </c>
      <c r="B333" s="73" t="s">
        <v>959</v>
      </c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101">
        <f t="shared" si="69"/>
        <v>0</v>
      </c>
      <c r="P333" s="6"/>
    </row>
    <row r="334" spans="1:16" s="1" customFormat="1" ht="13.5" customHeight="1" x14ac:dyDescent="0.25">
      <c r="A334" s="88" t="s">
        <v>706</v>
      </c>
      <c r="B334" s="87" t="s">
        <v>356</v>
      </c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101">
        <f t="shared" si="69"/>
        <v>0</v>
      </c>
      <c r="P334" s="6"/>
    </row>
    <row r="335" spans="1:16" s="1" customFormat="1" ht="13.5" customHeight="1" x14ac:dyDescent="0.25">
      <c r="A335" s="84" t="s">
        <v>707</v>
      </c>
      <c r="B335" s="73" t="s">
        <v>357</v>
      </c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101">
        <f t="shared" si="69"/>
        <v>0</v>
      </c>
      <c r="P335" s="6"/>
    </row>
    <row r="336" spans="1:16" s="1" customFormat="1" ht="13.5" customHeight="1" x14ac:dyDescent="0.25">
      <c r="A336" s="84" t="s">
        <v>960</v>
      </c>
      <c r="B336" s="73" t="s">
        <v>961</v>
      </c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101">
        <f t="shared" si="69"/>
        <v>0</v>
      </c>
      <c r="P336" s="6"/>
    </row>
    <row r="337" spans="1:16" s="1" customFormat="1" ht="13.5" customHeight="1" x14ac:dyDescent="0.25">
      <c r="A337" s="84" t="s">
        <v>962</v>
      </c>
      <c r="B337" s="73" t="s">
        <v>362</v>
      </c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101">
        <f t="shared" si="69"/>
        <v>0</v>
      </c>
      <c r="P337" s="6"/>
    </row>
    <row r="338" spans="1:16" s="1" customFormat="1" ht="13.5" customHeight="1" x14ac:dyDescent="0.25">
      <c r="A338" s="84" t="s">
        <v>708</v>
      </c>
      <c r="B338" s="73" t="s">
        <v>213</v>
      </c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101">
        <f t="shared" si="69"/>
        <v>0</v>
      </c>
      <c r="P338" s="6"/>
    </row>
    <row r="339" spans="1:16" s="1" customFormat="1" ht="13.5" customHeight="1" x14ac:dyDescent="0.25">
      <c r="A339" s="84" t="s">
        <v>963</v>
      </c>
      <c r="B339" s="73" t="s">
        <v>964</v>
      </c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101">
        <f t="shared" si="69"/>
        <v>0</v>
      </c>
      <c r="P339" s="6"/>
    </row>
    <row r="340" spans="1:16" s="1" customFormat="1" ht="13.5" customHeight="1" x14ac:dyDescent="0.25">
      <c r="A340" s="91" t="s">
        <v>709</v>
      </c>
      <c r="B340" s="73" t="s">
        <v>358</v>
      </c>
      <c r="C340" s="83">
        <f>+C341+C342</f>
        <v>0</v>
      </c>
      <c r="D340" s="83">
        <f t="shared" ref="D340:N340" si="92">+D341+D342</f>
        <v>0</v>
      </c>
      <c r="E340" s="83">
        <f t="shared" si="92"/>
        <v>0</v>
      </c>
      <c r="F340" s="83">
        <f t="shared" si="92"/>
        <v>0</v>
      </c>
      <c r="G340" s="83">
        <f t="shared" si="92"/>
        <v>0</v>
      </c>
      <c r="H340" s="83">
        <f t="shared" si="92"/>
        <v>0</v>
      </c>
      <c r="I340" s="83">
        <f t="shared" si="92"/>
        <v>0</v>
      </c>
      <c r="J340" s="83">
        <f t="shared" si="92"/>
        <v>0</v>
      </c>
      <c r="K340" s="83">
        <f t="shared" si="92"/>
        <v>0</v>
      </c>
      <c r="L340" s="83">
        <f t="shared" si="92"/>
        <v>0</v>
      </c>
      <c r="M340" s="83">
        <f t="shared" si="92"/>
        <v>0</v>
      </c>
      <c r="N340" s="83">
        <f t="shared" si="92"/>
        <v>0</v>
      </c>
      <c r="O340" s="101">
        <f t="shared" si="69"/>
        <v>0</v>
      </c>
      <c r="P340" s="6"/>
    </row>
    <row r="341" spans="1:16" s="1" customFormat="1" ht="13.5" customHeight="1" x14ac:dyDescent="0.25">
      <c r="A341" s="91" t="s">
        <v>710</v>
      </c>
      <c r="B341" s="73" t="s">
        <v>359</v>
      </c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101">
        <f t="shared" si="69"/>
        <v>0</v>
      </c>
      <c r="P341" s="6"/>
    </row>
    <row r="342" spans="1:16" s="1" customFormat="1" ht="13.5" customHeight="1" x14ac:dyDescent="0.25">
      <c r="A342" s="91" t="s">
        <v>965</v>
      </c>
      <c r="B342" s="73" t="s">
        <v>966</v>
      </c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101">
        <f t="shared" si="69"/>
        <v>0</v>
      </c>
      <c r="P342" s="6"/>
    </row>
    <row r="343" spans="1:16" s="1" customFormat="1" ht="13.5" customHeight="1" x14ac:dyDescent="0.25">
      <c r="A343" s="91" t="s">
        <v>711</v>
      </c>
      <c r="B343" s="73" t="s">
        <v>360</v>
      </c>
      <c r="C343" s="83">
        <f>+C344+C345</f>
        <v>0</v>
      </c>
      <c r="D343" s="83">
        <f t="shared" ref="D343:N343" si="93">+D344+D345</f>
        <v>0</v>
      </c>
      <c r="E343" s="83">
        <f t="shared" si="93"/>
        <v>0</v>
      </c>
      <c r="F343" s="83">
        <f t="shared" si="93"/>
        <v>0</v>
      </c>
      <c r="G343" s="83">
        <f t="shared" si="93"/>
        <v>0</v>
      </c>
      <c r="H343" s="83">
        <f t="shared" si="93"/>
        <v>0</v>
      </c>
      <c r="I343" s="83">
        <f t="shared" si="93"/>
        <v>0</v>
      </c>
      <c r="J343" s="83">
        <f t="shared" si="93"/>
        <v>0</v>
      </c>
      <c r="K343" s="83">
        <f t="shared" si="93"/>
        <v>0</v>
      </c>
      <c r="L343" s="83">
        <f t="shared" si="93"/>
        <v>0</v>
      </c>
      <c r="M343" s="83">
        <f t="shared" si="93"/>
        <v>0</v>
      </c>
      <c r="N343" s="83">
        <f t="shared" si="93"/>
        <v>0</v>
      </c>
      <c r="O343" s="101">
        <f t="shared" si="69"/>
        <v>0</v>
      </c>
      <c r="P343" s="6"/>
    </row>
    <row r="344" spans="1:16" s="1" customFormat="1" ht="13.5" customHeight="1" x14ac:dyDescent="0.25">
      <c r="A344" s="91" t="s">
        <v>712</v>
      </c>
      <c r="B344" s="73" t="s">
        <v>361</v>
      </c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101">
        <f t="shared" si="69"/>
        <v>0</v>
      </c>
      <c r="P344" s="6"/>
    </row>
    <row r="345" spans="1:16" s="1" customFormat="1" ht="13.5" customHeight="1" x14ac:dyDescent="0.25">
      <c r="A345" s="91" t="s">
        <v>713</v>
      </c>
      <c r="B345" s="73" t="s">
        <v>362</v>
      </c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101">
        <f t="shared" si="69"/>
        <v>0</v>
      </c>
      <c r="P345" s="6"/>
    </row>
    <row r="346" spans="1:16" s="1" customFormat="1" ht="13.5" customHeight="1" x14ac:dyDescent="0.25">
      <c r="A346" s="91" t="s">
        <v>714</v>
      </c>
      <c r="B346" s="73" t="s">
        <v>214</v>
      </c>
      <c r="C346" s="83">
        <f>+C347+C357+C359+C362</f>
        <v>0</v>
      </c>
      <c r="D346" s="83">
        <f t="shared" ref="D346:N346" si="94">+D347+D357+D359+D362</f>
        <v>0</v>
      </c>
      <c r="E346" s="83">
        <f t="shared" si="94"/>
        <v>0</v>
      </c>
      <c r="F346" s="83">
        <f t="shared" si="94"/>
        <v>0</v>
      </c>
      <c r="G346" s="83">
        <f t="shared" si="94"/>
        <v>0</v>
      </c>
      <c r="H346" s="83">
        <f t="shared" si="94"/>
        <v>0</v>
      </c>
      <c r="I346" s="83">
        <f t="shared" si="94"/>
        <v>0</v>
      </c>
      <c r="J346" s="83">
        <f t="shared" si="94"/>
        <v>0</v>
      </c>
      <c r="K346" s="83">
        <f t="shared" si="94"/>
        <v>0</v>
      </c>
      <c r="L346" s="83">
        <f t="shared" si="94"/>
        <v>0</v>
      </c>
      <c r="M346" s="83">
        <f t="shared" si="94"/>
        <v>0</v>
      </c>
      <c r="N346" s="83">
        <f t="shared" si="94"/>
        <v>0</v>
      </c>
      <c r="O346" s="101">
        <f t="shared" si="69"/>
        <v>0</v>
      </c>
      <c r="P346" s="6"/>
    </row>
    <row r="347" spans="1:16" s="3" customFormat="1" ht="13.5" customHeight="1" x14ac:dyDescent="0.25">
      <c r="A347" s="84" t="s">
        <v>715</v>
      </c>
      <c r="B347" s="73" t="s">
        <v>215</v>
      </c>
      <c r="C347" s="83">
        <f>+SUM(C348:C356)</f>
        <v>0</v>
      </c>
      <c r="D347" s="83">
        <f t="shared" ref="D347:N347" si="95">+SUM(D348:D356)</f>
        <v>0</v>
      </c>
      <c r="E347" s="83">
        <f t="shared" si="95"/>
        <v>0</v>
      </c>
      <c r="F347" s="83">
        <f t="shared" si="95"/>
        <v>0</v>
      </c>
      <c r="G347" s="83">
        <f t="shared" si="95"/>
        <v>0</v>
      </c>
      <c r="H347" s="83">
        <f t="shared" si="95"/>
        <v>0</v>
      </c>
      <c r="I347" s="83">
        <f t="shared" si="95"/>
        <v>0</v>
      </c>
      <c r="J347" s="83">
        <f t="shared" si="95"/>
        <v>0</v>
      </c>
      <c r="K347" s="83">
        <f t="shared" si="95"/>
        <v>0</v>
      </c>
      <c r="L347" s="83">
        <f t="shared" si="95"/>
        <v>0</v>
      </c>
      <c r="M347" s="83">
        <f t="shared" si="95"/>
        <v>0</v>
      </c>
      <c r="N347" s="83">
        <f t="shared" si="95"/>
        <v>0</v>
      </c>
      <c r="O347" s="101">
        <f t="shared" si="69"/>
        <v>0</v>
      </c>
      <c r="P347" s="53"/>
    </row>
    <row r="348" spans="1:16" s="12" customFormat="1" ht="13.5" customHeight="1" x14ac:dyDescent="0.25">
      <c r="A348" s="84" t="s">
        <v>716</v>
      </c>
      <c r="B348" s="73" t="s">
        <v>216</v>
      </c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101">
        <f t="shared" si="69"/>
        <v>0</v>
      </c>
      <c r="P348" s="54"/>
    </row>
    <row r="349" spans="1:16" s="12" customFormat="1" ht="13.5" customHeight="1" x14ac:dyDescent="0.25">
      <c r="A349" s="84" t="s">
        <v>904</v>
      </c>
      <c r="B349" s="73" t="s">
        <v>905</v>
      </c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101">
        <f t="shared" si="69"/>
        <v>0</v>
      </c>
      <c r="P349" s="54"/>
    </row>
    <row r="350" spans="1:16" s="1" customFormat="1" ht="13.5" customHeight="1" x14ac:dyDescent="0.25">
      <c r="A350" s="84" t="s">
        <v>717</v>
      </c>
      <c r="B350" s="73" t="s">
        <v>217</v>
      </c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101">
        <f t="shared" si="69"/>
        <v>0</v>
      </c>
      <c r="P350" s="6"/>
    </row>
    <row r="351" spans="1:16" s="1" customFormat="1" ht="13.5" customHeight="1" x14ac:dyDescent="0.25">
      <c r="A351" s="84" t="s">
        <v>967</v>
      </c>
      <c r="B351" s="73" t="s">
        <v>968</v>
      </c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101">
        <f t="shared" si="69"/>
        <v>0</v>
      </c>
      <c r="P351" s="6"/>
    </row>
    <row r="352" spans="1:16" s="1" customFormat="1" ht="13.5" customHeight="1" x14ac:dyDescent="0.25">
      <c r="A352" s="84" t="s">
        <v>969</v>
      </c>
      <c r="B352" s="73" t="s">
        <v>970</v>
      </c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101">
        <f t="shared" si="69"/>
        <v>0</v>
      </c>
      <c r="P352" s="6"/>
    </row>
    <row r="353" spans="1:16" s="1" customFormat="1" ht="13.5" customHeight="1" x14ac:dyDescent="0.25">
      <c r="A353" s="84" t="s">
        <v>718</v>
      </c>
      <c r="B353" s="73" t="s">
        <v>218</v>
      </c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101">
        <f t="shared" si="69"/>
        <v>0</v>
      </c>
      <c r="P353" s="6"/>
    </row>
    <row r="354" spans="1:16" s="1" customFormat="1" ht="13.5" customHeight="1" x14ac:dyDescent="0.25">
      <c r="A354" s="84" t="s">
        <v>719</v>
      </c>
      <c r="B354" s="73" t="s">
        <v>219</v>
      </c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101">
        <f t="shared" si="69"/>
        <v>0</v>
      </c>
      <c r="P354" s="6"/>
    </row>
    <row r="355" spans="1:16" s="1" customFormat="1" ht="13.5" customHeight="1" x14ac:dyDescent="0.25">
      <c r="A355" s="84" t="s">
        <v>720</v>
      </c>
      <c r="B355" s="73" t="s">
        <v>220</v>
      </c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101">
        <f t="shared" ref="O355:O420" si="96">+SUM(C355:N355)</f>
        <v>0</v>
      </c>
      <c r="P355" s="6"/>
    </row>
    <row r="356" spans="1:16" s="1" customFormat="1" ht="13.5" customHeight="1" x14ac:dyDescent="0.25">
      <c r="A356" s="84" t="s">
        <v>721</v>
      </c>
      <c r="B356" s="73" t="s">
        <v>221</v>
      </c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101">
        <f t="shared" si="96"/>
        <v>0</v>
      </c>
      <c r="P356" s="6"/>
    </row>
    <row r="357" spans="1:16" s="11" customFormat="1" ht="13.5" customHeight="1" x14ac:dyDescent="0.25">
      <c r="A357" s="84" t="s">
        <v>722</v>
      </c>
      <c r="B357" s="73" t="s">
        <v>222</v>
      </c>
      <c r="C357" s="83">
        <f>+C358</f>
        <v>0</v>
      </c>
      <c r="D357" s="83">
        <f t="shared" ref="D357:N357" si="97">+D358</f>
        <v>0</v>
      </c>
      <c r="E357" s="83">
        <f t="shared" si="97"/>
        <v>0</v>
      </c>
      <c r="F357" s="83">
        <f t="shared" si="97"/>
        <v>0</v>
      </c>
      <c r="G357" s="83">
        <f t="shared" si="97"/>
        <v>0</v>
      </c>
      <c r="H357" s="83">
        <f t="shared" si="97"/>
        <v>0</v>
      </c>
      <c r="I357" s="83">
        <f t="shared" si="97"/>
        <v>0</v>
      </c>
      <c r="J357" s="83">
        <f t="shared" si="97"/>
        <v>0</v>
      </c>
      <c r="K357" s="83">
        <f t="shared" si="97"/>
        <v>0</v>
      </c>
      <c r="L357" s="83">
        <f t="shared" si="97"/>
        <v>0</v>
      </c>
      <c r="M357" s="83">
        <f t="shared" si="97"/>
        <v>0</v>
      </c>
      <c r="N357" s="83">
        <f t="shared" si="97"/>
        <v>0</v>
      </c>
      <c r="O357" s="101">
        <f t="shared" si="96"/>
        <v>0</v>
      </c>
      <c r="P357" s="53"/>
    </row>
    <row r="358" spans="1:16" s="3" customFormat="1" ht="13.5" customHeight="1" x14ac:dyDescent="0.25">
      <c r="A358" s="84" t="s">
        <v>723</v>
      </c>
      <c r="B358" s="73" t="s">
        <v>223</v>
      </c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101">
        <f t="shared" si="96"/>
        <v>0</v>
      </c>
      <c r="P358" s="53"/>
    </row>
    <row r="359" spans="1:16" s="1" customFormat="1" ht="13.5" customHeight="1" x14ac:dyDescent="0.25">
      <c r="A359" s="91" t="s">
        <v>724</v>
      </c>
      <c r="B359" s="73" t="s">
        <v>363</v>
      </c>
      <c r="C359" s="83">
        <f>+C360+C361</f>
        <v>0</v>
      </c>
      <c r="D359" s="83">
        <f t="shared" ref="D359:N359" si="98">+D360+D361</f>
        <v>0</v>
      </c>
      <c r="E359" s="83">
        <f t="shared" si="98"/>
        <v>0</v>
      </c>
      <c r="F359" s="83">
        <f t="shared" si="98"/>
        <v>0</v>
      </c>
      <c r="G359" s="83">
        <f t="shared" si="98"/>
        <v>0</v>
      </c>
      <c r="H359" s="83">
        <f t="shared" si="98"/>
        <v>0</v>
      </c>
      <c r="I359" s="83">
        <f t="shared" si="98"/>
        <v>0</v>
      </c>
      <c r="J359" s="83">
        <f t="shared" si="98"/>
        <v>0</v>
      </c>
      <c r="K359" s="83">
        <f t="shared" si="98"/>
        <v>0</v>
      </c>
      <c r="L359" s="83">
        <f t="shared" si="98"/>
        <v>0</v>
      </c>
      <c r="M359" s="83">
        <f t="shared" si="98"/>
        <v>0</v>
      </c>
      <c r="N359" s="83">
        <f t="shared" si="98"/>
        <v>0</v>
      </c>
      <c r="O359" s="101">
        <f t="shared" si="96"/>
        <v>0</v>
      </c>
      <c r="P359" s="6"/>
    </row>
    <row r="360" spans="1:16" s="1" customFormat="1" ht="13.5" customHeight="1" x14ac:dyDescent="0.25">
      <c r="A360" s="93" t="s">
        <v>725</v>
      </c>
      <c r="B360" s="87" t="s">
        <v>363</v>
      </c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101">
        <f t="shared" si="96"/>
        <v>0</v>
      </c>
      <c r="P360" s="6"/>
    </row>
    <row r="361" spans="1:16" s="3" customFormat="1" ht="13.5" customHeight="1" x14ac:dyDescent="0.25">
      <c r="A361" s="91" t="s">
        <v>726</v>
      </c>
      <c r="B361" s="73" t="s">
        <v>727</v>
      </c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101">
        <f t="shared" si="96"/>
        <v>0</v>
      </c>
      <c r="P361" s="53"/>
    </row>
    <row r="362" spans="1:16" s="1" customFormat="1" ht="13.5" customHeight="1" x14ac:dyDescent="0.25">
      <c r="A362" s="91" t="s">
        <v>728</v>
      </c>
      <c r="B362" s="73" t="s">
        <v>110</v>
      </c>
      <c r="C362" s="83">
        <f>+C363</f>
        <v>0</v>
      </c>
      <c r="D362" s="83">
        <f t="shared" ref="D362:N362" si="99">+D363</f>
        <v>0</v>
      </c>
      <c r="E362" s="83">
        <f t="shared" si="99"/>
        <v>0</v>
      </c>
      <c r="F362" s="83">
        <f t="shared" si="99"/>
        <v>0</v>
      </c>
      <c r="G362" s="83">
        <f t="shared" si="99"/>
        <v>0</v>
      </c>
      <c r="H362" s="83">
        <f t="shared" si="99"/>
        <v>0</v>
      </c>
      <c r="I362" s="83">
        <f t="shared" si="99"/>
        <v>0</v>
      </c>
      <c r="J362" s="83">
        <f t="shared" si="99"/>
        <v>0</v>
      </c>
      <c r="K362" s="83">
        <f t="shared" si="99"/>
        <v>0</v>
      </c>
      <c r="L362" s="83">
        <f t="shared" si="99"/>
        <v>0</v>
      </c>
      <c r="M362" s="83">
        <f t="shared" si="99"/>
        <v>0</v>
      </c>
      <c r="N362" s="83">
        <f t="shared" si="99"/>
        <v>0</v>
      </c>
      <c r="O362" s="101">
        <f t="shared" si="96"/>
        <v>0</v>
      </c>
      <c r="P362" s="6"/>
    </row>
    <row r="363" spans="1:16" s="1" customFormat="1" ht="13.5" customHeight="1" x14ac:dyDescent="0.25">
      <c r="A363" s="91" t="s">
        <v>729</v>
      </c>
      <c r="B363" s="73" t="s">
        <v>224</v>
      </c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101">
        <f t="shared" si="96"/>
        <v>0</v>
      </c>
      <c r="P363" s="6"/>
    </row>
    <row r="364" spans="1:16" s="3" customFormat="1" ht="13.5" customHeight="1" x14ac:dyDescent="0.25">
      <c r="A364" s="91" t="s">
        <v>730</v>
      </c>
      <c r="B364" s="73" t="s">
        <v>364</v>
      </c>
      <c r="C364" s="83">
        <f>+C365+C380+C387</f>
        <v>0</v>
      </c>
      <c r="D364" s="83">
        <f t="shared" ref="D364:N364" si="100">+D365+D380+D387</f>
        <v>0</v>
      </c>
      <c r="E364" s="83">
        <f t="shared" si="100"/>
        <v>0</v>
      </c>
      <c r="F364" s="83">
        <f t="shared" si="100"/>
        <v>0</v>
      </c>
      <c r="G364" s="83">
        <f t="shared" si="100"/>
        <v>0</v>
      </c>
      <c r="H364" s="83">
        <f t="shared" si="100"/>
        <v>0</v>
      </c>
      <c r="I364" s="83">
        <f t="shared" si="100"/>
        <v>0</v>
      </c>
      <c r="J364" s="83">
        <f t="shared" si="100"/>
        <v>0</v>
      </c>
      <c r="K364" s="83">
        <f t="shared" si="100"/>
        <v>0</v>
      </c>
      <c r="L364" s="83">
        <f t="shared" si="100"/>
        <v>0</v>
      </c>
      <c r="M364" s="83">
        <f t="shared" si="100"/>
        <v>0</v>
      </c>
      <c r="N364" s="83">
        <f t="shared" si="100"/>
        <v>0</v>
      </c>
      <c r="O364" s="101">
        <f t="shared" si="96"/>
        <v>0</v>
      </c>
      <c r="P364" s="53"/>
    </row>
    <row r="365" spans="1:16" s="1" customFormat="1" ht="13.5" customHeight="1" x14ac:dyDescent="0.25">
      <c r="A365" s="91" t="s">
        <v>731</v>
      </c>
      <c r="B365" s="73" t="s">
        <v>365</v>
      </c>
      <c r="C365" s="83">
        <f>+C366+C374+C377</f>
        <v>0</v>
      </c>
      <c r="D365" s="83">
        <f t="shared" ref="D365:N365" si="101">+D366+D374+D377</f>
        <v>0</v>
      </c>
      <c r="E365" s="83">
        <f t="shared" si="101"/>
        <v>0</v>
      </c>
      <c r="F365" s="83">
        <f t="shared" si="101"/>
        <v>0</v>
      </c>
      <c r="G365" s="83">
        <f t="shared" si="101"/>
        <v>0</v>
      </c>
      <c r="H365" s="83">
        <f t="shared" si="101"/>
        <v>0</v>
      </c>
      <c r="I365" s="83">
        <f t="shared" si="101"/>
        <v>0</v>
      </c>
      <c r="J365" s="83">
        <f t="shared" si="101"/>
        <v>0</v>
      </c>
      <c r="K365" s="83">
        <f t="shared" si="101"/>
        <v>0</v>
      </c>
      <c r="L365" s="83">
        <f t="shared" si="101"/>
        <v>0</v>
      </c>
      <c r="M365" s="83">
        <f t="shared" si="101"/>
        <v>0</v>
      </c>
      <c r="N365" s="83">
        <f t="shared" si="101"/>
        <v>0</v>
      </c>
      <c r="O365" s="101">
        <f t="shared" si="96"/>
        <v>0</v>
      </c>
      <c r="P365" s="6"/>
    </row>
    <row r="366" spans="1:16" s="1" customFormat="1" ht="13.5" customHeight="1" x14ac:dyDescent="0.25">
      <c r="A366" s="91" t="s">
        <v>732</v>
      </c>
      <c r="B366" s="73" t="s">
        <v>111</v>
      </c>
      <c r="C366" s="83">
        <f>+SUM(C367:C373)</f>
        <v>0</v>
      </c>
      <c r="D366" s="83">
        <f t="shared" ref="D366:N366" si="102">+SUM(D367:D373)</f>
        <v>0</v>
      </c>
      <c r="E366" s="83">
        <f t="shared" si="102"/>
        <v>0</v>
      </c>
      <c r="F366" s="83">
        <f t="shared" si="102"/>
        <v>0</v>
      </c>
      <c r="G366" s="83">
        <f t="shared" si="102"/>
        <v>0</v>
      </c>
      <c r="H366" s="83">
        <f t="shared" si="102"/>
        <v>0</v>
      </c>
      <c r="I366" s="83">
        <f t="shared" si="102"/>
        <v>0</v>
      </c>
      <c r="J366" s="83">
        <f t="shared" si="102"/>
        <v>0</v>
      </c>
      <c r="K366" s="83">
        <f t="shared" si="102"/>
        <v>0</v>
      </c>
      <c r="L366" s="83">
        <f t="shared" si="102"/>
        <v>0</v>
      </c>
      <c r="M366" s="83">
        <f t="shared" si="102"/>
        <v>0</v>
      </c>
      <c r="N366" s="83">
        <f t="shared" si="102"/>
        <v>0</v>
      </c>
      <c r="O366" s="101">
        <f t="shared" si="96"/>
        <v>0</v>
      </c>
      <c r="P366" s="6"/>
    </row>
    <row r="367" spans="1:16" s="1" customFormat="1" ht="13.5" customHeight="1" x14ac:dyDescent="0.25">
      <c r="A367" s="91" t="s">
        <v>733</v>
      </c>
      <c r="B367" s="73" t="s">
        <v>366</v>
      </c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101">
        <f t="shared" si="96"/>
        <v>0</v>
      </c>
      <c r="P367" s="6"/>
    </row>
    <row r="368" spans="1:16" s="3" customFormat="1" ht="13.5" customHeight="1" x14ac:dyDescent="0.25">
      <c r="A368" s="91" t="s">
        <v>734</v>
      </c>
      <c r="B368" s="73" t="s">
        <v>367</v>
      </c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101">
        <f t="shared" si="96"/>
        <v>0</v>
      </c>
      <c r="P368" s="53"/>
    </row>
    <row r="369" spans="1:16" s="1" customFormat="1" ht="13.5" customHeight="1" x14ac:dyDescent="0.25">
      <c r="A369" s="91" t="s">
        <v>735</v>
      </c>
      <c r="B369" s="73" t="s">
        <v>368</v>
      </c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101">
        <f t="shared" si="96"/>
        <v>0</v>
      </c>
      <c r="P369" s="6"/>
    </row>
    <row r="370" spans="1:16" s="3" customFormat="1" ht="13.5" customHeight="1" x14ac:dyDescent="0.25">
      <c r="A370" s="91" t="s">
        <v>736</v>
      </c>
      <c r="B370" s="73" t="s">
        <v>369</v>
      </c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101">
        <f t="shared" si="96"/>
        <v>0</v>
      </c>
      <c r="P370" s="53"/>
    </row>
    <row r="371" spans="1:16" s="3" customFormat="1" ht="13.5" customHeight="1" x14ac:dyDescent="0.25">
      <c r="A371" s="91" t="s">
        <v>737</v>
      </c>
      <c r="B371" s="73" t="s">
        <v>370</v>
      </c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101">
        <f t="shared" si="96"/>
        <v>0</v>
      </c>
      <c r="P371" s="53"/>
    </row>
    <row r="372" spans="1:16" s="3" customFormat="1" ht="13.5" customHeight="1" x14ac:dyDescent="0.25">
      <c r="A372" s="91" t="s">
        <v>738</v>
      </c>
      <c r="B372" s="73" t="s">
        <v>371</v>
      </c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101">
        <f t="shared" si="96"/>
        <v>0</v>
      </c>
      <c r="P372" s="53"/>
    </row>
    <row r="373" spans="1:16" s="3" customFormat="1" ht="13.5" customHeight="1" x14ac:dyDescent="0.25">
      <c r="A373" s="91" t="s">
        <v>739</v>
      </c>
      <c r="B373" s="73" t="s">
        <v>372</v>
      </c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101">
        <f t="shared" si="96"/>
        <v>0</v>
      </c>
      <c r="P373" s="53"/>
    </row>
    <row r="374" spans="1:16" s="3" customFormat="1" ht="13.5" customHeight="1" x14ac:dyDescent="0.25">
      <c r="A374" s="91" t="s">
        <v>740</v>
      </c>
      <c r="B374" s="73" t="s">
        <v>373</v>
      </c>
      <c r="C374" s="83">
        <f>+C375+C376</f>
        <v>0</v>
      </c>
      <c r="D374" s="83">
        <f t="shared" ref="D374:N374" si="103">+D375+D376</f>
        <v>0</v>
      </c>
      <c r="E374" s="83">
        <f t="shared" si="103"/>
        <v>0</v>
      </c>
      <c r="F374" s="83">
        <f t="shared" si="103"/>
        <v>0</v>
      </c>
      <c r="G374" s="83">
        <f t="shared" si="103"/>
        <v>0</v>
      </c>
      <c r="H374" s="83">
        <f t="shared" si="103"/>
        <v>0</v>
      </c>
      <c r="I374" s="83">
        <f t="shared" si="103"/>
        <v>0</v>
      </c>
      <c r="J374" s="83">
        <f t="shared" si="103"/>
        <v>0</v>
      </c>
      <c r="K374" s="83">
        <f t="shared" si="103"/>
        <v>0</v>
      </c>
      <c r="L374" s="83">
        <f t="shared" si="103"/>
        <v>0</v>
      </c>
      <c r="M374" s="83">
        <f t="shared" si="103"/>
        <v>0</v>
      </c>
      <c r="N374" s="83">
        <f t="shared" si="103"/>
        <v>0</v>
      </c>
      <c r="O374" s="101">
        <f t="shared" si="96"/>
        <v>0</v>
      </c>
      <c r="P374" s="53"/>
    </row>
    <row r="375" spans="1:16" s="3" customFormat="1" ht="13.5" customHeight="1" x14ac:dyDescent="0.25">
      <c r="A375" s="91" t="s">
        <v>741</v>
      </c>
      <c r="B375" s="73" t="s">
        <v>112</v>
      </c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101">
        <f t="shared" si="96"/>
        <v>0</v>
      </c>
      <c r="P375" s="53"/>
    </row>
    <row r="376" spans="1:16" s="3" customFormat="1" ht="13.5" customHeight="1" x14ac:dyDescent="0.25">
      <c r="A376" s="91" t="s">
        <v>742</v>
      </c>
      <c r="B376" s="73" t="s">
        <v>113</v>
      </c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101">
        <f t="shared" si="96"/>
        <v>0</v>
      </c>
      <c r="P376" s="53"/>
    </row>
    <row r="377" spans="1:16" s="3" customFormat="1" ht="13.5" customHeight="1" x14ac:dyDescent="0.25">
      <c r="A377" s="91" t="s">
        <v>743</v>
      </c>
      <c r="B377" s="73" t="s">
        <v>374</v>
      </c>
      <c r="C377" s="83">
        <f>+C378+C379</f>
        <v>0</v>
      </c>
      <c r="D377" s="83">
        <f t="shared" ref="D377:N377" si="104">+D378+D379</f>
        <v>0</v>
      </c>
      <c r="E377" s="83">
        <f t="shared" si="104"/>
        <v>0</v>
      </c>
      <c r="F377" s="83">
        <f t="shared" si="104"/>
        <v>0</v>
      </c>
      <c r="G377" s="83">
        <f t="shared" si="104"/>
        <v>0</v>
      </c>
      <c r="H377" s="83">
        <f t="shared" si="104"/>
        <v>0</v>
      </c>
      <c r="I377" s="83">
        <f t="shared" si="104"/>
        <v>0</v>
      </c>
      <c r="J377" s="83">
        <f t="shared" si="104"/>
        <v>0</v>
      </c>
      <c r="K377" s="83">
        <f t="shared" si="104"/>
        <v>0</v>
      </c>
      <c r="L377" s="83">
        <f t="shared" si="104"/>
        <v>0</v>
      </c>
      <c r="M377" s="83">
        <f t="shared" si="104"/>
        <v>0</v>
      </c>
      <c r="N377" s="83">
        <f t="shared" si="104"/>
        <v>0</v>
      </c>
      <c r="O377" s="101">
        <f t="shared" si="96"/>
        <v>0</v>
      </c>
      <c r="P377" s="53"/>
    </row>
    <row r="378" spans="1:16" s="3" customFormat="1" ht="13.5" customHeight="1" x14ac:dyDescent="0.25">
      <c r="A378" s="91" t="s">
        <v>744</v>
      </c>
      <c r="B378" s="73" t="s">
        <v>375</v>
      </c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101">
        <f t="shared" si="96"/>
        <v>0</v>
      </c>
      <c r="P378" s="53"/>
    </row>
    <row r="379" spans="1:16" s="3" customFormat="1" ht="13.5" customHeight="1" x14ac:dyDescent="0.25">
      <c r="A379" s="91" t="s">
        <v>745</v>
      </c>
      <c r="B379" s="73" t="s">
        <v>376</v>
      </c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101">
        <f t="shared" si="96"/>
        <v>0</v>
      </c>
      <c r="P379" s="53"/>
    </row>
    <row r="380" spans="1:16" s="3" customFormat="1" ht="13.5" customHeight="1" x14ac:dyDescent="0.25">
      <c r="A380" s="91" t="s">
        <v>746</v>
      </c>
      <c r="B380" s="73" t="s">
        <v>225</v>
      </c>
      <c r="C380" s="83">
        <f>+C381+C384</f>
        <v>0</v>
      </c>
      <c r="D380" s="83">
        <f t="shared" ref="D380:N380" si="105">+D381+D384</f>
        <v>0</v>
      </c>
      <c r="E380" s="83">
        <f t="shared" si="105"/>
        <v>0</v>
      </c>
      <c r="F380" s="83">
        <f t="shared" si="105"/>
        <v>0</v>
      </c>
      <c r="G380" s="83">
        <f t="shared" si="105"/>
        <v>0</v>
      </c>
      <c r="H380" s="83">
        <f t="shared" si="105"/>
        <v>0</v>
      </c>
      <c r="I380" s="83">
        <f t="shared" si="105"/>
        <v>0</v>
      </c>
      <c r="J380" s="83">
        <f t="shared" si="105"/>
        <v>0</v>
      </c>
      <c r="K380" s="83">
        <f t="shared" si="105"/>
        <v>0</v>
      </c>
      <c r="L380" s="83">
        <f t="shared" si="105"/>
        <v>0</v>
      </c>
      <c r="M380" s="83">
        <f t="shared" si="105"/>
        <v>0</v>
      </c>
      <c r="N380" s="83">
        <f t="shared" si="105"/>
        <v>0</v>
      </c>
      <c r="O380" s="101">
        <f t="shared" si="96"/>
        <v>0</v>
      </c>
      <c r="P380" s="53"/>
    </row>
    <row r="381" spans="1:16" s="3" customFormat="1" ht="13.5" customHeight="1" x14ac:dyDescent="0.25">
      <c r="A381" s="91" t="s">
        <v>747</v>
      </c>
      <c r="B381" s="73" t="s">
        <v>226</v>
      </c>
      <c r="C381" s="83">
        <f>+C382+C383</f>
        <v>0</v>
      </c>
      <c r="D381" s="83">
        <f t="shared" ref="D381:N381" si="106">+D382+D383</f>
        <v>0</v>
      </c>
      <c r="E381" s="83">
        <f t="shared" si="106"/>
        <v>0</v>
      </c>
      <c r="F381" s="83">
        <f t="shared" si="106"/>
        <v>0</v>
      </c>
      <c r="G381" s="83">
        <f t="shared" si="106"/>
        <v>0</v>
      </c>
      <c r="H381" s="83">
        <f t="shared" si="106"/>
        <v>0</v>
      </c>
      <c r="I381" s="83">
        <f t="shared" si="106"/>
        <v>0</v>
      </c>
      <c r="J381" s="83">
        <f t="shared" si="106"/>
        <v>0</v>
      </c>
      <c r="K381" s="83">
        <f t="shared" si="106"/>
        <v>0</v>
      </c>
      <c r="L381" s="83">
        <f t="shared" si="106"/>
        <v>0</v>
      </c>
      <c r="M381" s="83">
        <f t="shared" si="106"/>
        <v>0</v>
      </c>
      <c r="N381" s="83">
        <f t="shared" si="106"/>
        <v>0</v>
      </c>
      <c r="O381" s="101">
        <f t="shared" si="96"/>
        <v>0</v>
      </c>
      <c r="P381" s="53"/>
    </row>
    <row r="382" spans="1:16" s="3" customFormat="1" ht="13.5" customHeight="1" x14ac:dyDescent="0.25">
      <c r="A382" s="91" t="s">
        <v>748</v>
      </c>
      <c r="B382" s="73" t="s">
        <v>227</v>
      </c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101">
        <f t="shared" si="96"/>
        <v>0</v>
      </c>
      <c r="P382" s="53"/>
    </row>
    <row r="383" spans="1:16" s="3" customFormat="1" ht="13.5" customHeight="1" x14ac:dyDescent="0.25">
      <c r="A383" s="89" t="s">
        <v>749</v>
      </c>
      <c r="B383" s="73" t="s">
        <v>228</v>
      </c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101">
        <f t="shared" si="96"/>
        <v>0</v>
      </c>
      <c r="P383" s="53"/>
    </row>
    <row r="384" spans="1:16" s="3" customFormat="1" ht="13.5" customHeight="1" x14ac:dyDescent="0.25">
      <c r="A384" s="89" t="s">
        <v>750</v>
      </c>
      <c r="B384" s="73" t="s">
        <v>229</v>
      </c>
      <c r="C384" s="83">
        <f>+C385+C386</f>
        <v>0</v>
      </c>
      <c r="D384" s="83">
        <f t="shared" ref="D384:N384" si="107">+D385+D386</f>
        <v>0</v>
      </c>
      <c r="E384" s="83">
        <f t="shared" si="107"/>
        <v>0</v>
      </c>
      <c r="F384" s="83">
        <f t="shared" si="107"/>
        <v>0</v>
      </c>
      <c r="G384" s="83">
        <f t="shared" si="107"/>
        <v>0</v>
      </c>
      <c r="H384" s="83">
        <f t="shared" si="107"/>
        <v>0</v>
      </c>
      <c r="I384" s="83">
        <f t="shared" si="107"/>
        <v>0</v>
      </c>
      <c r="J384" s="83">
        <f t="shared" si="107"/>
        <v>0</v>
      </c>
      <c r="K384" s="83">
        <f t="shared" si="107"/>
        <v>0</v>
      </c>
      <c r="L384" s="83">
        <f t="shared" si="107"/>
        <v>0</v>
      </c>
      <c r="M384" s="83">
        <f t="shared" si="107"/>
        <v>0</v>
      </c>
      <c r="N384" s="83">
        <f t="shared" si="107"/>
        <v>0</v>
      </c>
      <c r="O384" s="101">
        <f t="shared" si="96"/>
        <v>0</v>
      </c>
      <c r="P384" s="53"/>
    </row>
    <row r="385" spans="1:16" s="1" customFormat="1" ht="13.5" customHeight="1" x14ac:dyDescent="0.25">
      <c r="A385" s="89" t="s">
        <v>751</v>
      </c>
      <c r="B385" s="73" t="s">
        <v>230</v>
      </c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101">
        <f t="shared" si="96"/>
        <v>0</v>
      </c>
      <c r="P385" s="6"/>
    </row>
    <row r="386" spans="1:16" s="1" customFormat="1" ht="13.5" customHeight="1" x14ac:dyDescent="0.25">
      <c r="A386" s="89" t="s">
        <v>752</v>
      </c>
      <c r="B386" s="73" t="s">
        <v>231</v>
      </c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101">
        <f t="shared" si="96"/>
        <v>0</v>
      </c>
      <c r="P386" s="6"/>
    </row>
    <row r="387" spans="1:16" s="1" customFormat="1" ht="13.5" customHeight="1" x14ac:dyDescent="0.25">
      <c r="A387" s="89" t="s">
        <v>753</v>
      </c>
      <c r="B387" s="73" t="s">
        <v>377</v>
      </c>
      <c r="C387" s="83">
        <f>+C388</f>
        <v>0</v>
      </c>
      <c r="D387" s="83">
        <f t="shared" ref="D387:N387" si="108">+D388</f>
        <v>0</v>
      </c>
      <c r="E387" s="83">
        <f t="shared" si="108"/>
        <v>0</v>
      </c>
      <c r="F387" s="83">
        <f t="shared" si="108"/>
        <v>0</v>
      </c>
      <c r="G387" s="83">
        <f t="shared" si="108"/>
        <v>0</v>
      </c>
      <c r="H387" s="83">
        <f t="shared" si="108"/>
        <v>0</v>
      </c>
      <c r="I387" s="83">
        <f t="shared" si="108"/>
        <v>0</v>
      </c>
      <c r="J387" s="83">
        <f t="shared" si="108"/>
        <v>0</v>
      </c>
      <c r="K387" s="83">
        <f t="shared" si="108"/>
        <v>0</v>
      </c>
      <c r="L387" s="83">
        <f t="shared" si="108"/>
        <v>0</v>
      </c>
      <c r="M387" s="83">
        <f t="shared" si="108"/>
        <v>0</v>
      </c>
      <c r="N387" s="83">
        <f t="shared" si="108"/>
        <v>0</v>
      </c>
      <c r="O387" s="101">
        <f t="shared" si="96"/>
        <v>0</v>
      </c>
      <c r="P387" s="6"/>
    </row>
    <row r="388" spans="1:16" s="3" customFormat="1" ht="13.5" customHeight="1" x14ac:dyDescent="0.25">
      <c r="A388" s="89" t="s">
        <v>754</v>
      </c>
      <c r="B388" s="73" t="s">
        <v>378</v>
      </c>
      <c r="C388" s="83">
        <f>+SUM(C389:C412)</f>
        <v>0</v>
      </c>
      <c r="D388" s="83">
        <f t="shared" ref="D388:N388" si="109">+SUM(D389:D412)</f>
        <v>0</v>
      </c>
      <c r="E388" s="83">
        <f t="shared" si="109"/>
        <v>0</v>
      </c>
      <c r="F388" s="83">
        <f t="shared" si="109"/>
        <v>0</v>
      </c>
      <c r="G388" s="83">
        <f t="shared" si="109"/>
        <v>0</v>
      </c>
      <c r="H388" s="83">
        <f t="shared" si="109"/>
        <v>0</v>
      </c>
      <c r="I388" s="83">
        <f t="shared" si="109"/>
        <v>0</v>
      </c>
      <c r="J388" s="83">
        <f t="shared" si="109"/>
        <v>0</v>
      </c>
      <c r="K388" s="83">
        <f t="shared" si="109"/>
        <v>0</v>
      </c>
      <c r="L388" s="83">
        <f t="shared" si="109"/>
        <v>0</v>
      </c>
      <c r="M388" s="83">
        <f t="shared" si="109"/>
        <v>0</v>
      </c>
      <c r="N388" s="83">
        <f t="shared" si="109"/>
        <v>0</v>
      </c>
      <c r="O388" s="101">
        <f t="shared" si="96"/>
        <v>0</v>
      </c>
      <c r="P388" s="53"/>
    </row>
    <row r="389" spans="1:16" s="3" customFormat="1" ht="13.5" customHeight="1" x14ac:dyDescent="0.25">
      <c r="A389" s="89" t="s">
        <v>755</v>
      </c>
      <c r="B389" s="73" t="s">
        <v>379</v>
      </c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101">
        <f t="shared" si="96"/>
        <v>0</v>
      </c>
      <c r="P389" s="53"/>
    </row>
    <row r="390" spans="1:16" s="3" customFormat="1" ht="13.5" customHeight="1" x14ac:dyDescent="0.25">
      <c r="A390" s="89" t="s">
        <v>756</v>
      </c>
      <c r="B390" s="73" t="s">
        <v>380</v>
      </c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101">
        <f t="shared" si="96"/>
        <v>0</v>
      </c>
      <c r="P390" s="53"/>
    </row>
    <row r="391" spans="1:16" s="1" customFormat="1" ht="13.5" customHeight="1" x14ac:dyDescent="0.25">
      <c r="A391" s="89" t="s">
        <v>757</v>
      </c>
      <c r="B391" s="73" t="s">
        <v>381</v>
      </c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101">
        <f t="shared" si="96"/>
        <v>0</v>
      </c>
      <c r="P391" s="6"/>
    </row>
    <row r="392" spans="1:16" s="1" customFormat="1" ht="13.5" customHeight="1" x14ac:dyDescent="0.25">
      <c r="A392" s="89" t="s">
        <v>758</v>
      </c>
      <c r="B392" s="73" t="s">
        <v>382</v>
      </c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101">
        <f t="shared" si="96"/>
        <v>0</v>
      </c>
      <c r="P392" s="6"/>
    </row>
    <row r="393" spans="1:16" s="1" customFormat="1" ht="13.5" customHeight="1" x14ac:dyDescent="0.25">
      <c r="A393" s="89" t="s">
        <v>759</v>
      </c>
      <c r="B393" s="73" t="s">
        <v>383</v>
      </c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101">
        <f t="shared" si="96"/>
        <v>0</v>
      </c>
      <c r="P393" s="6"/>
    </row>
    <row r="394" spans="1:16" s="3" customFormat="1" ht="13.5" customHeight="1" x14ac:dyDescent="0.25">
      <c r="A394" s="89" t="s">
        <v>760</v>
      </c>
      <c r="B394" s="73" t="s">
        <v>384</v>
      </c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101">
        <f t="shared" si="96"/>
        <v>0</v>
      </c>
      <c r="P394" s="53"/>
    </row>
    <row r="395" spans="1:16" s="1" customFormat="1" ht="13.5" customHeight="1" x14ac:dyDescent="0.25">
      <c r="A395" s="89" t="s">
        <v>761</v>
      </c>
      <c r="B395" s="73" t="s">
        <v>385</v>
      </c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101">
        <f t="shared" si="96"/>
        <v>0</v>
      </c>
      <c r="P395" s="6"/>
    </row>
    <row r="396" spans="1:16" s="1" customFormat="1" ht="13.5" customHeight="1" x14ac:dyDescent="0.25">
      <c r="A396" s="89" t="s">
        <v>762</v>
      </c>
      <c r="B396" s="73" t="s">
        <v>386</v>
      </c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101">
        <f t="shared" si="96"/>
        <v>0</v>
      </c>
      <c r="P396" s="6"/>
    </row>
    <row r="397" spans="1:16" s="1" customFormat="1" ht="13.5" customHeight="1" x14ac:dyDescent="0.25">
      <c r="A397" s="91" t="s">
        <v>763</v>
      </c>
      <c r="B397" s="73" t="s">
        <v>387</v>
      </c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101">
        <f t="shared" si="96"/>
        <v>0</v>
      </c>
      <c r="P397" s="6"/>
    </row>
    <row r="398" spans="1:16" s="3" customFormat="1" ht="13.5" customHeight="1" x14ac:dyDescent="0.25">
      <c r="A398" s="91" t="s">
        <v>764</v>
      </c>
      <c r="B398" s="73" t="s">
        <v>388</v>
      </c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101">
        <f t="shared" si="96"/>
        <v>0</v>
      </c>
      <c r="P398" s="53"/>
    </row>
    <row r="399" spans="1:16" s="1" customFormat="1" ht="13.5" customHeight="1" x14ac:dyDescent="0.25">
      <c r="A399" s="91" t="s">
        <v>765</v>
      </c>
      <c r="B399" s="73" t="s">
        <v>389</v>
      </c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101">
        <f t="shared" si="96"/>
        <v>0</v>
      </c>
      <c r="P399" s="6"/>
    </row>
    <row r="400" spans="1:16" s="1" customFormat="1" ht="13.5" customHeight="1" x14ac:dyDescent="0.25">
      <c r="A400" s="91" t="s">
        <v>766</v>
      </c>
      <c r="B400" s="73" t="s">
        <v>390</v>
      </c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101">
        <f t="shared" si="96"/>
        <v>0</v>
      </c>
      <c r="P400" s="6"/>
    </row>
    <row r="401" spans="1:16" s="1" customFormat="1" ht="13.5" customHeight="1" x14ac:dyDescent="0.25">
      <c r="A401" s="89" t="s">
        <v>767</v>
      </c>
      <c r="B401" s="73" t="s">
        <v>391</v>
      </c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101">
        <f t="shared" si="96"/>
        <v>0</v>
      </c>
      <c r="P401" s="6"/>
    </row>
    <row r="402" spans="1:16" s="3" customFormat="1" ht="13.5" customHeight="1" x14ac:dyDescent="0.25">
      <c r="A402" s="89" t="s">
        <v>768</v>
      </c>
      <c r="B402" s="73" t="s">
        <v>392</v>
      </c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101">
        <f t="shared" si="96"/>
        <v>0</v>
      </c>
      <c r="P402" s="53"/>
    </row>
    <row r="403" spans="1:16" s="1" customFormat="1" ht="13.5" customHeight="1" x14ac:dyDescent="0.25">
      <c r="A403" s="91" t="s">
        <v>769</v>
      </c>
      <c r="B403" s="73" t="s">
        <v>393</v>
      </c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101">
        <f t="shared" si="96"/>
        <v>0</v>
      </c>
      <c r="P403" s="6"/>
    </row>
    <row r="404" spans="1:16" s="1" customFormat="1" ht="13.5" customHeight="1" x14ac:dyDescent="0.25">
      <c r="A404" s="91" t="s">
        <v>770</v>
      </c>
      <c r="B404" s="73" t="s">
        <v>394</v>
      </c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101">
        <f t="shared" si="96"/>
        <v>0</v>
      </c>
      <c r="P404" s="6"/>
    </row>
    <row r="405" spans="1:16" s="1" customFormat="1" ht="13.5" customHeight="1" x14ac:dyDescent="0.25">
      <c r="A405" s="91" t="s">
        <v>771</v>
      </c>
      <c r="B405" s="73" t="s">
        <v>395</v>
      </c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101">
        <f t="shared" si="96"/>
        <v>0</v>
      </c>
      <c r="P405" s="6"/>
    </row>
    <row r="406" spans="1:16" s="11" customFormat="1" ht="13.5" customHeight="1" x14ac:dyDescent="0.25">
      <c r="A406" s="91" t="s">
        <v>772</v>
      </c>
      <c r="B406" s="73" t="s">
        <v>396</v>
      </c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101">
        <f t="shared" si="96"/>
        <v>0</v>
      </c>
      <c r="P406" s="53"/>
    </row>
    <row r="407" spans="1:16" s="1" customFormat="1" ht="13.5" customHeight="1" x14ac:dyDescent="0.25">
      <c r="A407" s="91" t="s">
        <v>773</v>
      </c>
      <c r="B407" s="73" t="s">
        <v>397</v>
      </c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101">
        <f t="shared" si="96"/>
        <v>0</v>
      </c>
      <c r="P407" s="6"/>
    </row>
    <row r="408" spans="1:16" s="1" customFormat="1" ht="13.5" customHeight="1" x14ac:dyDescent="0.25">
      <c r="A408" s="91" t="s">
        <v>851</v>
      </c>
      <c r="B408" s="73" t="s">
        <v>852</v>
      </c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101">
        <f t="shared" si="96"/>
        <v>0</v>
      </c>
      <c r="P408" s="6"/>
    </row>
    <row r="409" spans="1:16" s="1" customFormat="1" ht="13.5" customHeight="1" x14ac:dyDescent="0.25">
      <c r="A409" s="91" t="s">
        <v>853</v>
      </c>
      <c r="B409" s="73" t="s">
        <v>854</v>
      </c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101">
        <f t="shared" si="96"/>
        <v>0</v>
      </c>
      <c r="P409" s="6"/>
    </row>
    <row r="410" spans="1:16" s="1" customFormat="1" ht="13.5" customHeight="1" x14ac:dyDescent="0.25">
      <c r="A410" s="91" t="s">
        <v>855</v>
      </c>
      <c r="B410" s="73" t="s">
        <v>856</v>
      </c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101">
        <f t="shared" si="96"/>
        <v>0</v>
      </c>
      <c r="P410" s="6">
        <f>100000000/12</f>
        <v>8333333.333333333</v>
      </c>
    </row>
    <row r="411" spans="1:16" s="1" customFormat="1" ht="13.5" customHeight="1" x14ac:dyDescent="0.25">
      <c r="A411" s="91" t="s">
        <v>971</v>
      </c>
      <c r="B411" s="73" t="s">
        <v>972</v>
      </c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101">
        <f t="shared" si="96"/>
        <v>0</v>
      </c>
      <c r="P411" s="6"/>
    </row>
    <row r="412" spans="1:16" s="1" customFormat="1" ht="13.5" customHeight="1" x14ac:dyDescent="0.25">
      <c r="A412" s="91" t="s">
        <v>973</v>
      </c>
      <c r="B412" s="73" t="s">
        <v>974</v>
      </c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101">
        <f t="shared" si="96"/>
        <v>0</v>
      </c>
      <c r="P412" s="6"/>
    </row>
    <row r="413" spans="1:16" s="1" customFormat="1" ht="13.5" customHeight="1" x14ac:dyDescent="0.25">
      <c r="A413" s="91" t="s">
        <v>774</v>
      </c>
      <c r="B413" s="73" t="s">
        <v>398</v>
      </c>
      <c r="C413" s="83">
        <f>+C414</f>
        <v>0</v>
      </c>
      <c r="D413" s="83">
        <f t="shared" ref="D413:N413" si="110">+D414</f>
        <v>0</v>
      </c>
      <c r="E413" s="83">
        <f t="shared" si="110"/>
        <v>0</v>
      </c>
      <c r="F413" s="83">
        <f t="shared" si="110"/>
        <v>0</v>
      </c>
      <c r="G413" s="83">
        <f t="shared" si="110"/>
        <v>0</v>
      </c>
      <c r="H413" s="83">
        <f t="shared" si="110"/>
        <v>0</v>
      </c>
      <c r="I413" s="83">
        <f t="shared" si="110"/>
        <v>0</v>
      </c>
      <c r="J413" s="83">
        <f t="shared" si="110"/>
        <v>0</v>
      </c>
      <c r="K413" s="83">
        <f t="shared" si="110"/>
        <v>0</v>
      </c>
      <c r="L413" s="83">
        <f t="shared" si="110"/>
        <v>0</v>
      </c>
      <c r="M413" s="83">
        <f t="shared" si="110"/>
        <v>0</v>
      </c>
      <c r="N413" s="83">
        <f t="shared" si="110"/>
        <v>0</v>
      </c>
      <c r="O413" s="101">
        <f t="shared" si="96"/>
        <v>0</v>
      </c>
      <c r="P413" s="6"/>
    </row>
    <row r="414" spans="1:16" s="1" customFormat="1" ht="13.5" customHeight="1" x14ac:dyDescent="0.25">
      <c r="A414" s="91" t="s">
        <v>775</v>
      </c>
      <c r="B414" s="73" t="s">
        <v>399</v>
      </c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101">
        <f t="shared" si="96"/>
        <v>0</v>
      </c>
      <c r="P414" s="6"/>
    </row>
    <row r="415" spans="1:16" s="1" customFormat="1" ht="13.5" customHeight="1" x14ac:dyDescent="0.25">
      <c r="A415" s="91" t="s">
        <v>906</v>
      </c>
      <c r="B415" s="73" t="s">
        <v>907</v>
      </c>
      <c r="C415" s="83">
        <f>+C416+C417</f>
        <v>0</v>
      </c>
      <c r="D415" s="83">
        <f t="shared" ref="D415:N415" si="111">+D416+D417</f>
        <v>0</v>
      </c>
      <c r="E415" s="83">
        <f t="shared" si="111"/>
        <v>0</v>
      </c>
      <c r="F415" s="83">
        <f t="shared" si="111"/>
        <v>0</v>
      </c>
      <c r="G415" s="83">
        <f t="shared" si="111"/>
        <v>0</v>
      </c>
      <c r="H415" s="83">
        <f t="shared" si="111"/>
        <v>0</v>
      </c>
      <c r="I415" s="83">
        <f t="shared" si="111"/>
        <v>0</v>
      </c>
      <c r="J415" s="83">
        <f t="shared" si="111"/>
        <v>0</v>
      </c>
      <c r="K415" s="83">
        <f t="shared" si="111"/>
        <v>0</v>
      </c>
      <c r="L415" s="83">
        <f t="shared" si="111"/>
        <v>0</v>
      </c>
      <c r="M415" s="83">
        <f t="shared" si="111"/>
        <v>0</v>
      </c>
      <c r="N415" s="83">
        <f t="shared" si="111"/>
        <v>0</v>
      </c>
      <c r="O415" s="101">
        <f t="shared" si="96"/>
        <v>0</v>
      </c>
      <c r="P415" s="6"/>
    </row>
    <row r="416" spans="1:16" s="1" customFormat="1" ht="13.5" customHeight="1" x14ac:dyDescent="0.25">
      <c r="A416" s="91" t="s">
        <v>908</v>
      </c>
      <c r="B416" s="73" t="s">
        <v>909</v>
      </c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101">
        <f t="shared" si="96"/>
        <v>0</v>
      </c>
      <c r="P416" s="6"/>
    </row>
    <row r="417" spans="1:16" s="1" customFormat="1" ht="13.5" customHeight="1" x14ac:dyDescent="0.25">
      <c r="A417" s="91" t="s">
        <v>975</v>
      </c>
      <c r="B417" s="73" t="s">
        <v>976</v>
      </c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101">
        <f t="shared" si="96"/>
        <v>0</v>
      </c>
      <c r="P417" s="6"/>
    </row>
    <row r="418" spans="1:16" s="1" customFormat="1" ht="13.5" customHeight="1" x14ac:dyDescent="0.25">
      <c r="A418" s="91" t="s">
        <v>776</v>
      </c>
      <c r="B418" s="73" t="s">
        <v>400</v>
      </c>
      <c r="C418" s="83">
        <f>+C419+C428+C438+C465+C471+C474+C478+C481+C483+C485+C487+C489</f>
        <v>3142404360</v>
      </c>
      <c r="D418" s="83">
        <f t="shared" ref="D418:N418" si="112">+D419+D428+D438+D465+D471+D474+D478+D481+D483+D485+D487+D489</f>
        <v>3084661022</v>
      </c>
      <c r="E418" s="83">
        <f t="shared" si="112"/>
        <v>3119237420</v>
      </c>
      <c r="F418" s="83">
        <f t="shared" si="112"/>
        <v>6593239661</v>
      </c>
      <c r="G418" s="83">
        <f t="shared" si="112"/>
        <v>6861090825</v>
      </c>
      <c r="H418" s="83">
        <f t="shared" si="112"/>
        <v>7980520633</v>
      </c>
      <c r="I418" s="83">
        <f t="shared" si="112"/>
        <v>7601815080</v>
      </c>
      <c r="J418" s="83">
        <f t="shared" si="112"/>
        <v>7176587669</v>
      </c>
      <c r="K418" s="83">
        <f t="shared" si="112"/>
        <v>7754917026</v>
      </c>
      <c r="L418" s="83">
        <f t="shared" si="112"/>
        <v>7420354818</v>
      </c>
      <c r="M418" s="83">
        <f t="shared" si="112"/>
        <v>7025700920</v>
      </c>
      <c r="N418" s="83">
        <f t="shared" si="112"/>
        <v>7710193732</v>
      </c>
      <c r="O418" s="101">
        <f t="shared" si="96"/>
        <v>75470723166</v>
      </c>
      <c r="P418" s="6"/>
    </row>
    <row r="419" spans="1:16" s="1" customFormat="1" ht="13.5" customHeight="1" x14ac:dyDescent="0.25">
      <c r="A419" s="91" t="s">
        <v>777</v>
      </c>
      <c r="B419" s="73" t="s">
        <v>401</v>
      </c>
      <c r="C419" s="83">
        <f>+C420</f>
        <v>0</v>
      </c>
      <c r="D419" s="83">
        <f t="shared" ref="D419:N419" si="113">+D420</f>
        <v>0</v>
      </c>
      <c r="E419" s="83">
        <f t="shared" si="113"/>
        <v>0</v>
      </c>
      <c r="F419" s="83">
        <f t="shared" si="113"/>
        <v>0</v>
      </c>
      <c r="G419" s="83">
        <f t="shared" si="113"/>
        <v>0</v>
      </c>
      <c r="H419" s="83">
        <f t="shared" si="113"/>
        <v>0</v>
      </c>
      <c r="I419" s="83">
        <f t="shared" si="113"/>
        <v>0</v>
      </c>
      <c r="J419" s="83">
        <f t="shared" si="113"/>
        <v>0</v>
      </c>
      <c r="K419" s="83">
        <f t="shared" si="113"/>
        <v>0</v>
      </c>
      <c r="L419" s="83">
        <f t="shared" si="113"/>
        <v>0</v>
      </c>
      <c r="M419" s="83">
        <f t="shared" si="113"/>
        <v>0</v>
      </c>
      <c r="N419" s="83">
        <f t="shared" si="113"/>
        <v>0</v>
      </c>
      <c r="O419" s="101">
        <f t="shared" si="96"/>
        <v>0</v>
      </c>
      <c r="P419" s="6"/>
    </row>
    <row r="420" spans="1:16" s="1" customFormat="1" ht="13.5" customHeight="1" x14ac:dyDescent="0.25">
      <c r="A420" s="91" t="s">
        <v>778</v>
      </c>
      <c r="B420" s="73" t="s">
        <v>402</v>
      </c>
      <c r="C420" s="83">
        <f>+SUM(C421:C427)</f>
        <v>0</v>
      </c>
      <c r="D420" s="83">
        <f t="shared" ref="D420:N420" si="114">+SUM(D421:D427)</f>
        <v>0</v>
      </c>
      <c r="E420" s="83">
        <f t="shared" si="114"/>
        <v>0</v>
      </c>
      <c r="F420" s="83">
        <f t="shared" si="114"/>
        <v>0</v>
      </c>
      <c r="G420" s="83">
        <f t="shared" si="114"/>
        <v>0</v>
      </c>
      <c r="H420" s="83">
        <f t="shared" si="114"/>
        <v>0</v>
      </c>
      <c r="I420" s="83">
        <f t="shared" si="114"/>
        <v>0</v>
      </c>
      <c r="J420" s="83">
        <f t="shared" si="114"/>
        <v>0</v>
      </c>
      <c r="K420" s="83">
        <f t="shared" si="114"/>
        <v>0</v>
      </c>
      <c r="L420" s="83">
        <f t="shared" si="114"/>
        <v>0</v>
      </c>
      <c r="M420" s="83">
        <f t="shared" si="114"/>
        <v>0</v>
      </c>
      <c r="N420" s="83">
        <f t="shared" si="114"/>
        <v>0</v>
      </c>
      <c r="O420" s="101">
        <f t="shared" si="96"/>
        <v>0</v>
      </c>
      <c r="P420" s="6"/>
    </row>
    <row r="421" spans="1:16" s="1" customFormat="1" ht="13.5" customHeight="1" x14ac:dyDescent="0.25">
      <c r="A421" s="91" t="s">
        <v>779</v>
      </c>
      <c r="B421" s="73" t="s">
        <v>163</v>
      </c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101">
        <f t="shared" ref="O421:O462" si="115">+SUM(C421:N421)</f>
        <v>0</v>
      </c>
      <c r="P421" s="6"/>
    </row>
    <row r="422" spans="1:16" s="1" customFormat="1" ht="13.5" customHeight="1" x14ac:dyDescent="0.25">
      <c r="A422" s="91" t="s">
        <v>780</v>
      </c>
      <c r="B422" s="73" t="s">
        <v>114</v>
      </c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101">
        <f t="shared" si="115"/>
        <v>0</v>
      </c>
      <c r="P422" s="6"/>
    </row>
    <row r="423" spans="1:16" s="1" customFormat="1" ht="13.5" customHeight="1" x14ac:dyDescent="0.25">
      <c r="A423" s="91" t="s">
        <v>781</v>
      </c>
      <c r="B423" s="73" t="s">
        <v>403</v>
      </c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101">
        <f t="shared" si="115"/>
        <v>0</v>
      </c>
      <c r="P423" s="6"/>
    </row>
    <row r="424" spans="1:16" s="1" customFormat="1" ht="13.5" customHeight="1" x14ac:dyDescent="0.25">
      <c r="A424" s="91" t="s">
        <v>782</v>
      </c>
      <c r="B424" s="73" t="s">
        <v>404</v>
      </c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101">
        <f t="shared" si="115"/>
        <v>0</v>
      </c>
      <c r="P424" s="6"/>
    </row>
    <row r="425" spans="1:16" s="1" customFormat="1" ht="13.5" customHeight="1" x14ac:dyDescent="0.25">
      <c r="A425" s="91" t="s">
        <v>783</v>
      </c>
      <c r="B425" s="73" t="s">
        <v>784</v>
      </c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101">
        <f t="shared" si="115"/>
        <v>0</v>
      </c>
      <c r="P425" s="6"/>
    </row>
    <row r="426" spans="1:16" s="1" customFormat="1" ht="13.5" customHeight="1" x14ac:dyDescent="0.25">
      <c r="A426" s="91" t="s">
        <v>785</v>
      </c>
      <c r="B426" s="73" t="s">
        <v>786</v>
      </c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101">
        <f t="shared" si="115"/>
        <v>0</v>
      </c>
      <c r="P426" s="6"/>
    </row>
    <row r="427" spans="1:16" s="1" customFormat="1" ht="13.5" customHeight="1" x14ac:dyDescent="0.25">
      <c r="A427" s="91" t="s">
        <v>787</v>
      </c>
      <c r="B427" s="73" t="s">
        <v>788</v>
      </c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101">
        <f t="shared" si="115"/>
        <v>0</v>
      </c>
      <c r="P427" s="6"/>
    </row>
    <row r="428" spans="1:16" s="1" customFormat="1" ht="13.5" customHeight="1" x14ac:dyDescent="0.25">
      <c r="A428" s="91" t="s">
        <v>789</v>
      </c>
      <c r="B428" s="73" t="s">
        <v>405</v>
      </c>
      <c r="C428" s="83">
        <f>+C429+C433+C431+C435</f>
        <v>0</v>
      </c>
      <c r="D428" s="83">
        <f t="shared" ref="D428:N428" si="116">+D429+D433+D431+D435</f>
        <v>0</v>
      </c>
      <c r="E428" s="83">
        <f t="shared" si="116"/>
        <v>0</v>
      </c>
      <c r="F428" s="83">
        <f t="shared" si="116"/>
        <v>0</v>
      </c>
      <c r="G428" s="83">
        <f t="shared" si="116"/>
        <v>0</v>
      </c>
      <c r="H428" s="83">
        <f t="shared" si="116"/>
        <v>0</v>
      </c>
      <c r="I428" s="83">
        <f t="shared" si="116"/>
        <v>0</v>
      </c>
      <c r="J428" s="83">
        <f t="shared" si="116"/>
        <v>0</v>
      </c>
      <c r="K428" s="83">
        <f t="shared" si="116"/>
        <v>0</v>
      </c>
      <c r="L428" s="83">
        <f t="shared" si="116"/>
        <v>0</v>
      </c>
      <c r="M428" s="83">
        <f t="shared" si="116"/>
        <v>0</v>
      </c>
      <c r="N428" s="83">
        <f t="shared" si="116"/>
        <v>0</v>
      </c>
      <c r="O428" s="101">
        <f t="shared" si="115"/>
        <v>0</v>
      </c>
      <c r="P428" s="6"/>
    </row>
    <row r="429" spans="1:16" s="1" customFormat="1" ht="13.5" customHeight="1" x14ac:dyDescent="0.25">
      <c r="A429" s="91" t="s">
        <v>790</v>
      </c>
      <c r="B429" s="22" t="s">
        <v>23</v>
      </c>
      <c r="C429" s="83">
        <f>+C430</f>
        <v>0</v>
      </c>
      <c r="D429" s="83">
        <f t="shared" ref="D429:N429" si="117">+D430</f>
        <v>0</v>
      </c>
      <c r="E429" s="83">
        <f t="shared" si="117"/>
        <v>0</v>
      </c>
      <c r="F429" s="83">
        <f t="shared" si="117"/>
        <v>0</v>
      </c>
      <c r="G429" s="83">
        <f t="shared" si="117"/>
        <v>0</v>
      </c>
      <c r="H429" s="83">
        <f t="shared" si="117"/>
        <v>0</v>
      </c>
      <c r="I429" s="83">
        <f t="shared" si="117"/>
        <v>0</v>
      </c>
      <c r="J429" s="83">
        <f t="shared" si="117"/>
        <v>0</v>
      </c>
      <c r="K429" s="83">
        <f t="shared" si="117"/>
        <v>0</v>
      </c>
      <c r="L429" s="83">
        <f t="shared" si="117"/>
        <v>0</v>
      </c>
      <c r="M429" s="83">
        <f t="shared" si="117"/>
        <v>0</v>
      </c>
      <c r="N429" s="83">
        <f t="shared" si="117"/>
        <v>0</v>
      </c>
      <c r="O429" s="101">
        <f t="shared" si="115"/>
        <v>0</v>
      </c>
      <c r="P429" s="6"/>
    </row>
    <row r="430" spans="1:16" s="1" customFormat="1" ht="13.5" customHeight="1" x14ac:dyDescent="0.25">
      <c r="A430" s="91" t="s">
        <v>791</v>
      </c>
      <c r="B430" s="22" t="s">
        <v>406</v>
      </c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101">
        <f t="shared" si="115"/>
        <v>0</v>
      </c>
      <c r="P430" s="6"/>
    </row>
    <row r="431" spans="1:16" s="1" customFormat="1" ht="13.5" customHeight="1" x14ac:dyDescent="0.25">
      <c r="A431" s="91" t="s">
        <v>910</v>
      </c>
      <c r="B431" s="22" t="s">
        <v>911</v>
      </c>
      <c r="C431" s="83">
        <f>+C432</f>
        <v>0</v>
      </c>
      <c r="D431" s="83">
        <f t="shared" ref="D431:N431" si="118">+D432</f>
        <v>0</v>
      </c>
      <c r="E431" s="83">
        <f t="shared" si="118"/>
        <v>0</v>
      </c>
      <c r="F431" s="83">
        <f t="shared" si="118"/>
        <v>0</v>
      </c>
      <c r="G431" s="83">
        <f t="shared" si="118"/>
        <v>0</v>
      </c>
      <c r="H431" s="83">
        <f t="shared" si="118"/>
        <v>0</v>
      </c>
      <c r="I431" s="83">
        <f t="shared" si="118"/>
        <v>0</v>
      </c>
      <c r="J431" s="83">
        <f t="shared" si="118"/>
        <v>0</v>
      </c>
      <c r="K431" s="83">
        <f t="shared" si="118"/>
        <v>0</v>
      </c>
      <c r="L431" s="83">
        <f t="shared" si="118"/>
        <v>0</v>
      </c>
      <c r="M431" s="83">
        <f t="shared" si="118"/>
        <v>0</v>
      </c>
      <c r="N431" s="83">
        <f t="shared" si="118"/>
        <v>0</v>
      </c>
      <c r="O431" s="101">
        <f t="shared" si="115"/>
        <v>0</v>
      </c>
      <c r="P431" s="6"/>
    </row>
    <row r="432" spans="1:16" s="1" customFormat="1" ht="13.5" customHeight="1" x14ac:dyDescent="0.25">
      <c r="A432" s="91" t="s">
        <v>912</v>
      </c>
      <c r="B432" s="22" t="s">
        <v>911</v>
      </c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101">
        <f t="shared" si="115"/>
        <v>0</v>
      </c>
      <c r="P432" s="6"/>
    </row>
    <row r="433" spans="1:16" ht="13.5" customHeight="1" x14ac:dyDescent="0.25">
      <c r="A433" s="91" t="s">
        <v>792</v>
      </c>
      <c r="B433" s="22" t="s">
        <v>115</v>
      </c>
      <c r="C433" s="83">
        <f>+C434</f>
        <v>0</v>
      </c>
      <c r="D433" s="83">
        <f t="shared" ref="D433:N433" si="119">+D434</f>
        <v>0</v>
      </c>
      <c r="E433" s="83">
        <f t="shared" si="119"/>
        <v>0</v>
      </c>
      <c r="F433" s="83">
        <f t="shared" si="119"/>
        <v>0</v>
      </c>
      <c r="G433" s="83">
        <f t="shared" si="119"/>
        <v>0</v>
      </c>
      <c r="H433" s="83">
        <f t="shared" si="119"/>
        <v>0</v>
      </c>
      <c r="I433" s="83">
        <f t="shared" si="119"/>
        <v>0</v>
      </c>
      <c r="J433" s="83">
        <f t="shared" si="119"/>
        <v>0</v>
      </c>
      <c r="K433" s="83">
        <f t="shared" si="119"/>
        <v>0</v>
      </c>
      <c r="L433" s="83">
        <f t="shared" si="119"/>
        <v>0</v>
      </c>
      <c r="M433" s="83">
        <f t="shared" si="119"/>
        <v>0</v>
      </c>
      <c r="N433" s="83">
        <f t="shared" si="119"/>
        <v>0</v>
      </c>
      <c r="O433" s="101">
        <f t="shared" si="115"/>
        <v>0</v>
      </c>
    </row>
    <row r="434" spans="1:16" ht="13.5" customHeight="1" x14ac:dyDescent="0.25">
      <c r="A434" s="90" t="s">
        <v>793</v>
      </c>
      <c r="B434" s="22" t="s">
        <v>407</v>
      </c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101">
        <f t="shared" si="115"/>
        <v>0</v>
      </c>
    </row>
    <row r="435" spans="1:16" ht="13.5" customHeight="1" x14ac:dyDescent="0.25">
      <c r="A435" s="90" t="s">
        <v>977</v>
      </c>
      <c r="B435" s="22" t="s">
        <v>978</v>
      </c>
      <c r="C435" s="83">
        <f>+C436+C437</f>
        <v>0</v>
      </c>
      <c r="D435" s="83">
        <f t="shared" ref="D435:N435" si="120">+D436+D437</f>
        <v>0</v>
      </c>
      <c r="E435" s="83">
        <f t="shared" si="120"/>
        <v>0</v>
      </c>
      <c r="F435" s="83">
        <f t="shared" si="120"/>
        <v>0</v>
      </c>
      <c r="G435" s="83">
        <f t="shared" si="120"/>
        <v>0</v>
      </c>
      <c r="H435" s="83">
        <f t="shared" si="120"/>
        <v>0</v>
      </c>
      <c r="I435" s="83">
        <f t="shared" si="120"/>
        <v>0</v>
      </c>
      <c r="J435" s="83">
        <f t="shared" si="120"/>
        <v>0</v>
      </c>
      <c r="K435" s="83">
        <f t="shared" si="120"/>
        <v>0</v>
      </c>
      <c r="L435" s="83">
        <f t="shared" si="120"/>
        <v>0</v>
      </c>
      <c r="M435" s="83">
        <f t="shared" si="120"/>
        <v>0</v>
      </c>
      <c r="N435" s="83">
        <f t="shared" si="120"/>
        <v>0</v>
      </c>
      <c r="O435" s="101">
        <f t="shared" si="115"/>
        <v>0</v>
      </c>
    </row>
    <row r="436" spans="1:16" ht="13.5" customHeight="1" x14ac:dyDescent="0.25">
      <c r="A436" s="90" t="s">
        <v>979</v>
      </c>
      <c r="B436" s="22" t="s">
        <v>980</v>
      </c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101">
        <f t="shared" si="115"/>
        <v>0</v>
      </c>
    </row>
    <row r="437" spans="1:16" ht="13.5" customHeight="1" x14ac:dyDescent="0.25">
      <c r="A437" s="90" t="s">
        <v>981</v>
      </c>
      <c r="B437" s="22" t="s">
        <v>982</v>
      </c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101">
        <f t="shared" si="115"/>
        <v>0</v>
      </c>
    </row>
    <row r="438" spans="1:16" ht="13.5" customHeight="1" x14ac:dyDescent="0.25">
      <c r="A438" s="91" t="s">
        <v>794</v>
      </c>
      <c r="B438" s="73" t="s">
        <v>146</v>
      </c>
      <c r="C438" s="83">
        <f>+C439+C441+C456+C457+C460+C462+C463</f>
        <v>0</v>
      </c>
      <c r="D438" s="83">
        <f t="shared" ref="D438:N438" si="121">+D439+D441+D456+D457+D460+D462+D463</f>
        <v>0</v>
      </c>
      <c r="E438" s="83">
        <f t="shared" si="121"/>
        <v>0</v>
      </c>
      <c r="F438" s="83">
        <f t="shared" si="121"/>
        <v>0</v>
      </c>
      <c r="G438" s="83">
        <f t="shared" si="121"/>
        <v>0</v>
      </c>
      <c r="H438" s="83">
        <f t="shared" si="121"/>
        <v>0</v>
      </c>
      <c r="I438" s="83">
        <f t="shared" si="121"/>
        <v>0</v>
      </c>
      <c r="J438" s="83">
        <f t="shared" si="121"/>
        <v>0</v>
      </c>
      <c r="K438" s="83">
        <f t="shared" si="121"/>
        <v>0</v>
      </c>
      <c r="L438" s="83">
        <f t="shared" si="121"/>
        <v>0</v>
      </c>
      <c r="M438" s="83">
        <f t="shared" si="121"/>
        <v>0</v>
      </c>
      <c r="N438" s="83">
        <f t="shared" si="121"/>
        <v>0</v>
      </c>
      <c r="O438" s="101">
        <f t="shared" si="115"/>
        <v>0</v>
      </c>
    </row>
    <row r="439" spans="1:16" ht="13.5" customHeight="1" x14ac:dyDescent="0.25">
      <c r="A439" s="91" t="s">
        <v>795</v>
      </c>
      <c r="B439" s="73" t="s">
        <v>116</v>
      </c>
      <c r="C439" s="83">
        <f>+C440</f>
        <v>0</v>
      </c>
      <c r="D439" s="83">
        <f t="shared" ref="D439:N439" si="122">+D440</f>
        <v>0</v>
      </c>
      <c r="E439" s="83">
        <f t="shared" si="122"/>
        <v>0</v>
      </c>
      <c r="F439" s="83">
        <f t="shared" si="122"/>
        <v>0</v>
      </c>
      <c r="G439" s="83">
        <f t="shared" si="122"/>
        <v>0</v>
      </c>
      <c r="H439" s="83">
        <f t="shared" si="122"/>
        <v>0</v>
      </c>
      <c r="I439" s="83">
        <f t="shared" si="122"/>
        <v>0</v>
      </c>
      <c r="J439" s="83">
        <f t="shared" si="122"/>
        <v>0</v>
      </c>
      <c r="K439" s="83">
        <f t="shared" si="122"/>
        <v>0</v>
      </c>
      <c r="L439" s="83">
        <f t="shared" si="122"/>
        <v>0</v>
      </c>
      <c r="M439" s="83">
        <f t="shared" si="122"/>
        <v>0</v>
      </c>
      <c r="N439" s="83">
        <f t="shared" si="122"/>
        <v>0</v>
      </c>
      <c r="O439" s="101">
        <f t="shared" si="115"/>
        <v>0</v>
      </c>
    </row>
    <row r="440" spans="1:16" ht="13.5" customHeight="1" x14ac:dyDescent="0.25">
      <c r="A440" s="89" t="s">
        <v>796</v>
      </c>
      <c r="B440" s="73" t="s">
        <v>164</v>
      </c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101">
        <f t="shared" si="115"/>
        <v>0</v>
      </c>
    </row>
    <row r="441" spans="1:16" ht="13.5" customHeight="1" x14ac:dyDescent="0.25">
      <c r="A441" s="89" t="s">
        <v>797</v>
      </c>
      <c r="B441" s="73" t="s">
        <v>117</v>
      </c>
      <c r="C441" s="83">
        <f>+SUM(C442:C455)</f>
        <v>0</v>
      </c>
      <c r="D441" s="83">
        <f t="shared" ref="D441:N441" si="123">+SUM(D442:D455)</f>
        <v>0</v>
      </c>
      <c r="E441" s="83">
        <f t="shared" si="123"/>
        <v>0</v>
      </c>
      <c r="F441" s="83">
        <f t="shared" si="123"/>
        <v>0</v>
      </c>
      <c r="G441" s="83">
        <f t="shared" si="123"/>
        <v>0</v>
      </c>
      <c r="H441" s="83">
        <f t="shared" si="123"/>
        <v>0</v>
      </c>
      <c r="I441" s="83">
        <f t="shared" si="123"/>
        <v>0</v>
      </c>
      <c r="J441" s="83">
        <f t="shared" si="123"/>
        <v>0</v>
      </c>
      <c r="K441" s="83">
        <f t="shared" si="123"/>
        <v>0</v>
      </c>
      <c r="L441" s="83">
        <f t="shared" si="123"/>
        <v>0</v>
      </c>
      <c r="M441" s="83">
        <f t="shared" si="123"/>
        <v>0</v>
      </c>
      <c r="N441" s="83">
        <f t="shared" si="123"/>
        <v>0</v>
      </c>
      <c r="O441" s="101">
        <f t="shared" si="115"/>
        <v>0</v>
      </c>
    </row>
    <row r="442" spans="1:16" s="1" customFormat="1" ht="13.5" customHeight="1" x14ac:dyDescent="0.25">
      <c r="A442" s="89" t="s">
        <v>798</v>
      </c>
      <c r="B442" s="73" t="s">
        <v>408</v>
      </c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101">
        <f t="shared" si="115"/>
        <v>0</v>
      </c>
      <c r="P442" s="6"/>
    </row>
    <row r="443" spans="1:16" s="1" customFormat="1" ht="13.5" customHeight="1" x14ac:dyDescent="0.25">
      <c r="A443" s="89" t="s">
        <v>799</v>
      </c>
      <c r="B443" s="73" t="s">
        <v>409</v>
      </c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101">
        <f t="shared" si="115"/>
        <v>0</v>
      </c>
      <c r="P443" s="6"/>
    </row>
    <row r="444" spans="1:16" ht="13.5" customHeight="1" x14ac:dyDescent="0.25">
      <c r="A444" s="89" t="s">
        <v>800</v>
      </c>
      <c r="B444" s="73" t="s">
        <v>165</v>
      </c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101">
        <f t="shared" si="115"/>
        <v>0</v>
      </c>
    </row>
    <row r="445" spans="1:16" ht="13.5" customHeight="1" x14ac:dyDescent="0.25">
      <c r="A445" s="89" t="s">
        <v>857</v>
      </c>
      <c r="B445" s="73" t="s">
        <v>858</v>
      </c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101">
        <f t="shared" si="115"/>
        <v>0</v>
      </c>
    </row>
    <row r="446" spans="1:16" ht="13.5" customHeight="1" x14ac:dyDescent="0.25">
      <c r="A446" s="89" t="s">
        <v>859</v>
      </c>
      <c r="B446" s="73" t="s">
        <v>860</v>
      </c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101">
        <f t="shared" si="115"/>
        <v>0</v>
      </c>
    </row>
    <row r="447" spans="1:16" ht="13.5" customHeight="1" x14ac:dyDescent="0.25">
      <c r="A447" s="89" t="s">
        <v>861</v>
      </c>
      <c r="B447" s="73" t="s">
        <v>414</v>
      </c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101">
        <f t="shared" si="115"/>
        <v>0</v>
      </c>
    </row>
    <row r="448" spans="1:16" ht="13.5" customHeight="1" x14ac:dyDescent="0.25">
      <c r="A448" s="89" t="s">
        <v>862</v>
      </c>
      <c r="B448" s="73" t="s">
        <v>863</v>
      </c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101">
        <f t="shared" si="115"/>
        <v>0</v>
      </c>
    </row>
    <row r="449" spans="1:15" ht="13.5" customHeight="1" x14ac:dyDescent="0.25">
      <c r="A449" s="89" t="s">
        <v>983</v>
      </c>
      <c r="B449" s="73" t="s">
        <v>984</v>
      </c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101">
        <f t="shared" si="115"/>
        <v>0</v>
      </c>
    </row>
    <row r="450" spans="1:15" ht="13.5" customHeight="1" x14ac:dyDescent="0.25">
      <c r="A450" s="89" t="s">
        <v>801</v>
      </c>
      <c r="B450" s="73" t="s">
        <v>410</v>
      </c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101">
        <f t="shared" si="115"/>
        <v>0</v>
      </c>
    </row>
    <row r="451" spans="1:15" ht="13.5" customHeight="1" x14ac:dyDescent="0.25">
      <c r="A451" s="89" t="s">
        <v>802</v>
      </c>
      <c r="B451" s="73" t="s">
        <v>411</v>
      </c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101">
        <f t="shared" si="115"/>
        <v>0</v>
      </c>
    </row>
    <row r="452" spans="1:15" ht="13.5" customHeight="1" x14ac:dyDescent="0.25">
      <c r="A452" s="91" t="s">
        <v>803</v>
      </c>
      <c r="B452" s="73" t="s">
        <v>412</v>
      </c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101">
        <f t="shared" si="115"/>
        <v>0</v>
      </c>
    </row>
    <row r="453" spans="1:15" ht="13.5" customHeight="1" x14ac:dyDescent="0.25">
      <c r="A453" s="91" t="s">
        <v>804</v>
      </c>
      <c r="B453" s="73" t="s">
        <v>413</v>
      </c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101">
        <f t="shared" si="115"/>
        <v>0</v>
      </c>
    </row>
    <row r="454" spans="1:15" ht="13.5" customHeight="1" x14ac:dyDescent="0.25">
      <c r="A454" s="91" t="s">
        <v>805</v>
      </c>
      <c r="B454" s="73" t="s">
        <v>806</v>
      </c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101">
        <f t="shared" si="115"/>
        <v>0</v>
      </c>
    </row>
    <row r="455" spans="1:15" ht="13.5" customHeight="1" x14ac:dyDescent="0.25">
      <c r="A455" s="91" t="s">
        <v>864</v>
      </c>
      <c r="B455" s="73" t="s">
        <v>865</v>
      </c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101">
        <f t="shared" si="115"/>
        <v>0</v>
      </c>
    </row>
    <row r="456" spans="1:15" ht="13.5" customHeight="1" x14ac:dyDescent="0.25">
      <c r="A456" s="91" t="s">
        <v>807</v>
      </c>
      <c r="B456" s="73" t="s">
        <v>118</v>
      </c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101">
        <f t="shared" si="115"/>
        <v>0</v>
      </c>
    </row>
    <row r="457" spans="1:15" ht="13.5" customHeight="1" x14ac:dyDescent="0.25">
      <c r="A457" s="91" t="s">
        <v>808</v>
      </c>
      <c r="B457" s="73" t="s">
        <v>119</v>
      </c>
      <c r="C457" s="83">
        <f>+C458+C459</f>
        <v>0</v>
      </c>
      <c r="D457" s="83">
        <f t="shared" ref="D457:N457" si="124">+D458+D459</f>
        <v>0</v>
      </c>
      <c r="E457" s="83">
        <f t="shared" si="124"/>
        <v>0</v>
      </c>
      <c r="F457" s="83">
        <f t="shared" si="124"/>
        <v>0</v>
      </c>
      <c r="G457" s="83">
        <f t="shared" si="124"/>
        <v>0</v>
      </c>
      <c r="H457" s="83">
        <f t="shared" si="124"/>
        <v>0</v>
      </c>
      <c r="I457" s="83">
        <f t="shared" si="124"/>
        <v>0</v>
      </c>
      <c r="J457" s="83">
        <f t="shared" si="124"/>
        <v>0</v>
      </c>
      <c r="K457" s="83">
        <f t="shared" si="124"/>
        <v>0</v>
      </c>
      <c r="L457" s="83">
        <f t="shared" si="124"/>
        <v>0</v>
      </c>
      <c r="M457" s="83">
        <f t="shared" si="124"/>
        <v>0</v>
      </c>
      <c r="N457" s="83">
        <f t="shared" si="124"/>
        <v>0</v>
      </c>
      <c r="O457" s="101">
        <f t="shared" si="115"/>
        <v>0</v>
      </c>
    </row>
    <row r="458" spans="1:15" ht="13.5" customHeight="1" x14ac:dyDescent="0.25">
      <c r="A458" s="91" t="s">
        <v>913</v>
      </c>
      <c r="B458" s="73" t="s">
        <v>914</v>
      </c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101">
        <f t="shared" si="115"/>
        <v>0</v>
      </c>
    </row>
    <row r="459" spans="1:15" ht="13.5" customHeight="1" x14ac:dyDescent="0.25">
      <c r="A459" s="91" t="s">
        <v>985</v>
      </c>
      <c r="B459" s="73" t="s">
        <v>986</v>
      </c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101">
        <f t="shared" si="115"/>
        <v>0</v>
      </c>
    </row>
    <row r="460" spans="1:15" ht="13.5" customHeight="1" x14ac:dyDescent="0.25">
      <c r="A460" s="91" t="s">
        <v>809</v>
      </c>
      <c r="B460" s="73" t="s">
        <v>145</v>
      </c>
      <c r="C460" s="83">
        <f>+C461</f>
        <v>0</v>
      </c>
      <c r="D460" s="83">
        <f t="shared" ref="D460:N460" si="125">+D461</f>
        <v>0</v>
      </c>
      <c r="E460" s="83">
        <f t="shared" si="125"/>
        <v>0</v>
      </c>
      <c r="F460" s="83">
        <f t="shared" si="125"/>
        <v>0</v>
      </c>
      <c r="G460" s="83">
        <f t="shared" si="125"/>
        <v>0</v>
      </c>
      <c r="H460" s="83">
        <f t="shared" si="125"/>
        <v>0</v>
      </c>
      <c r="I460" s="83">
        <f t="shared" si="125"/>
        <v>0</v>
      </c>
      <c r="J460" s="83">
        <f t="shared" si="125"/>
        <v>0</v>
      </c>
      <c r="K460" s="83">
        <f t="shared" si="125"/>
        <v>0</v>
      </c>
      <c r="L460" s="83">
        <f t="shared" si="125"/>
        <v>0</v>
      </c>
      <c r="M460" s="83">
        <f t="shared" si="125"/>
        <v>0</v>
      </c>
      <c r="N460" s="83">
        <f t="shared" si="125"/>
        <v>0</v>
      </c>
      <c r="O460" s="101">
        <f t="shared" si="115"/>
        <v>0</v>
      </c>
    </row>
    <row r="461" spans="1:15" ht="13.5" customHeight="1" x14ac:dyDescent="0.25">
      <c r="A461" s="91" t="s">
        <v>987</v>
      </c>
      <c r="B461" s="73" t="s">
        <v>145</v>
      </c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101">
        <f t="shared" si="115"/>
        <v>0</v>
      </c>
    </row>
    <row r="462" spans="1:15" ht="13.5" customHeight="1" x14ac:dyDescent="0.25">
      <c r="A462" s="91" t="s">
        <v>810</v>
      </c>
      <c r="B462" s="73" t="s">
        <v>91</v>
      </c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101">
        <f t="shared" si="115"/>
        <v>0</v>
      </c>
    </row>
    <row r="463" spans="1:15" ht="13.5" customHeight="1" x14ac:dyDescent="0.25">
      <c r="A463" s="91" t="s">
        <v>811</v>
      </c>
      <c r="B463" s="73" t="s">
        <v>183</v>
      </c>
      <c r="C463" s="83">
        <f>+C464</f>
        <v>0</v>
      </c>
      <c r="D463" s="83">
        <f t="shared" ref="D463:N463" si="126">+D464</f>
        <v>0</v>
      </c>
      <c r="E463" s="83">
        <f t="shared" si="126"/>
        <v>0</v>
      </c>
      <c r="F463" s="83">
        <f t="shared" si="126"/>
        <v>0</v>
      </c>
      <c r="G463" s="83">
        <f t="shared" si="126"/>
        <v>0</v>
      </c>
      <c r="H463" s="83">
        <f t="shared" si="126"/>
        <v>0</v>
      </c>
      <c r="I463" s="83">
        <f t="shared" si="126"/>
        <v>0</v>
      </c>
      <c r="J463" s="83">
        <f t="shared" si="126"/>
        <v>0</v>
      </c>
      <c r="K463" s="83">
        <f t="shared" si="126"/>
        <v>0</v>
      </c>
      <c r="L463" s="83">
        <f t="shared" si="126"/>
        <v>0</v>
      </c>
      <c r="M463" s="83">
        <f t="shared" si="126"/>
        <v>0</v>
      </c>
      <c r="N463" s="83">
        <f t="shared" si="126"/>
        <v>0</v>
      </c>
      <c r="O463" s="101">
        <f t="shared" ref="O463:O492" si="127">+SUM(C463:N463)</f>
        <v>0</v>
      </c>
    </row>
    <row r="464" spans="1:15" ht="13.5" customHeight="1" x14ac:dyDescent="0.25">
      <c r="A464" s="91" t="s">
        <v>812</v>
      </c>
      <c r="B464" s="73" t="s">
        <v>183</v>
      </c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101">
        <f t="shared" si="127"/>
        <v>0</v>
      </c>
    </row>
    <row r="465" spans="1:15" ht="13.5" customHeight="1" x14ac:dyDescent="0.25">
      <c r="A465" s="91" t="s">
        <v>813</v>
      </c>
      <c r="B465" s="73" t="s">
        <v>233</v>
      </c>
      <c r="C465" s="83">
        <f>+SUM(C466:C470)</f>
        <v>3142404360</v>
      </c>
      <c r="D465" s="83">
        <f t="shared" ref="D465:N465" si="128">+SUM(D466:D470)</f>
        <v>3084661022</v>
      </c>
      <c r="E465" s="83">
        <f t="shared" si="128"/>
        <v>3119237420</v>
      </c>
      <c r="F465" s="83">
        <f t="shared" si="128"/>
        <v>5782239661</v>
      </c>
      <c r="G465" s="83">
        <f t="shared" si="128"/>
        <v>6050090825</v>
      </c>
      <c r="H465" s="83">
        <f t="shared" si="128"/>
        <v>7169520633</v>
      </c>
      <c r="I465" s="83">
        <f t="shared" si="128"/>
        <v>6790815080</v>
      </c>
      <c r="J465" s="83">
        <f t="shared" si="128"/>
        <v>6365587669</v>
      </c>
      <c r="K465" s="83">
        <f t="shared" si="128"/>
        <v>6943917026</v>
      </c>
      <c r="L465" s="83">
        <f t="shared" si="128"/>
        <v>6609354818</v>
      </c>
      <c r="M465" s="83">
        <f t="shared" si="128"/>
        <v>6214700920</v>
      </c>
      <c r="N465" s="83">
        <f t="shared" si="128"/>
        <v>6898193732</v>
      </c>
      <c r="O465" s="101">
        <f t="shared" si="127"/>
        <v>68170723166</v>
      </c>
    </row>
    <row r="466" spans="1:15" ht="13.5" customHeight="1" x14ac:dyDescent="0.25">
      <c r="A466" s="91" t="s">
        <v>814</v>
      </c>
      <c r="B466" s="73" t="s">
        <v>234</v>
      </c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101">
        <f t="shared" si="127"/>
        <v>0</v>
      </c>
    </row>
    <row r="467" spans="1:15" ht="13.5" customHeight="1" x14ac:dyDescent="0.25">
      <c r="A467" s="91" t="s">
        <v>815</v>
      </c>
      <c r="B467" s="73" t="s">
        <v>235</v>
      </c>
      <c r="C467" s="83">
        <v>0</v>
      </c>
      <c r="D467" s="83">
        <v>0</v>
      </c>
      <c r="E467" s="83">
        <v>0</v>
      </c>
      <c r="F467" s="83">
        <v>0</v>
      </c>
      <c r="G467" s="83">
        <v>35000000</v>
      </c>
      <c r="H467" s="83">
        <v>35000000</v>
      </c>
      <c r="I467" s="83">
        <v>35000000</v>
      </c>
      <c r="J467" s="83">
        <v>35000000</v>
      </c>
      <c r="K467" s="83">
        <v>35000000</v>
      </c>
      <c r="L467" s="83">
        <v>35000000</v>
      </c>
      <c r="M467" s="83">
        <v>35000000</v>
      </c>
      <c r="N467" s="83">
        <v>35000000</v>
      </c>
      <c r="O467" s="101">
        <f t="shared" si="127"/>
        <v>280000000</v>
      </c>
    </row>
    <row r="468" spans="1:15" ht="13.5" customHeight="1" x14ac:dyDescent="0.25">
      <c r="A468" s="91" t="s">
        <v>816</v>
      </c>
      <c r="B468" s="73" t="s">
        <v>236</v>
      </c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101">
        <f t="shared" si="127"/>
        <v>0</v>
      </c>
    </row>
    <row r="469" spans="1:15" ht="13.5" customHeight="1" x14ac:dyDescent="0.25">
      <c r="A469" s="91" t="s">
        <v>817</v>
      </c>
      <c r="B469" s="73" t="s">
        <v>140</v>
      </c>
      <c r="C469" s="83">
        <v>3142404360</v>
      </c>
      <c r="D469" s="83">
        <v>3084661022</v>
      </c>
      <c r="E469" s="83">
        <v>3119237420</v>
      </c>
      <c r="F469" s="83">
        <v>5704239661</v>
      </c>
      <c r="G469" s="83">
        <v>5937090825</v>
      </c>
      <c r="H469" s="83">
        <v>7056520633</v>
      </c>
      <c r="I469" s="83">
        <v>6677815080</v>
      </c>
      <c r="J469" s="83">
        <v>6252587669</v>
      </c>
      <c r="K469" s="83">
        <v>6830917026</v>
      </c>
      <c r="L469" s="83">
        <v>6496354818</v>
      </c>
      <c r="M469" s="83">
        <v>6101700920</v>
      </c>
      <c r="N469" s="83">
        <v>6787193732</v>
      </c>
      <c r="O469" s="101">
        <f t="shared" si="127"/>
        <v>67190723166</v>
      </c>
    </row>
    <row r="470" spans="1:15" ht="13.5" customHeight="1" x14ac:dyDescent="0.25">
      <c r="A470" s="91" t="s">
        <v>866</v>
      </c>
      <c r="B470" s="73" t="s">
        <v>867</v>
      </c>
      <c r="C470" s="83">
        <v>0</v>
      </c>
      <c r="D470" s="83">
        <v>0</v>
      </c>
      <c r="E470" s="83">
        <v>0</v>
      </c>
      <c r="F470" s="83">
        <v>78000000</v>
      </c>
      <c r="G470" s="83">
        <v>78000000</v>
      </c>
      <c r="H470" s="83">
        <v>78000000</v>
      </c>
      <c r="I470" s="83">
        <v>78000000</v>
      </c>
      <c r="J470" s="83">
        <v>78000000</v>
      </c>
      <c r="K470" s="83">
        <v>78000000</v>
      </c>
      <c r="L470" s="83">
        <v>78000000</v>
      </c>
      <c r="M470" s="83">
        <v>78000000</v>
      </c>
      <c r="N470" s="83">
        <v>76000000</v>
      </c>
      <c r="O470" s="101">
        <f t="shared" si="127"/>
        <v>700000000</v>
      </c>
    </row>
    <row r="471" spans="1:15" ht="13.5" customHeight="1" x14ac:dyDescent="0.25">
      <c r="A471" s="91" t="s">
        <v>818</v>
      </c>
      <c r="B471" s="73" t="s">
        <v>415</v>
      </c>
      <c r="C471" s="83">
        <f>+C472+C473</f>
        <v>0</v>
      </c>
      <c r="D471" s="83">
        <f t="shared" ref="D471:N471" si="129">+D472+D473</f>
        <v>0</v>
      </c>
      <c r="E471" s="83">
        <f t="shared" si="129"/>
        <v>0</v>
      </c>
      <c r="F471" s="83">
        <f t="shared" si="129"/>
        <v>0</v>
      </c>
      <c r="G471" s="83">
        <f t="shared" si="129"/>
        <v>0</v>
      </c>
      <c r="H471" s="83">
        <f t="shared" si="129"/>
        <v>0</v>
      </c>
      <c r="I471" s="83">
        <f t="shared" si="129"/>
        <v>0</v>
      </c>
      <c r="J471" s="83">
        <f t="shared" si="129"/>
        <v>0</v>
      </c>
      <c r="K471" s="83">
        <f t="shared" si="129"/>
        <v>0</v>
      </c>
      <c r="L471" s="83">
        <f t="shared" si="129"/>
        <v>0</v>
      </c>
      <c r="M471" s="83">
        <f t="shared" si="129"/>
        <v>0</v>
      </c>
      <c r="N471" s="83">
        <f t="shared" si="129"/>
        <v>0</v>
      </c>
      <c r="O471" s="101">
        <f t="shared" si="127"/>
        <v>0</v>
      </c>
    </row>
    <row r="472" spans="1:15" ht="13.5" customHeight="1" x14ac:dyDescent="0.25">
      <c r="A472" s="91" t="s">
        <v>819</v>
      </c>
      <c r="B472" s="73" t="s">
        <v>416</v>
      </c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101">
        <f t="shared" si="127"/>
        <v>0</v>
      </c>
    </row>
    <row r="473" spans="1:15" ht="13.5" customHeight="1" x14ac:dyDescent="0.25">
      <c r="A473" s="91" t="s">
        <v>915</v>
      </c>
      <c r="B473" s="73" t="s">
        <v>916</v>
      </c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101">
        <f t="shared" si="127"/>
        <v>0</v>
      </c>
    </row>
    <row r="474" spans="1:15" ht="13.5" customHeight="1" x14ac:dyDescent="0.25">
      <c r="A474" s="91" t="s">
        <v>820</v>
      </c>
      <c r="B474" s="73" t="s">
        <v>417</v>
      </c>
      <c r="C474" s="83">
        <f>+SUM(C475:C477)</f>
        <v>0</v>
      </c>
      <c r="D474" s="83">
        <f t="shared" ref="D474:N474" si="130">+SUM(D475:D477)</f>
        <v>0</v>
      </c>
      <c r="E474" s="83">
        <f t="shared" si="130"/>
        <v>0</v>
      </c>
      <c r="F474" s="83">
        <f t="shared" si="130"/>
        <v>0</v>
      </c>
      <c r="G474" s="83">
        <f t="shared" si="130"/>
        <v>0</v>
      </c>
      <c r="H474" s="83">
        <f t="shared" si="130"/>
        <v>0</v>
      </c>
      <c r="I474" s="83">
        <f t="shared" si="130"/>
        <v>0</v>
      </c>
      <c r="J474" s="83">
        <f t="shared" si="130"/>
        <v>0</v>
      </c>
      <c r="K474" s="83">
        <f t="shared" si="130"/>
        <v>0</v>
      </c>
      <c r="L474" s="83">
        <f t="shared" si="130"/>
        <v>0</v>
      </c>
      <c r="M474" s="83">
        <f t="shared" si="130"/>
        <v>0</v>
      </c>
      <c r="N474" s="83">
        <f t="shared" si="130"/>
        <v>0</v>
      </c>
      <c r="O474" s="101">
        <f t="shared" si="127"/>
        <v>0</v>
      </c>
    </row>
    <row r="475" spans="1:15" ht="13.5" customHeight="1" x14ac:dyDescent="0.25">
      <c r="A475" s="91" t="s">
        <v>821</v>
      </c>
      <c r="B475" s="73" t="s">
        <v>418</v>
      </c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101">
        <f t="shared" si="127"/>
        <v>0</v>
      </c>
    </row>
    <row r="476" spans="1:15" ht="13.5" customHeight="1" x14ac:dyDescent="0.25">
      <c r="A476" s="91" t="s">
        <v>917</v>
      </c>
      <c r="B476" s="73" t="s">
        <v>918</v>
      </c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101">
        <f t="shared" si="127"/>
        <v>0</v>
      </c>
    </row>
    <row r="477" spans="1:15" ht="13.5" customHeight="1" x14ac:dyDescent="0.25">
      <c r="A477" s="91" t="s">
        <v>919</v>
      </c>
      <c r="B477" s="73" t="s">
        <v>920</v>
      </c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101">
        <f t="shared" si="127"/>
        <v>0</v>
      </c>
    </row>
    <row r="478" spans="1:15" ht="13.5" customHeight="1" x14ac:dyDescent="0.25">
      <c r="A478" s="91" t="s">
        <v>822</v>
      </c>
      <c r="B478" s="73" t="s">
        <v>419</v>
      </c>
      <c r="C478" s="83">
        <f t="shared" ref="C478:N478" si="131">+SUM(C479:C480)</f>
        <v>0</v>
      </c>
      <c r="D478" s="83">
        <f t="shared" si="131"/>
        <v>0</v>
      </c>
      <c r="E478" s="83">
        <f t="shared" si="131"/>
        <v>0</v>
      </c>
      <c r="F478" s="83">
        <f t="shared" si="131"/>
        <v>0</v>
      </c>
      <c r="G478" s="83">
        <f t="shared" si="131"/>
        <v>0</v>
      </c>
      <c r="H478" s="83">
        <f t="shared" si="131"/>
        <v>0</v>
      </c>
      <c r="I478" s="83">
        <f t="shared" si="131"/>
        <v>0</v>
      </c>
      <c r="J478" s="83">
        <f t="shared" si="131"/>
        <v>0</v>
      </c>
      <c r="K478" s="83">
        <f t="shared" si="131"/>
        <v>0</v>
      </c>
      <c r="L478" s="83">
        <f t="shared" si="131"/>
        <v>0</v>
      </c>
      <c r="M478" s="83">
        <f t="shared" si="131"/>
        <v>0</v>
      </c>
      <c r="N478" s="83">
        <f t="shared" si="131"/>
        <v>0</v>
      </c>
      <c r="O478" s="101">
        <f t="shared" si="127"/>
        <v>0</v>
      </c>
    </row>
    <row r="479" spans="1:15" ht="13.5" customHeight="1" x14ac:dyDescent="0.25">
      <c r="A479" s="91" t="s">
        <v>823</v>
      </c>
      <c r="B479" s="73" t="s">
        <v>420</v>
      </c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101">
        <f t="shared" si="127"/>
        <v>0</v>
      </c>
    </row>
    <row r="480" spans="1:15" ht="13.5" customHeight="1" x14ac:dyDescent="0.25">
      <c r="A480" s="91" t="s">
        <v>824</v>
      </c>
      <c r="B480" s="73" t="s">
        <v>421</v>
      </c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101">
        <f t="shared" si="127"/>
        <v>0</v>
      </c>
    </row>
    <row r="481" spans="1:15" ht="13.5" customHeight="1" x14ac:dyDescent="0.25">
      <c r="A481" s="91" t="s">
        <v>825</v>
      </c>
      <c r="B481" s="73" t="s">
        <v>422</v>
      </c>
      <c r="C481" s="83">
        <f>+C482</f>
        <v>0</v>
      </c>
      <c r="D481" s="83">
        <f t="shared" ref="D481:N481" si="132">+D482</f>
        <v>0</v>
      </c>
      <c r="E481" s="83">
        <f t="shared" si="132"/>
        <v>0</v>
      </c>
      <c r="F481" s="83">
        <f t="shared" si="132"/>
        <v>0</v>
      </c>
      <c r="G481" s="83">
        <f t="shared" si="132"/>
        <v>0</v>
      </c>
      <c r="H481" s="83">
        <f t="shared" si="132"/>
        <v>0</v>
      </c>
      <c r="I481" s="83">
        <f t="shared" si="132"/>
        <v>0</v>
      </c>
      <c r="J481" s="83">
        <f t="shared" si="132"/>
        <v>0</v>
      </c>
      <c r="K481" s="83">
        <f t="shared" si="132"/>
        <v>0</v>
      </c>
      <c r="L481" s="83">
        <f t="shared" si="132"/>
        <v>0</v>
      </c>
      <c r="M481" s="83">
        <f t="shared" si="132"/>
        <v>0</v>
      </c>
      <c r="N481" s="83">
        <f t="shared" si="132"/>
        <v>0</v>
      </c>
      <c r="O481" s="101">
        <f t="shared" si="127"/>
        <v>0</v>
      </c>
    </row>
    <row r="482" spans="1:15" ht="13.5" customHeight="1" x14ac:dyDescent="0.25">
      <c r="A482" s="91" t="s">
        <v>826</v>
      </c>
      <c r="B482" s="73" t="s">
        <v>423</v>
      </c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101">
        <f t="shared" si="127"/>
        <v>0</v>
      </c>
    </row>
    <row r="483" spans="1:15" ht="13.5" customHeight="1" x14ac:dyDescent="0.25">
      <c r="A483" s="91" t="s">
        <v>868</v>
      </c>
      <c r="B483" s="73" t="s">
        <v>869</v>
      </c>
      <c r="C483" s="83">
        <f>+C484</f>
        <v>0</v>
      </c>
      <c r="D483" s="83">
        <f t="shared" ref="D483:N483" si="133">+D484</f>
        <v>0</v>
      </c>
      <c r="E483" s="83">
        <f t="shared" si="133"/>
        <v>0</v>
      </c>
      <c r="F483" s="83">
        <f t="shared" si="133"/>
        <v>0</v>
      </c>
      <c r="G483" s="83">
        <f t="shared" si="133"/>
        <v>0</v>
      </c>
      <c r="H483" s="83">
        <f t="shared" si="133"/>
        <v>0</v>
      </c>
      <c r="I483" s="83">
        <f t="shared" si="133"/>
        <v>0</v>
      </c>
      <c r="J483" s="83">
        <f t="shared" si="133"/>
        <v>0</v>
      </c>
      <c r="K483" s="83">
        <f t="shared" si="133"/>
        <v>0</v>
      </c>
      <c r="L483" s="83">
        <f t="shared" si="133"/>
        <v>0</v>
      </c>
      <c r="M483" s="83">
        <f t="shared" si="133"/>
        <v>0</v>
      </c>
      <c r="N483" s="83">
        <f t="shared" si="133"/>
        <v>0</v>
      </c>
      <c r="O483" s="101">
        <f t="shared" si="127"/>
        <v>0</v>
      </c>
    </row>
    <row r="484" spans="1:15" ht="13.5" customHeight="1" x14ac:dyDescent="0.25">
      <c r="A484" s="91" t="s">
        <v>870</v>
      </c>
      <c r="B484" s="73" t="s">
        <v>871</v>
      </c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101">
        <f t="shared" si="127"/>
        <v>0</v>
      </c>
    </row>
    <row r="485" spans="1:15" ht="13.5" customHeight="1" x14ac:dyDescent="0.25">
      <c r="A485" s="91" t="s">
        <v>872</v>
      </c>
      <c r="B485" s="73" t="s">
        <v>873</v>
      </c>
      <c r="C485" s="83">
        <f>+C486</f>
        <v>0</v>
      </c>
      <c r="D485" s="83">
        <f t="shared" ref="D485:N485" si="134">+D486</f>
        <v>0</v>
      </c>
      <c r="E485" s="83">
        <f t="shared" si="134"/>
        <v>0</v>
      </c>
      <c r="F485" s="83">
        <f t="shared" si="134"/>
        <v>0</v>
      </c>
      <c r="G485" s="83">
        <f t="shared" si="134"/>
        <v>0</v>
      </c>
      <c r="H485" s="83">
        <f t="shared" si="134"/>
        <v>0</v>
      </c>
      <c r="I485" s="83">
        <f t="shared" si="134"/>
        <v>0</v>
      </c>
      <c r="J485" s="83">
        <f t="shared" si="134"/>
        <v>0</v>
      </c>
      <c r="K485" s="83">
        <f t="shared" si="134"/>
        <v>0</v>
      </c>
      <c r="L485" s="83">
        <f t="shared" si="134"/>
        <v>0</v>
      </c>
      <c r="M485" s="83">
        <f t="shared" si="134"/>
        <v>0</v>
      </c>
      <c r="N485" s="83">
        <f t="shared" si="134"/>
        <v>0</v>
      </c>
      <c r="O485" s="101">
        <f t="shared" si="127"/>
        <v>0</v>
      </c>
    </row>
    <row r="486" spans="1:15" ht="13.5" customHeight="1" x14ac:dyDescent="0.25">
      <c r="A486" s="91" t="s">
        <v>874</v>
      </c>
      <c r="B486" s="73" t="s">
        <v>875</v>
      </c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101">
        <f t="shared" si="127"/>
        <v>0</v>
      </c>
    </row>
    <row r="487" spans="1:15" ht="13.5" customHeight="1" x14ac:dyDescent="0.25">
      <c r="A487" s="91" t="s">
        <v>876</v>
      </c>
      <c r="B487" s="73" t="s">
        <v>877</v>
      </c>
      <c r="C487" s="83">
        <f>+C488</f>
        <v>0</v>
      </c>
      <c r="D487" s="83">
        <f t="shared" ref="D487:N487" si="135">+D488</f>
        <v>0</v>
      </c>
      <c r="E487" s="83">
        <f t="shared" si="135"/>
        <v>0</v>
      </c>
      <c r="F487" s="83">
        <f t="shared" si="135"/>
        <v>811000000</v>
      </c>
      <c r="G487" s="83">
        <f t="shared" si="135"/>
        <v>811000000</v>
      </c>
      <c r="H487" s="83">
        <f t="shared" si="135"/>
        <v>811000000</v>
      </c>
      <c r="I487" s="83">
        <f t="shared" si="135"/>
        <v>811000000</v>
      </c>
      <c r="J487" s="83">
        <f t="shared" si="135"/>
        <v>811000000</v>
      </c>
      <c r="K487" s="83">
        <f t="shared" si="135"/>
        <v>811000000</v>
      </c>
      <c r="L487" s="83">
        <f t="shared" si="135"/>
        <v>811000000</v>
      </c>
      <c r="M487" s="83">
        <f t="shared" si="135"/>
        <v>811000000</v>
      </c>
      <c r="N487" s="83">
        <f t="shared" si="135"/>
        <v>812000000</v>
      </c>
      <c r="O487" s="101">
        <f t="shared" si="127"/>
        <v>7300000000</v>
      </c>
    </row>
    <row r="488" spans="1:15" ht="13.5" customHeight="1" x14ac:dyDescent="0.25">
      <c r="A488" s="91" t="s">
        <v>878</v>
      </c>
      <c r="B488" s="73" t="s">
        <v>879</v>
      </c>
      <c r="C488" s="83">
        <v>0</v>
      </c>
      <c r="D488" s="83">
        <v>0</v>
      </c>
      <c r="E488" s="83">
        <v>0</v>
      </c>
      <c r="F488" s="83">
        <v>811000000</v>
      </c>
      <c r="G488" s="83">
        <v>811000000</v>
      </c>
      <c r="H488" s="83">
        <v>811000000</v>
      </c>
      <c r="I488" s="83">
        <v>811000000</v>
      </c>
      <c r="J488" s="83">
        <v>811000000</v>
      </c>
      <c r="K488" s="83">
        <v>811000000</v>
      </c>
      <c r="L488" s="83">
        <v>811000000</v>
      </c>
      <c r="M488" s="83">
        <v>811000000</v>
      </c>
      <c r="N488" s="83">
        <v>812000000</v>
      </c>
      <c r="O488" s="101">
        <f t="shared" si="127"/>
        <v>7300000000</v>
      </c>
    </row>
    <row r="489" spans="1:15" ht="13.5" customHeight="1" x14ac:dyDescent="0.25">
      <c r="A489" s="91" t="s">
        <v>880</v>
      </c>
      <c r="B489" s="73" t="s">
        <v>881</v>
      </c>
      <c r="C489" s="83">
        <f>+C490</f>
        <v>0</v>
      </c>
      <c r="D489" s="83">
        <f t="shared" ref="D489:N489" si="136">+D490</f>
        <v>0</v>
      </c>
      <c r="E489" s="83">
        <f t="shared" si="136"/>
        <v>0</v>
      </c>
      <c r="F489" s="83">
        <f t="shared" si="136"/>
        <v>0</v>
      </c>
      <c r="G489" s="83">
        <f t="shared" si="136"/>
        <v>0</v>
      </c>
      <c r="H489" s="83">
        <f t="shared" si="136"/>
        <v>0</v>
      </c>
      <c r="I489" s="83">
        <f t="shared" si="136"/>
        <v>0</v>
      </c>
      <c r="J489" s="83">
        <f t="shared" si="136"/>
        <v>0</v>
      </c>
      <c r="K489" s="83">
        <f t="shared" si="136"/>
        <v>0</v>
      </c>
      <c r="L489" s="83">
        <f t="shared" si="136"/>
        <v>0</v>
      </c>
      <c r="M489" s="83">
        <f t="shared" si="136"/>
        <v>0</v>
      </c>
      <c r="N489" s="83">
        <f t="shared" si="136"/>
        <v>0</v>
      </c>
      <c r="O489" s="101">
        <f t="shared" si="127"/>
        <v>0</v>
      </c>
    </row>
    <row r="490" spans="1:15" ht="13.5" customHeight="1" x14ac:dyDescent="0.25">
      <c r="A490" s="91" t="s">
        <v>882</v>
      </c>
      <c r="B490" s="73" t="s">
        <v>883</v>
      </c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101">
        <f t="shared" si="127"/>
        <v>0</v>
      </c>
    </row>
    <row r="491" spans="1:15" ht="13.5" customHeight="1" x14ac:dyDescent="0.25">
      <c r="A491" s="91" t="s">
        <v>921</v>
      </c>
      <c r="B491" s="73" t="s">
        <v>922</v>
      </c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101">
        <f t="shared" si="127"/>
        <v>0</v>
      </c>
    </row>
    <row r="492" spans="1:15" ht="13.5" customHeight="1" x14ac:dyDescent="0.25">
      <c r="A492" s="91" t="s">
        <v>923</v>
      </c>
      <c r="B492" s="73" t="s">
        <v>924</v>
      </c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101">
        <f t="shared" si="127"/>
        <v>0</v>
      </c>
    </row>
  </sheetData>
  <autoFilter ref="A8:O492" xr:uid="{00000000-0001-0000-0D00-000000000000}"/>
  <mergeCells count="6">
    <mergeCell ref="A1:B1"/>
    <mergeCell ref="C1:L4"/>
    <mergeCell ref="A2:B2"/>
    <mergeCell ref="A4:B4"/>
    <mergeCell ref="M1:O4"/>
    <mergeCell ref="A3:B3"/>
  </mergeCells>
  <phoneticPr fontId="3" type="noConversion"/>
  <printOptions horizontalCentered="1"/>
  <pageMargins left="0.23622047244094491" right="0.23622047244094491" top="1.2598425196850394" bottom="0.23622047244094491" header="0" footer="0"/>
  <pageSetup scale="30" fitToWidth="4" orientation="portrait" horizontalDpi="300" verticalDpi="300" r:id="rId1"/>
  <headerFooter alignWithMargins="0"/>
  <rowBreaks count="3" manualBreakCount="3">
    <brk id="60" max="16383" man="1"/>
    <brk id="170" max="15" man="1"/>
    <brk id="391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Q492"/>
  <sheetViews>
    <sheetView view="pageBreakPreview" zoomScale="80" zoomScaleNormal="100" zoomScaleSheetLayoutView="80" workbookViewId="0">
      <pane xSplit="2" ySplit="9" topLeftCell="H235" activePane="bottomRight" state="frozen"/>
      <selection activeCell="D71" sqref="D71:N71"/>
      <selection pane="topRight" activeCell="D71" sqref="D71:N71"/>
      <selection pane="bottomLeft" activeCell="D71" sqref="D71:N71"/>
      <selection pane="bottomRight" activeCell="C241" sqref="C241:N241"/>
    </sheetView>
  </sheetViews>
  <sheetFormatPr baseColWidth="10" defaultColWidth="11.44140625" defaultRowHeight="13.2" x14ac:dyDescent="0.25"/>
  <cols>
    <col min="1" max="1" width="19.33203125" style="2" customWidth="1"/>
    <col min="2" max="2" width="62.6640625" style="2" bestFit="1" customWidth="1"/>
    <col min="3" max="14" width="16.6640625" style="7" customWidth="1"/>
    <col min="15" max="15" width="16.33203125" style="105" customWidth="1"/>
    <col min="16" max="16" width="1.6640625" style="63" customWidth="1"/>
    <col min="17" max="16384" width="11.44140625" style="2"/>
  </cols>
  <sheetData>
    <row r="1" spans="1:17" s="23" customFormat="1" ht="23.4" x14ac:dyDescent="0.45">
      <c r="A1" s="144" t="s">
        <v>148</v>
      </c>
      <c r="B1" s="145"/>
      <c r="C1" s="146" t="s">
        <v>156</v>
      </c>
      <c r="D1" s="147"/>
      <c r="E1" s="147"/>
      <c r="F1" s="147"/>
      <c r="G1" s="147"/>
      <c r="H1" s="147"/>
      <c r="I1" s="147"/>
      <c r="J1" s="147"/>
      <c r="K1" s="147"/>
      <c r="L1" s="148"/>
      <c r="M1" s="157"/>
      <c r="N1" s="158"/>
      <c r="O1" s="159"/>
      <c r="P1" s="51"/>
      <c r="Q1" s="24"/>
    </row>
    <row r="2" spans="1:17" s="23" customFormat="1" ht="23.4" x14ac:dyDescent="0.45">
      <c r="A2" s="155" t="s">
        <v>988</v>
      </c>
      <c r="B2" s="156"/>
      <c r="C2" s="149"/>
      <c r="D2" s="150"/>
      <c r="E2" s="150"/>
      <c r="F2" s="150"/>
      <c r="G2" s="150"/>
      <c r="H2" s="150"/>
      <c r="I2" s="150"/>
      <c r="J2" s="150"/>
      <c r="K2" s="150"/>
      <c r="L2" s="151"/>
      <c r="M2" s="160"/>
      <c r="N2" s="161"/>
      <c r="O2" s="162"/>
      <c r="P2" s="51"/>
      <c r="Q2" s="24"/>
    </row>
    <row r="3" spans="1:17" s="23" customFormat="1" ht="23.4" x14ac:dyDescent="0.45">
      <c r="A3" s="155" t="s">
        <v>989</v>
      </c>
      <c r="B3" s="156"/>
      <c r="C3" s="149"/>
      <c r="D3" s="150"/>
      <c r="E3" s="150"/>
      <c r="F3" s="150"/>
      <c r="G3" s="150"/>
      <c r="H3" s="150"/>
      <c r="I3" s="150"/>
      <c r="J3" s="150"/>
      <c r="K3" s="150"/>
      <c r="L3" s="151"/>
      <c r="M3" s="160"/>
      <c r="N3" s="161"/>
      <c r="O3" s="162"/>
      <c r="P3" s="51"/>
      <c r="Q3" s="24"/>
    </row>
    <row r="4" spans="1:17" s="25" customFormat="1" ht="23.4" x14ac:dyDescent="0.45">
      <c r="A4" s="155" t="s">
        <v>827</v>
      </c>
      <c r="B4" s="156"/>
      <c r="C4" s="152"/>
      <c r="D4" s="153"/>
      <c r="E4" s="153"/>
      <c r="F4" s="153"/>
      <c r="G4" s="153"/>
      <c r="H4" s="153"/>
      <c r="I4" s="153"/>
      <c r="J4" s="153"/>
      <c r="K4" s="153"/>
      <c r="L4" s="154"/>
      <c r="M4" s="163"/>
      <c r="N4" s="164"/>
      <c r="O4" s="165"/>
      <c r="P4" s="51"/>
      <c r="Q4" s="31"/>
    </row>
    <row r="5" spans="1:17" s="27" customFormat="1" ht="18" x14ac:dyDescent="0.35">
      <c r="A5" s="36"/>
      <c r="B5" s="26" t="s">
        <v>121</v>
      </c>
      <c r="O5" s="37"/>
      <c r="P5" s="58"/>
      <c r="Q5" s="28"/>
    </row>
    <row r="6" spans="1:17" s="30" customFormat="1" ht="14.4" thickBot="1" x14ac:dyDescent="0.35">
      <c r="A6" s="3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9"/>
      <c r="P6" s="59"/>
      <c r="Q6" s="32"/>
    </row>
    <row r="7" spans="1:17" s="4" customFormat="1" ht="6" customHeight="1" x14ac:dyDescent="0.25">
      <c r="A7" s="40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96"/>
      <c r="P7" s="60"/>
    </row>
    <row r="8" spans="1:17" s="35" customFormat="1" ht="26.4" x14ac:dyDescent="0.25">
      <c r="A8" s="42" t="s">
        <v>200</v>
      </c>
      <c r="B8" s="15" t="s">
        <v>0</v>
      </c>
      <c r="C8" s="16" t="s">
        <v>24</v>
      </c>
      <c r="D8" s="16" t="s">
        <v>25</v>
      </c>
      <c r="E8" s="16" t="s">
        <v>26</v>
      </c>
      <c r="F8" s="16" t="s">
        <v>27</v>
      </c>
      <c r="G8" s="16" t="s">
        <v>28</v>
      </c>
      <c r="H8" s="16" t="s">
        <v>29</v>
      </c>
      <c r="I8" s="16" t="s">
        <v>30</v>
      </c>
      <c r="J8" s="16" t="s">
        <v>31</v>
      </c>
      <c r="K8" s="16" t="s">
        <v>32</v>
      </c>
      <c r="L8" s="16" t="s">
        <v>33</v>
      </c>
      <c r="M8" s="16" t="s">
        <v>34</v>
      </c>
      <c r="N8" s="16" t="s">
        <v>35</v>
      </c>
      <c r="O8" s="106" t="s">
        <v>141</v>
      </c>
      <c r="P8" s="61"/>
    </row>
    <row r="9" spans="1:17" s="5" customFormat="1" ht="6" customHeight="1" x14ac:dyDescent="0.25">
      <c r="A9" s="42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98"/>
      <c r="P9" s="52"/>
    </row>
    <row r="10" spans="1:17" s="3" customFormat="1" ht="6" customHeight="1" x14ac:dyDescent="0.25">
      <c r="A10" s="43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07"/>
      <c r="P10" s="52"/>
    </row>
    <row r="11" spans="1:17" s="5" customFormat="1" ht="13.5" customHeight="1" x14ac:dyDescent="0.25">
      <c r="A11" s="44" t="s">
        <v>237</v>
      </c>
      <c r="B11" s="19" t="s">
        <v>1</v>
      </c>
      <c r="C11" s="77">
        <f t="shared" ref="C11:N11" si="0">+C12+C15</f>
        <v>0</v>
      </c>
      <c r="D11" s="77">
        <f t="shared" si="0"/>
        <v>0</v>
      </c>
      <c r="E11" s="77">
        <f t="shared" si="0"/>
        <v>0</v>
      </c>
      <c r="F11" s="77">
        <f t="shared" si="0"/>
        <v>0</v>
      </c>
      <c r="G11" s="77">
        <f t="shared" si="0"/>
        <v>0</v>
      </c>
      <c r="H11" s="77">
        <f t="shared" si="0"/>
        <v>0</v>
      </c>
      <c r="I11" s="77">
        <f t="shared" si="0"/>
        <v>0</v>
      </c>
      <c r="J11" s="77">
        <f t="shared" si="0"/>
        <v>0</v>
      </c>
      <c r="K11" s="77">
        <f t="shared" si="0"/>
        <v>0</v>
      </c>
      <c r="L11" s="77">
        <f t="shared" si="0"/>
        <v>0</v>
      </c>
      <c r="M11" s="77">
        <f t="shared" si="0"/>
        <v>0</v>
      </c>
      <c r="N11" s="77">
        <f t="shared" si="0"/>
        <v>0</v>
      </c>
      <c r="O11" s="100">
        <f>+SUM(C11:N11)</f>
        <v>0</v>
      </c>
      <c r="P11" s="62"/>
    </row>
    <row r="12" spans="1:17" s="9" customFormat="1" ht="13.5" customHeight="1" x14ac:dyDescent="0.25">
      <c r="A12" s="81" t="s">
        <v>424</v>
      </c>
      <c r="B12" s="73" t="s">
        <v>238</v>
      </c>
      <c r="C12" s="83">
        <f>+C13</f>
        <v>0</v>
      </c>
      <c r="D12" s="83">
        <f t="shared" ref="D12:N12" si="1">+D13</f>
        <v>0</v>
      </c>
      <c r="E12" s="83">
        <f t="shared" si="1"/>
        <v>0</v>
      </c>
      <c r="F12" s="83">
        <f t="shared" si="1"/>
        <v>0</v>
      </c>
      <c r="G12" s="83">
        <f t="shared" si="1"/>
        <v>0</v>
      </c>
      <c r="H12" s="83">
        <f t="shared" si="1"/>
        <v>0</v>
      </c>
      <c r="I12" s="83">
        <f t="shared" si="1"/>
        <v>0</v>
      </c>
      <c r="J12" s="83">
        <f t="shared" si="1"/>
        <v>0</v>
      </c>
      <c r="K12" s="83">
        <f t="shared" si="1"/>
        <v>0</v>
      </c>
      <c r="L12" s="83">
        <f t="shared" si="1"/>
        <v>0</v>
      </c>
      <c r="M12" s="83">
        <f t="shared" si="1"/>
        <v>0</v>
      </c>
      <c r="N12" s="83">
        <f t="shared" si="1"/>
        <v>0</v>
      </c>
      <c r="O12" s="101">
        <f t="shared" ref="O12:O65" si="2">+SUM(C12:N12)</f>
        <v>0</v>
      </c>
      <c r="P12" s="53"/>
    </row>
    <row r="13" spans="1:17" s="9" customFormat="1" ht="13.5" customHeight="1" x14ac:dyDescent="0.25">
      <c r="A13" s="81" t="s">
        <v>425</v>
      </c>
      <c r="B13" s="73" t="s">
        <v>238</v>
      </c>
      <c r="C13" s="83">
        <f t="shared" ref="C13:N13" si="3">+SUM(C14:C14)</f>
        <v>0</v>
      </c>
      <c r="D13" s="83">
        <f t="shared" si="3"/>
        <v>0</v>
      </c>
      <c r="E13" s="83">
        <f t="shared" si="3"/>
        <v>0</v>
      </c>
      <c r="F13" s="83">
        <f t="shared" si="3"/>
        <v>0</v>
      </c>
      <c r="G13" s="83">
        <f t="shared" si="3"/>
        <v>0</v>
      </c>
      <c r="H13" s="83">
        <f t="shared" si="3"/>
        <v>0</v>
      </c>
      <c r="I13" s="83">
        <f t="shared" si="3"/>
        <v>0</v>
      </c>
      <c r="J13" s="83">
        <f t="shared" si="3"/>
        <v>0</v>
      </c>
      <c r="K13" s="83">
        <f t="shared" si="3"/>
        <v>0</v>
      </c>
      <c r="L13" s="83">
        <f t="shared" si="3"/>
        <v>0</v>
      </c>
      <c r="M13" s="83">
        <f t="shared" si="3"/>
        <v>0</v>
      </c>
      <c r="N13" s="83">
        <f t="shared" si="3"/>
        <v>0</v>
      </c>
      <c r="O13" s="101">
        <f t="shared" si="2"/>
        <v>0</v>
      </c>
      <c r="P13" s="53"/>
    </row>
    <row r="14" spans="1:17" s="9" customFormat="1" ht="13.5" customHeight="1" x14ac:dyDescent="0.25">
      <c r="A14" s="81" t="s">
        <v>884</v>
      </c>
      <c r="B14" s="73" t="s">
        <v>885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101">
        <f t="shared" si="2"/>
        <v>0</v>
      </c>
      <c r="P14" s="53"/>
    </row>
    <row r="15" spans="1:17" s="9" customFormat="1" ht="13.5" customHeight="1" x14ac:dyDescent="0.25">
      <c r="A15" s="81" t="s">
        <v>426</v>
      </c>
      <c r="B15" s="73" t="s">
        <v>2</v>
      </c>
      <c r="C15" s="83">
        <f t="shared" ref="C15:N15" si="4">+C16+C36+C60</f>
        <v>0</v>
      </c>
      <c r="D15" s="83">
        <f t="shared" si="4"/>
        <v>0</v>
      </c>
      <c r="E15" s="83">
        <f t="shared" si="4"/>
        <v>0</v>
      </c>
      <c r="F15" s="83">
        <f t="shared" si="4"/>
        <v>0</v>
      </c>
      <c r="G15" s="83">
        <f t="shared" si="4"/>
        <v>0</v>
      </c>
      <c r="H15" s="83">
        <f t="shared" si="4"/>
        <v>0</v>
      </c>
      <c r="I15" s="83">
        <f t="shared" si="4"/>
        <v>0</v>
      </c>
      <c r="J15" s="83">
        <f t="shared" si="4"/>
        <v>0</v>
      </c>
      <c r="K15" s="83">
        <f t="shared" si="4"/>
        <v>0</v>
      </c>
      <c r="L15" s="83">
        <f t="shared" si="4"/>
        <v>0</v>
      </c>
      <c r="M15" s="83">
        <f t="shared" si="4"/>
        <v>0</v>
      </c>
      <c r="N15" s="83">
        <f t="shared" si="4"/>
        <v>0</v>
      </c>
      <c r="O15" s="101">
        <f t="shared" si="2"/>
        <v>0</v>
      </c>
      <c r="P15" s="53"/>
    </row>
    <row r="16" spans="1:17" s="10" customFormat="1" ht="13.5" customHeight="1" x14ac:dyDescent="0.25">
      <c r="A16" s="81" t="s">
        <v>427</v>
      </c>
      <c r="B16" s="73" t="s">
        <v>3</v>
      </c>
      <c r="C16" s="83">
        <f t="shared" ref="C16:N16" si="5">+C17+C23+C27+C30</f>
        <v>0</v>
      </c>
      <c r="D16" s="83">
        <f t="shared" si="5"/>
        <v>0</v>
      </c>
      <c r="E16" s="83">
        <f t="shared" si="5"/>
        <v>0</v>
      </c>
      <c r="F16" s="83">
        <f t="shared" si="5"/>
        <v>0</v>
      </c>
      <c r="G16" s="83">
        <f t="shared" si="5"/>
        <v>0</v>
      </c>
      <c r="H16" s="83">
        <f t="shared" si="5"/>
        <v>0</v>
      </c>
      <c r="I16" s="83">
        <f t="shared" si="5"/>
        <v>0</v>
      </c>
      <c r="J16" s="83">
        <f t="shared" si="5"/>
        <v>0</v>
      </c>
      <c r="K16" s="83">
        <f t="shared" si="5"/>
        <v>0</v>
      </c>
      <c r="L16" s="83">
        <f t="shared" si="5"/>
        <v>0</v>
      </c>
      <c r="M16" s="83">
        <f t="shared" si="5"/>
        <v>0</v>
      </c>
      <c r="N16" s="83">
        <f t="shared" si="5"/>
        <v>0</v>
      </c>
      <c r="O16" s="101">
        <f t="shared" si="2"/>
        <v>0</v>
      </c>
      <c r="P16" s="53"/>
    </row>
    <row r="17" spans="1:16" s="11" customFormat="1" ht="13.5" customHeight="1" x14ac:dyDescent="0.25">
      <c r="A17" s="92" t="s">
        <v>428</v>
      </c>
      <c r="B17" s="75" t="s">
        <v>201</v>
      </c>
      <c r="C17" s="83">
        <f>+SUM(C18:C22)</f>
        <v>0</v>
      </c>
      <c r="D17" s="83">
        <f t="shared" ref="D17:N17" si="6">+SUM(D18:D22)</f>
        <v>0</v>
      </c>
      <c r="E17" s="83">
        <f t="shared" si="6"/>
        <v>0</v>
      </c>
      <c r="F17" s="83">
        <f t="shared" si="6"/>
        <v>0</v>
      </c>
      <c r="G17" s="83">
        <f t="shared" si="6"/>
        <v>0</v>
      </c>
      <c r="H17" s="83">
        <f t="shared" si="6"/>
        <v>0</v>
      </c>
      <c r="I17" s="83">
        <f t="shared" si="6"/>
        <v>0</v>
      </c>
      <c r="J17" s="83">
        <f t="shared" si="6"/>
        <v>0</v>
      </c>
      <c r="K17" s="83">
        <f t="shared" si="6"/>
        <v>0</v>
      </c>
      <c r="L17" s="83">
        <f t="shared" si="6"/>
        <v>0</v>
      </c>
      <c r="M17" s="83">
        <f t="shared" si="6"/>
        <v>0</v>
      </c>
      <c r="N17" s="83">
        <f t="shared" si="6"/>
        <v>0</v>
      </c>
      <c r="O17" s="101">
        <f t="shared" si="2"/>
        <v>0</v>
      </c>
      <c r="P17" s="53"/>
    </row>
    <row r="18" spans="1:16" s="11" customFormat="1" ht="13.5" customHeight="1" x14ac:dyDescent="0.25">
      <c r="A18" s="92" t="s">
        <v>429</v>
      </c>
      <c r="B18" s="75" t="s">
        <v>239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101">
        <f t="shared" si="2"/>
        <v>0</v>
      </c>
      <c r="P18" s="53"/>
    </row>
    <row r="19" spans="1:16" s="1" customFormat="1" ht="13.5" customHeight="1" x14ac:dyDescent="0.25">
      <c r="A19" s="81" t="s">
        <v>430</v>
      </c>
      <c r="B19" s="75" t="s">
        <v>240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101">
        <f t="shared" si="2"/>
        <v>0</v>
      </c>
      <c r="P19" s="6"/>
    </row>
    <row r="20" spans="1:16" s="1" customFormat="1" ht="13.5" customHeight="1" x14ac:dyDescent="0.25">
      <c r="A20" s="81" t="s">
        <v>431</v>
      </c>
      <c r="B20" s="75" t="s">
        <v>241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101">
        <f t="shared" si="2"/>
        <v>0</v>
      </c>
      <c r="P20" s="6"/>
    </row>
    <row r="21" spans="1:16" s="1" customFormat="1" ht="13.5" customHeight="1" x14ac:dyDescent="0.25">
      <c r="A21" s="81" t="s">
        <v>432</v>
      </c>
      <c r="B21" s="75" t="s">
        <v>242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101">
        <f t="shared" si="2"/>
        <v>0</v>
      </c>
      <c r="P21" s="6"/>
    </row>
    <row r="22" spans="1:16" s="1" customFormat="1" ht="13.5" customHeight="1" x14ac:dyDescent="0.25">
      <c r="A22" s="81" t="s">
        <v>925</v>
      </c>
      <c r="B22" s="75" t="s">
        <v>926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101">
        <f t="shared" si="2"/>
        <v>0</v>
      </c>
      <c r="P22" s="6"/>
    </row>
    <row r="23" spans="1:16" s="11" customFormat="1" ht="13.5" customHeight="1" x14ac:dyDescent="0.25">
      <c r="A23" s="92" t="s">
        <v>433</v>
      </c>
      <c r="B23" s="75" t="s">
        <v>4</v>
      </c>
      <c r="C23" s="83">
        <f>+SUM(C24:C26)</f>
        <v>0</v>
      </c>
      <c r="D23" s="83">
        <f t="shared" ref="D23:N23" si="7">+SUM(D24:D26)</f>
        <v>0</v>
      </c>
      <c r="E23" s="83">
        <f t="shared" si="7"/>
        <v>0</v>
      </c>
      <c r="F23" s="83">
        <f t="shared" si="7"/>
        <v>0</v>
      </c>
      <c r="G23" s="83">
        <f t="shared" si="7"/>
        <v>0</v>
      </c>
      <c r="H23" s="83">
        <f t="shared" si="7"/>
        <v>0</v>
      </c>
      <c r="I23" s="83">
        <f t="shared" si="7"/>
        <v>0</v>
      </c>
      <c r="J23" s="83">
        <f t="shared" si="7"/>
        <v>0</v>
      </c>
      <c r="K23" s="83">
        <f t="shared" si="7"/>
        <v>0</v>
      </c>
      <c r="L23" s="83">
        <f t="shared" si="7"/>
        <v>0</v>
      </c>
      <c r="M23" s="83">
        <f t="shared" si="7"/>
        <v>0</v>
      </c>
      <c r="N23" s="83">
        <f t="shared" si="7"/>
        <v>0</v>
      </c>
      <c r="O23" s="101">
        <f t="shared" si="2"/>
        <v>0</v>
      </c>
      <c r="P23" s="53"/>
    </row>
    <row r="24" spans="1:16" s="1" customFormat="1" ht="13.5" customHeight="1" x14ac:dyDescent="0.25">
      <c r="A24" s="81" t="s">
        <v>434</v>
      </c>
      <c r="B24" s="75" t="s">
        <v>243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101">
        <f t="shared" si="2"/>
        <v>0</v>
      </c>
      <c r="P24" s="6"/>
    </row>
    <row r="25" spans="1:16" s="11" customFormat="1" ht="13.5" customHeight="1" x14ac:dyDescent="0.25">
      <c r="A25" s="81" t="s">
        <v>435</v>
      </c>
      <c r="B25" s="73" t="s">
        <v>244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101">
        <f t="shared" si="2"/>
        <v>0</v>
      </c>
      <c r="P25" s="53"/>
    </row>
    <row r="26" spans="1:16" s="1" customFormat="1" ht="13.5" customHeight="1" x14ac:dyDescent="0.25">
      <c r="A26" s="81" t="s">
        <v>436</v>
      </c>
      <c r="B26" s="75" t="s">
        <v>245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101">
        <f t="shared" si="2"/>
        <v>0</v>
      </c>
      <c r="P26" s="6"/>
    </row>
    <row r="27" spans="1:16" s="1" customFormat="1" ht="13.5" customHeight="1" x14ac:dyDescent="0.25">
      <c r="A27" s="81" t="s">
        <v>437</v>
      </c>
      <c r="B27" s="75" t="s">
        <v>5</v>
      </c>
      <c r="C27" s="83">
        <f>+C28+C29</f>
        <v>0</v>
      </c>
      <c r="D27" s="83">
        <f t="shared" ref="D27:N27" si="8">+D28+D29</f>
        <v>0</v>
      </c>
      <c r="E27" s="83">
        <f t="shared" si="8"/>
        <v>0</v>
      </c>
      <c r="F27" s="83">
        <f t="shared" si="8"/>
        <v>0</v>
      </c>
      <c r="G27" s="83">
        <f t="shared" si="8"/>
        <v>0</v>
      </c>
      <c r="H27" s="83">
        <f t="shared" si="8"/>
        <v>0</v>
      </c>
      <c r="I27" s="83">
        <f t="shared" si="8"/>
        <v>0</v>
      </c>
      <c r="J27" s="83">
        <f t="shared" si="8"/>
        <v>0</v>
      </c>
      <c r="K27" s="83">
        <f t="shared" si="8"/>
        <v>0</v>
      </c>
      <c r="L27" s="83">
        <f t="shared" si="8"/>
        <v>0</v>
      </c>
      <c r="M27" s="83">
        <f t="shared" si="8"/>
        <v>0</v>
      </c>
      <c r="N27" s="83">
        <f t="shared" si="8"/>
        <v>0</v>
      </c>
      <c r="O27" s="101">
        <f t="shared" si="2"/>
        <v>0</v>
      </c>
      <c r="P27" s="6"/>
    </row>
    <row r="28" spans="1:16" s="1" customFormat="1" ht="13.5" customHeight="1" x14ac:dyDescent="0.25">
      <c r="A28" s="81" t="s">
        <v>438</v>
      </c>
      <c r="B28" s="75" t="s">
        <v>246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101">
        <f t="shared" si="2"/>
        <v>0</v>
      </c>
      <c r="P28" s="6"/>
    </row>
    <row r="29" spans="1:16" s="10" customFormat="1" ht="13.5" customHeight="1" x14ac:dyDescent="0.25">
      <c r="A29" s="81" t="s">
        <v>439</v>
      </c>
      <c r="B29" s="73" t="s">
        <v>247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101">
        <f t="shared" si="2"/>
        <v>0</v>
      </c>
      <c r="P29" s="53"/>
    </row>
    <row r="30" spans="1:16" s="1" customFormat="1" ht="13.5" customHeight="1" x14ac:dyDescent="0.25">
      <c r="A30" s="81" t="s">
        <v>440</v>
      </c>
      <c r="B30" s="74" t="s">
        <v>6</v>
      </c>
      <c r="C30" s="83">
        <f>+SUM(C31:C35)</f>
        <v>0</v>
      </c>
      <c r="D30" s="83">
        <f t="shared" ref="D30:N30" si="9">+SUM(D31:D35)</f>
        <v>0</v>
      </c>
      <c r="E30" s="83">
        <f t="shared" si="9"/>
        <v>0</v>
      </c>
      <c r="F30" s="83">
        <f t="shared" si="9"/>
        <v>0</v>
      </c>
      <c r="G30" s="83">
        <f t="shared" si="9"/>
        <v>0</v>
      </c>
      <c r="H30" s="83">
        <f t="shared" si="9"/>
        <v>0</v>
      </c>
      <c r="I30" s="83">
        <f t="shared" si="9"/>
        <v>0</v>
      </c>
      <c r="J30" s="83">
        <f t="shared" si="9"/>
        <v>0</v>
      </c>
      <c r="K30" s="83">
        <f t="shared" si="9"/>
        <v>0</v>
      </c>
      <c r="L30" s="83">
        <f t="shared" si="9"/>
        <v>0</v>
      </c>
      <c r="M30" s="83">
        <f t="shared" si="9"/>
        <v>0</v>
      </c>
      <c r="N30" s="83">
        <f t="shared" si="9"/>
        <v>0</v>
      </c>
      <c r="O30" s="101">
        <f t="shared" si="2"/>
        <v>0</v>
      </c>
      <c r="P30" s="6"/>
    </row>
    <row r="31" spans="1:16" s="1" customFormat="1" ht="13.5" customHeight="1" x14ac:dyDescent="0.25">
      <c r="A31" s="81" t="s">
        <v>441</v>
      </c>
      <c r="B31" s="73" t="s">
        <v>248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101">
        <f t="shared" si="2"/>
        <v>0</v>
      </c>
      <c r="P31" s="6"/>
    </row>
    <row r="32" spans="1:16" s="10" customFormat="1" ht="13.5" customHeight="1" x14ac:dyDescent="0.25">
      <c r="A32" s="81" t="s">
        <v>442</v>
      </c>
      <c r="B32" s="73" t="s">
        <v>249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101">
        <f t="shared" si="2"/>
        <v>0</v>
      </c>
      <c r="P32" s="53"/>
    </row>
    <row r="33" spans="1:16" s="1" customFormat="1" ht="13.5" customHeight="1" x14ac:dyDescent="0.25">
      <c r="A33" s="81" t="s">
        <v>443</v>
      </c>
      <c r="B33" s="73" t="s">
        <v>202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101">
        <f t="shared" si="2"/>
        <v>0</v>
      </c>
      <c r="P33" s="6"/>
    </row>
    <row r="34" spans="1:16" s="1" customFormat="1" ht="13.5" customHeight="1" x14ac:dyDescent="0.25">
      <c r="A34" s="81" t="s">
        <v>444</v>
      </c>
      <c r="B34" s="73" t="s">
        <v>250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101">
        <f t="shared" si="2"/>
        <v>0</v>
      </c>
      <c r="P34" s="6"/>
    </row>
    <row r="35" spans="1:16" s="1" customFormat="1" ht="13.5" customHeight="1" x14ac:dyDescent="0.25">
      <c r="A35" s="92" t="s">
        <v>445</v>
      </c>
      <c r="B35" s="73" t="s">
        <v>6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101">
        <f t="shared" si="2"/>
        <v>0</v>
      </c>
      <c r="P35" s="6"/>
    </row>
    <row r="36" spans="1:16" s="11" customFormat="1" ht="13.5" customHeight="1" x14ac:dyDescent="0.25">
      <c r="A36" s="81" t="s">
        <v>446</v>
      </c>
      <c r="B36" s="73" t="s">
        <v>7</v>
      </c>
      <c r="C36" s="83">
        <f>+C37+C41+C50+C54+C57</f>
        <v>0</v>
      </c>
      <c r="D36" s="83">
        <f t="shared" ref="D36:N36" si="10">+D37+D41+D50+D54+D57</f>
        <v>0</v>
      </c>
      <c r="E36" s="83">
        <f t="shared" si="10"/>
        <v>0</v>
      </c>
      <c r="F36" s="83">
        <f t="shared" si="10"/>
        <v>0</v>
      </c>
      <c r="G36" s="83">
        <f t="shared" si="10"/>
        <v>0</v>
      </c>
      <c r="H36" s="83">
        <f t="shared" si="10"/>
        <v>0</v>
      </c>
      <c r="I36" s="83">
        <f t="shared" si="10"/>
        <v>0</v>
      </c>
      <c r="J36" s="83">
        <f t="shared" si="10"/>
        <v>0</v>
      </c>
      <c r="K36" s="83">
        <f t="shared" si="10"/>
        <v>0</v>
      </c>
      <c r="L36" s="83">
        <f t="shared" si="10"/>
        <v>0</v>
      </c>
      <c r="M36" s="83">
        <f t="shared" si="10"/>
        <v>0</v>
      </c>
      <c r="N36" s="83">
        <f t="shared" si="10"/>
        <v>0</v>
      </c>
      <c r="O36" s="101">
        <f t="shared" si="2"/>
        <v>0</v>
      </c>
      <c r="P36" s="53"/>
    </row>
    <row r="37" spans="1:16" s="1" customFormat="1" ht="13.5" customHeight="1" x14ac:dyDescent="0.25">
      <c r="A37" s="81" t="s">
        <v>447</v>
      </c>
      <c r="B37" s="73" t="s">
        <v>8</v>
      </c>
      <c r="C37" s="83">
        <f>+C38+C39+C40</f>
        <v>0</v>
      </c>
      <c r="D37" s="83">
        <f t="shared" ref="D37:N37" si="11">+D38+D39+D40</f>
        <v>0</v>
      </c>
      <c r="E37" s="83">
        <f t="shared" si="11"/>
        <v>0</v>
      </c>
      <c r="F37" s="83">
        <f t="shared" si="11"/>
        <v>0</v>
      </c>
      <c r="G37" s="83">
        <f t="shared" si="11"/>
        <v>0</v>
      </c>
      <c r="H37" s="83">
        <f t="shared" si="11"/>
        <v>0</v>
      </c>
      <c r="I37" s="83">
        <f t="shared" si="11"/>
        <v>0</v>
      </c>
      <c r="J37" s="83">
        <f t="shared" si="11"/>
        <v>0</v>
      </c>
      <c r="K37" s="83">
        <f t="shared" si="11"/>
        <v>0</v>
      </c>
      <c r="L37" s="83">
        <f t="shared" si="11"/>
        <v>0</v>
      </c>
      <c r="M37" s="83">
        <f t="shared" si="11"/>
        <v>0</v>
      </c>
      <c r="N37" s="83">
        <f t="shared" si="11"/>
        <v>0</v>
      </c>
      <c r="O37" s="101">
        <f t="shared" si="2"/>
        <v>0</v>
      </c>
      <c r="P37" s="6"/>
    </row>
    <row r="38" spans="1:16" s="1" customFormat="1" ht="13.5" customHeight="1" x14ac:dyDescent="0.25">
      <c r="A38" s="81" t="s">
        <v>448</v>
      </c>
      <c r="B38" s="73" t="s">
        <v>9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101">
        <f t="shared" si="2"/>
        <v>0</v>
      </c>
      <c r="P38" s="6"/>
    </row>
    <row r="39" spans="1:16" s="1" customFormat="1" ht="13.5" customHeight="1" x14ac:dyDescent="0.25">
      <c r="A39" s="81" t="s">
        <v>449</v>
      </c>
      <c r="B39" s="73" t="s">
        <v>10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101">
        <f t="shared" si="2"/>
        <v>0</v>
      </c>
      <c r="P39" s="6"/>
    </row>
    <row r="40" spans="1:16" s="1" customFormat="1" ht="13.5" customHeight="1" x14ac:dyDescent="0.25">
      <c r="A40" s="81" t="s">
        <v>927</v>
      </c>
      <c r="B40" s="73" t="s">
        <v>928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101">
        <f t="shared" si="2"/>
        <v>0</v>
      </c>
      <c r="P40" s="6"/>
    </row>
    <row r="41" spans="1:16" s="1" customFormat="1" ht="13.5" customHeight="1" x14ac:dyDescent="0.25">
      <c r="A41" s="81" t="s">
        <v>450</v>
      </c>
      <c r="B41" s="73" t="s">
        <v>251</v>
      </c>
      <c r="C41" s="83">
        <f>+SUM(C42:C49)</f>
        <v>0</v>
      </c>
      <c r="D41" s="83">
        <f t="shared" ref="D41:N41" si="12">+SUM(D42:D49)</f>
        <v>0</v>
      </c>
      <c r="E41" s="83">
        <f t="shared" si="12"/>
        <v>0</v>
      </c>
      <c r="F41" s="83">
        <f t="shared" si="12"/>
        <v>0</v>
      </c>
      <c r="G41" s="83">
        <f t="shared" si="12"/>
        <v>0</v>
      </c>
      <c r="H41" s="83">
        <f t="shared" si="12"/>
        <v>0</v>
      </c>
      <c r="I41" s="83">
        <f t="shared" si="12"/>
        <v>0</v>
      </c>
      <c r="J41" s="83">
        <f t="shared" si="12"/>
        <v>0</v>
      </c>
      <c r="K41" s="83">
        <f t="shared" si="12"/>
        <v>0</v>
      </c>
      <c r="L41" s="83">
        <f t="shared" si="12"/>
        <v>0</v>
      </c>
      <c r="M41" s="83">
        <f t="shared" si="12"/>
        <v>0</v>
      </c>
      <c r="N41" s="83">
        <f t="shared" si="12"/>
        <v>0</v>
      </c>
      <c r="O41" s="101">
        <f t="shared" si="2"/>
        <v>0</v>
      </c>
      <c r="P41" s="6"/>
    </row>
    <row r="42" spans="1:16" s="3" customFormat="1" ht="13.5" customHeight="1" x14ac:dyDescent="0.25">
      <c r="A42" s="81" t="s">
        <v>451</v>
      </c>
      <c r="B42" s="73" t="s">
        <v>252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101">
        <f t="shared" si="2"/>
        <v>0</v>
      </c>
      <c r="P42" s="53"/>
    </row>
    <row r="43" spans="1:16" s="3" customFormat="1" ht="13.5" customHeight="1" x14ac:dyDescent="0.25">
      <c r="A43" s="92" t="s">
        <v>452</v>
      </c>
      <c r="B43" s="73" t="s">
        <v>253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101">
        <f t="shared" si="2"/>
        <v>0</v>
      </c>
      <c r="P43" s="53"/>
    </row>
    <row r="44" spans="1:16" s="9" customFormat="1" ht="13.5" customHeight="1" x14ac:dyDescent="0.25">
      <c r="A44" s="81" t="s">
        <v>453</v>
      </c>
      <c r="B44" s="73" t="s">
        <v>254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101">
        <f t="shared" si="2"/>
        <v>0</v>
      </c>
      <c r="P44" s="53"/>
    </row>
    <row r="45" spans="1:16" s="10" customFormat="1" ht="13.5" customHeight="1" x14ac:dyDescent="0.25">
      <c r="A45" s="81" t="s">
        <v>454</v>
      </c>
      <c r="B45" s="73" t="s">
        <v>255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101">
        <f t="shared" si="2"/>
        <v>0</v>
      </c>
      <c r="P45" s="53"/>
    </row>
    <row r="46" spans="1:16" s="1" customFormat="1" ht="13.5" customHeight="1" x14ac:dyDescent="0.25">
      <c r="A46" s="81" t="s">
        <v>455</v>
      </c>
      <c r="B46" s="73" t="s">
        <v>456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101">
        <f t="shared" si="2"/>
        <v>0</v>
      </c>
      <c r="P46" s="6"/>
    </row>
    <row r="47" spans="1:16" s="1" customFormat="1" ht="13.5" customHeight="1" x14ac:dyDescent="0.25">
      <c r="A47" s="81" t="s">
        <v>457</v>
      </c>
      <c r="B47" s="73" t="s">
        <v>204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101">
        <f t="shared" si="2"/>
        <v>0</v>
      </c>
      <c r="P47" s="6"/>
    </row>
    <row r="48" spans="1:16" s="1" customFormat="1" ht="13.5" customHeight="1" x14ac:dyDescent="0.25">
      <c r="A48" s="81" t="s">
        <v>886</v>
      </c>
      <c r="B48" s="73" t="s">
        <v>887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101">
        <f t="shared" si="2"/>
        <v>0</v>
      </c>
      <c r="P48" s="6"/>
    </row>
    <row r="49" spans="1:16" s="1" customFormat="1" ht="13.5" customHeight="1" x14ac:dyDescent="0.25">
      <c r="A49" s="81" t="s">
        <v>888</v>
      </c>
      <c r="B49" s="73" t="s">
        <v>889</v>
      </c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101">
        <f t="shared" si="2"/>
        <v>0</v>
      </c>
      <c r="P49" s="6"/>
    </row>
    <row r="50" spans="1:16" s="10" customFormat="1" ht="13.5" customHeight="1" x14ac:dyDescent="0.25">
      <c r="A50" s="81" t="s">
        <v>458</v>
      </c>
      <c r="B50" s="73" t="s">
        <v>203</v>
      </c>
      <c r="C50" s="83">
        <f>+SUM(C51:C53)</f>
        <v>0</v>
      </c>
      <c r="D50" s="83">
        <f t="shared" ref="D50:N50" si="13">+SUM(D51:D53)</f>
        <v>0</v>
      </c>
      <c r="E50" s="83">
        <f t="shared" si="13"/>
        <v>0</v>
      </c>
      <c r="F50" s="83">
        <f t="shared" si="13"/>
        <v>0</v>
      </c>
      <c r="G50" s="83">
        <f t="shared" si="13"/>
        <v>0</v>
      </c>
      <c r="H50" s="83">
        <f t="shared" si="13"/>
        <v>0</v>
      </c>
      <c r="I50" s="83">
        <f t="shared" si="13"/>
        <v>0</v>
      </c>
      <c r="J50" s="83">
        <f t="shared" si="13"/>
        <v>0</v>
      </c>
      <c r="K50" s="83">
        <f t="shared" si="13"/>
        <v>0</v>
      </c>
      <c r="L50" s="83">
        <f t="shared" si="13"/>
        <v>0</v>
      </c>
      <c r="M50" s="83">
        <f t="shared" si="13"/>
        <v>0</v>
      </c>
      <c r="N50" s="83">
        <f t="shared" si="13"/>
        <v>0</v>
      </c>
      <c r="O50" s="101">
        <f t="shared" si="2"/>
        <v>0</v>
      </c>
      <c r="P50" s="53"/>
    </row>
    <row r="51" spans="1:16" s="10" customFormat="1" ht="13.5" customHeight="1" x14ac:dyDescent="0.25">
      <c r="A51" s="81" t="s">
        <v>459</v>
      </c>
      <c r="B51" s="73" t="s">
        <v>205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101">
        <f t="shared" si="2"/>
        <v>0</v>
      </c>
      <c r="P51" s="53"/>
    </row>
    <row r="52" spans="1:16" s="10" customFormat="1" ht="13.5" customHeight="1" x14ac:dyDescent="0.25">
      <c r="A52" s="81" t="s">
        <v>460</v>
      </c>
      <c r="B52" s="73" t="s">
        <v>203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101">
        <f t="shared" si="2"/>
        <v>0</v>
      </c>
      <c r="P52" s="53"/>
    </row>
    <row r="53" spans="1:16" s="10" customFormat="1" ht="13.5" customHeight="1" x14ac:dyDescent="0.25">
      <c r="A53" s="81" t="s">
        <v>461</v>
      </c>
      <c r="B53" s="73" t="s">
        <v>256</v>
      </c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101">
        <f t="shared" si="2"/>
        <v>0</v>
      </c>
      <c r="P53" s="53"/>
    </row>
    <row r="54" spans="1:16" s="1" customFormat="1" ht="13.5" customHeight="1" x14ac:dyDescent="0.25">
      <c r="A54" s="92" t="s">
        <v>462</v>
      </c>
      <c r="B54" s="73" t="s">
        <v>206</v>
      </c>
      <c r="C54" s="83">
        <f>+C55+C56</f>
        <v>0</v>
      </c>
      <c r="D54" s="83">
        <f t="shared" ref="D54:N54" si="14">+D55+D56</f>
        <v>0</v>
      </c>
      <c r="E54" s="83">
        <f t="shared" si="14"/>
        <v>0</v>
      </c>
      <c r="F54" s="83">
        <f t="shared" si="14"/>
        <v>0</v>
      </c>
      <c r="G54" s="83">
        <f t="shared" si="14"/>
        <v>0</v>
      </c>
      <c r="H54" s="83">
        <f t="shared" si="14"/>
        <v>0</v>
      </c>
      <c r="I54" s="83">
        <f t="shared" si="14"/>
        <v>0</v>
      </c>
      <c r="J54" s="83">
        <f t="shared" si="14"/>
        <v>0</v>
      </c>
      <c r="K54" s="83">
        <f t="shared" si="14"/>
        <v>0</v>
      </c>
      <c r="L54" s="83">
        <f t="shared" si="14"/>
        <v>0</v>
      </c>
      <c r="M54" s="83">
        <f t="shared" si="14"/>
        <v>0</v>
      </c>
      <c r="N54" s="83">
        <f t="shared" si="14"/>
        <v>0</v>
      </c>
      <c r="O54" s="101">
        <f t="shared" si="2"/>
        <v>0</v>
      </c>
      <c r="P54" s="6"/>
    </row>
    <row r="55" spans="1:16" s="1" customFormat="1" ht="13.5" customHeight="1" x14ac:dyDescent="0.25">
      <c r="A55" s="92" t="s">
        <v>463</v>
      </c>
      <c r="B55" s="73" t="s">
        <v>257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101">
        <f t="shared" si="2"/>
        <v>0</v>
      </c>
      <c r="P55" s="6"/>
    </row>
    <row r="56" spans="1:16" s="1" customFormat="1" ht="13.5" customHeight="1" x14ac:dyDescent="0.25">
      <c r="A56" s="92" t="s">
        <v>464</v>
      </c>
      <c r="B56" s="73" t="s">
        <v>258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101">
        <f t="shared" si="2"/>
        <v>0</v>
      </c>
      <c r="P56" s="6"/>
    </row>
    <row r="57" spans="1:16" s="10" customFormat="1" ht="13.5" customHeight="1" x14ac:dyDescent="0.25">
      <c r="A57" s="92" t="s">
        <v>828</v>
      </c>
      <c r="B57" s="73" t="s">
        <v>829</v>
      </c>
      <c r="C57" s="83">
        <f>+C58+C59</f>
        <v>0</v>
      </c>
      <c r="D57" s="83">
        <f t="shared" ref="D57:N57" si="15">+D58+D59</f>
        <v>0</v>
      </c>
      <c r="E57" s="83">
        <f t="shared" si="15"/>
        <v>0</v>
      </c>
      <c r="F57" s="83">
        <f t="shared" si="15"/>
        <v>0</v>
      </c>
      <c r="G57" s="83">
        <f t="shared" si="15"/>
        <v>0</v>
      </c>
      <c r="H57" s="83">
        <f t="shared" si="15"/>
        <v>0</v>
      </c>
      <c r="I57" s="83">
        <f t="shared" si="15"/>
        <v>0</v>
      </c>
      <c r="J57" s="83">
        <f t="shared" si="15"/>
        <v>0</v>
      </c>
      <c r="K57" s="83">
        <f t="shared" si="15"/>
        <v>0</v>
      </c>
      <c r="L57" s="83">
        <f t="shared" si="15"/>
        <v>0</v>
      </c>
      <c r="M57" s="83">
        <f t="shared" si="15"/>
        <v>0</v>
      </c>
      <c r="N57" s="83">
        <f t="shared" si="15"/>
        <v>0</v>
      </c>
      <c r="O57" s="101">
        <f t="shared" si="2"/>
        <v>0</v>
      </c>
      <c r="P57" s="53"/>
    </row>
    <row r="58" spans="1:16" s="10" customFormat="1" ht="13.5" customHeight="1" x14ac:dyDescent="0.25">
      <c r="A58" s="92" t="s">
        <v>830</v>
      </c>
      <c r="B58" s="73" t="s">
        <v>831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101">
        <f t="shared" si="2"/>
        <v>0</v>
      </c>
      <c r="P58" s="53"/>
    </row>
    <row r="59" spans="1:16" s="1" customFormat="1" ht="13.5" customHeight="1" x14ac:dyDescent="0.25">
      <c r="A59" s="92" t="s">
        <v>832</v>
      </c>
      <c r="B59" s="73" t="s">
        <v>833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101">
        <f t="shared" si="2"/>
        <v>0</v>
      </c>
      <c r="P59" s="6"/>
    </row>
    <row r="60" spans="1:16" s="1" customFormat="1" ht="13.5" customHeight="1" x14ac:dyDescent="0.25">
      <c r="A60" s="81" t="s">
        <v>465</v>
      </c>
      <c r="B60" s="73" t="s">
        <v>11</v>
      </c>
      <c r="C60" s="83">
        <f>+C61</f>
        <v>0</v>
      </c>
      <c r="D60" s="83">
        <f t="shared" ref="D60:N60" si="16">+D61</f>
        <v>0</v>
      </c>
      <c r="E60" s="83">
        <f t="shared" si="16"/>
        <v>0</v>
      </c>
      <c r="F60" s="83">
        <f t="shared" si="16"/>
        <v>0</v>
      </c>
      <c r="G60" s="83">
        <f t="shared" si="16"/>
        <v>0</v>
      </c>
      <c r="H60" s="83">
        <f t="shared" si="16"/>
        <v>0</v>
      </c>
      <c r="I60" s="83">
        <f t="shared" si="16"/>
        <v>0</v>
      </c>
      <c r="J60" s="83">
        <f t="shared" si="16"/>
        <v>0</v>
      </c>
      <c r="K60" s="83">
        <f t="shared" si="16"/>
        <v>0</v>
      </c>
      <c r="L60" s="83">
        <f t="shared" si="16"/>
        <v>0</v>
      </c>
      <c r="M60" s="83">
        <f t="shared" si="16"/>
        <v>0</v>
      </c>
      <c r="N60" s="83">
        <f t="shared" si="16"/>
        <v>0</v>
      </c>
      <c r="O60" s="101">
        <f t="shared" si="2"/>
        <v>0</v>
      </c>
      <c r="P60" s="6"/>
    </row>
    <row r="61" spans="1:16" s="9" customFormat="1" ht="13.5" customHeight="1" x14ac:dyDescent="0.25">
      <c r="A61" s="92" t="s">
        <v>466</v>
      </c>
      <c r="B61" s="73" t="s">
        <v>259</v>
      </c>
      <c r="C61" s="83">
        <f>+C62+C63+C64+C65</f>
        <v>0</v>
      </c>
      <c r="D61" s="83">
        <f t="shared" ref="D61:N61" si="17">+D62+D63+D64+D65</f>
        <v>0</v>
      </c>
      <c r="E61" s="83">
        <f t="shared" si="17"/>
        <v>0</v>
      </c>
      <c r="F61" s="83">
        <f t="shared" si="17"/>
        <v>0</v>
      </c>
      <c r="G61" s="83">
        <f t="shared" si="17"/>
        <v>0</v>
      </c>
      <c r="H61" s="83">
        <f t="shared" si="17"/>
        <v>0</v>
      </c>
      <c r="I61" s="83">
        <f t="shared" si="17"/>
        <v>0</v>
      </c>
      <c r="J61" s="83">
        <f t="shared" si="17"/>
        <v>0</v>
      </c>
      <c r="K61" s="83">
        <f t="shared" si="17"/>
        <v>0</v>
      </c>
      <c r="L61" s="83">
        <f t="shared" si="17"/>
        <v>0</v>
      </c>
      <c r="M61" s="83">
        <f t="shared" si="17"/>
        <v>0</v>
      </c>
      <c r="N61" s="83">
        <f t="shared" si="17"/>
        <v>0</v>
      </c>
      <c r="O61" s="101">
        <f t="shared" si="2"/>
        <v>0</v>
      </c>
      <c r="P61" s="53"/>
    </row>
    <row r="62" spans="1:16" s="9" customFormat="1" ht="13.5" customHeight="1" x14ac:dyDescent="0.25">
      <c r="A62" s="92" t="s">
        <v>467</v>
      </c>
      <c r="B62" s="73" t="s">
        <v>260</v>
      </c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101">
        <f t="shared" si="2"/>
        <v>0</v>
      </c>
      <c r="P62" s="53"/>
    </row>
    <row r="63" spans="1:16" s="10" customFormat="1" ht="13.5" customHeight="1" x14ac:dyDescent="0.25">
      <c r="A63" s="92" t="s">
        <v>468</v>
      </c>
      <c r="B63" s="73" t="s">
        <v>261</v>
      </c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101">
        <f t="shared" si="2"/>
        <v>0</v>
      </c>
      <c r="P63" s="53"/>
    </row>
    <row r="64" spans="1:16" s="10" customFormat="1" ht="13.5" customHeight="1" x14ac:dyDescent="0.25">
      <c r="A64" s="92" t="s">
        <v>929</v>
      </c>
      <c r="B64" s="73" t="s">
        <v>930</v>
      </c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101">
        <f t="shared" si="2"/>
        <v>0</v>
      </c>
      <c r="P64" s="53"/>
    </row>
    <row r="65" spans="1:16" s="10" customFormat="1" ht="13.5" customHeight="1" x14ac:dyDescent="0.25">
      <c r="A65" s="92" t="s">
        <v>931</v>
      </c>
      <c r="B65" s="73" t="s">
        <v>230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101">
        <f t="shared" si="2"/>
        <v>0</v>
      </c>
      <c r="P65" s="53"/>
    </row>
    <row r="66" spans="1:16" ht="4.2" customHeight="1" x14ac:dyDescent="0.25">
      <c r="A66" s="46"/>
      <c r="B66" s="21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102"/>
    </row>
    <row r="67" spans="1:16" s="5" customFormat="1" ht="3" customHeight="1" x14ac:dyDescent="0.25">
      <c r="A67" s="45"/>
      <c r="B67" s="20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103"/>
      <c r="P67" s="62"/>
    </row>
    <row r="68" spans="1:16" s="9" customFormat="1" x14ac:dyDescent="0.25">
      <c r="A68" s="44"/>
      <c r="B68" s="19" t="s">
        <v>12</v>
      </c>
      <c r="C68" s="77">
        <f t="shared" ref="C68:N68" si="18">+C11-C70</f>
        <v>-54501272.829999998</v>
      </c>
      <c r="D68" s="77">
        <f t="shared" si="18"/>
        <v>-54501272.829999998</v>
      </c>
      <c r="E68" s="77">
        <f t="shared" si="18"/>
        <v>-54501272.829999998</v>
      </c>
      <c r="F68" s="77">
        <f t="shared" si="18"/>
        <v>-54501272.829999998</v>
      </c>
      <c r="G68" s="77">
        <f t="shared" si="18"/>
        <v>-54501272.829999998</v>
      </c>
      <c r="H68" s="77">
        <f t="shared" si="18"/>
        <v>-54501272.829999998</v>
      </c>
      <c r="I68" s="77">
        <f t="shared" si="18"/>
        <v>-49373588.829999998</v>
      </c>
      <c r="J68" s="77">
        <f t="shared" si="18"/>
        <v>-49373588.829999998</v>
      </c>
      <c r="K68" s="77">
        <f t="shared" si="18"/>
        <v>-49373588.829999998</v>
      </c>
      <c r="L68" s="77">
        <f t="shared" si="18"/>
        <v>-49373588.829999998</v>
      </c>
      <c r="M68" s="77">
        <f t="shared" si="18"/>
        <v>-49373588.829999998</v>
      </c>
      <c r="N68" s="77">
        <f t="shared" si="18"/>
        <v>-49373588.829999998</v>
      </c>
      <c r="O68" s="104">
        <f>+SUM(C68:N68)</f>
        <v>-623249169.95999992</v>
      </c>
      <c r="P68" s="53"/>
    </row>
    <row r="69" spans="1:16" s="10" customFormat="1" ht="4.5" customHeight="1" x14ac:dyDescent="0.25">
      <c r="A69" s="45"/>
      <c r="B69" s="20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103"/>
      <c r="P69" s="53"/>
    </row>
    <row r="70" spans="1:16" s="11" customFormat="1" ht="13.5" customHeight="1" x14ac:dyDescent="0.25">
      <c r="A70" s="80" t="s">
        <v>469</v>
      </c>
      <c r="B70" s="19" t="s">
        <v>125</v>
      </c>
      <c r="C70" s="77">
        <f>+C71+C291+C320</f>
        <v>54501272.829999998</v>
      </c>
      <c r="D70" s="77">
        <f t="shared" ref="D70:N70" si="19">+D71+D291+D320</f>
        <v>54501272.829999998</v>
      </c>
      <c r="E70" s="77">
        <f t="shared" si="19"/>
        <v>54501272.829999998</v>
      </c>
      <c r="F70" s="77">
        <f t="shared" si="19"/>
        <v>54501272.829999998</v>
      </c>
      <c r="G70" s="77">
        <f t="shared" si="19"/>
        <v>54501272.829999998</v>
      </c>
      <c r="H70" s="77">
        <f t="shared" si="19"/>
        <v>54501272.829999998</v>
      </c>
      <c r="I70" s="77">
        <f t="shared" si="19"/>
        <v>49373588.829999998</v>
      </c>
      <c r="J70" s="77">
        <f t="shared" si="19"/>
        <v>49373588.829999998</v>
      </c>
      <c r="K70" s="77">
        <f t="shared" si="19"/>
        <v>49373588.829999998</v>
      </c>
      <c r="L70" s="77">
        <f t="shared" si="19"/>
        <v>49373588.829999998</v>
      </c>
      <c r="M70" s="77">
        <f t="shared" si="19"/>
        <v>49373588.829999998</v>
      </c>
      <c r="N70" s="77">
        <f t="shared" si="19"/>
        <v>49373588.829999998</v>
      </c>
      <c r="O70" s="100">
        <f t="shared" ref="O70:O134" si="20">+SUM(C70:N70)</f>
        <v>623249169.95999992</v>
      </c>
      <c r="P70" s="53"/>
    </row>
    <row r="71" spans="1:16" s="3" customFormat="1" ht="13.5" customHeight="1" x14ac:dyDescent="0.25">
      <c r="A71" s="91" t="s">
        <v>470</v>
      </c>
      <c r="B71" s="73" t="s">
        <v>13</v>
      </c>
      <c r="C71" s="83">
        <f>+C72+C209+C278</f>
        <v>54501272.829999998</v>
      </c>
      <c r="D71" s="83">
        <f t="shared" ref="D71:N71" si="21">+D72+D209+D278</f>
        <v>54501272.829999998</v>
      </c>
      <c r="E71" s="83">
        <f t="shared" si="21"/>
        <v>54501272.829999998</v>
      </c>
      <c r="F71" s="83">
        <f t="shared" si="21"/>
        <v>54501272.829999998</v>
      </c>
      <c r="G71" s="83">
        <f t="shared" si="21"/>
        <v>54501272.829999998</v>
      </c>
      <c r="H71" s="83">
        <f t="shared" si="21"/>
        <v>54501272.829999998</v>
      </c>
      <c r="I71" s="83">
        <f t="shared" si="21"/>
        <v>49373588.829999998</v>
      </c>
      <c r="J71" s="83">
        <f t="shared" si="21"/>
        <v>49373588.829999998</v>
      </c>
      <c r="K71" s="83">
        <f t="shared" si="21"/>
        <v>49373588.829999998</v>
      </c>
      <c r="L71" s="83">
        <f t="shared" si="21"/>
        <v>49373588.829999998</v>
      </c>
      <c r="M71" s="83">
        <f t="shared" si="21"/>
        <v>49373588.829999998</v>
      </c>
      <c r="N71" s="83">
        <f t="shared" si="21"/>
        <v>49373588.829999998</v>
      </c>
      <c r="O71" s="101">
        <f t="shared" si="20"/>
        <v>623249169.95999992</v>
      </c>
      <c r="P71" s="53"/>
    </row>
    <row r="72" spans="1:16" s="3" customFormat="1" ht="13.5" customHeight="1" x14ac:dyDescent="0.25">
      <c r="A72" s="91" t="s">
        <v>471</v>
      </c>
      <c r="B72" s="73" t="s">
        <v>14</v>
      </c>
      <c r="C72" s="83">
        <f>+C73+C110</f>
        <v>0</v>
      </c>
      <c r="D72" s="83">
        <f t="shared" ref="D72:N72" si="22">+D73+D110</f>
        <v>0</v>
      </c>
      <c r="E72" s="83">
        <f t="shared" si="22"/>
        <v>0</v>
      </c>
      <c r="F72" s="83">
        <f t="shared" si="22"/>
        <v>0</v>
      </c>
      <c r="G72" s="83">
        <f t="shared" si="22"/>
        <v>0</v>
      </c>
      <c r="H72" s="83">
        <f t="shared" si="22"/>
        <v>0</v>
      </c>
      <c r="I72" s="83">
        <f t="shared" si="22"/>
        <v>0</v>
      </c>
      <c r="J72" s="83">
        <f t="shared" si="22"/>
        <v>0</v>
      </c>
      <c r="K72" s="83">
        <f t="shared" si="22"/>
        <v>0</v>
      </c>
      <c r="L72" s="83">
        <f t="shared" si="22"/>
        <v>0</v>
      </c>
      <c r="M72" s="83">
        <f t="shared" si="22"/>
        <v>0</v>
      </c>
      <c r="N72" s="83">
        <f t="shared" si="22"/>
        <v>0</v>
      </c>
      <c r="O72" s="101">
        <f t="shared" si="20"/>
        <v>0</v>
      </c>
      <c r="P72" s="53"/>
    </row>
    <row r="73" spans="1:16" s="1" customFormat="1" ht="13.5" customHeight="1" x14ac:dyDescent="0.25">
      <c r="A73" s="91" t="s">
        <v>472</v>
      </c>
      <c r="B73" s="73" t="s">
        <v>15</v>
      </c>
      <c r="C73" s="83">
        <f>+C74+C98</f>
        <v>0</v>
      </c>
      <c r="D73" s="83">
        <f t="shared" ref="D73:N73" si="23">+D74+D98</f>
        <v>0</v>
      </c>
      <c r="E73" s="83">
        <f t="shared" si="23"/>
        <v>0</v>
      </c>
      <c r="F73" s="83">
        <f t="shared" si="23"/>
        <v>0</v>
      </c>
      <c r="G73" s="83">
        <f t="shared" si="23"/>
        <v>0</v>
      </c>
      <c r="H73" s="83">
        <f t="shared" si="23"/>
        <v>0</v>
      </c>
      <c r="I73" s="83">
        <f t="shared" si="23"/>
        <v>0</v>
      </c>
      <c r="J73" s="83">
        <f t="shared" si="23"/>
        <v>0</v>
      </c>
      <c r="K73" s="83">
        <f t="shared" si="23"/>
        <v>0</v>
      </c>
      <c r="L73" s="83">
        <f t="shared" si="23"/>
        <v>0</v>
      </c>
      <c r="M73" s="83">
        <f t="shared" si="23"/>
        <v>0</v>
      </c>
      <c r="N73" s="83">
        <f t="shared" si="23"/>
        <v>0</v>
      </c>
      <c r="O73" s="101">
        <f t="shared" si="20"/>
        <v>0</v>
      </c>
      <c r="P73" s="6"/>
    </row>
    <row r="74" spans="1:16" s="1" customFormat="1" ht="13.5" customHeight="1" x14ac:dyDescent="0.25">
      <c r="A74" s="91" t="s">
        <v>473</v>
      </c>
      <c r="B74" s="73" t="s">
        <v>262</v>
      </c>
      <c r="C74" s="83">
        <f>+C75+C80+C83+C95</f>
        <v>0</v>
      </c>
      <c r="D74" s="83">
        <f t="shared" ref="D74:N74" si="24">+D75+D80+D83+D95</f>
        <v>0</v>
      </c>
      <c r="E74" s="83">
        <f t="shared" si="24"/>
        <v>0</v>
      </c>
      <c r="F74" s="83">
        <f t="shared" si="24"/>
        <v>0</v>
      </c>
      <c r="G74" s="83">
        <f t="shared" si="24"/>
        <v>0</v>
      </c>
      <c r="H74" s="83">
        <f t="shared" si="24"/>
        <v>0</v>
      </c>
      <c r="I74" s="83">
        <f t="shared" si="24"/>
        <v>0</v>
      </c>
      <c r="J74" s="83">
        <f t="shared" si="24"/>
        <v>0</v>
      </c>
      <c r="K74" s="83">
        <f t="shared" si="24"/>
        <v>0</v>
      </c>
      <c r="L74" s="83">
        <f t="shared" si="24"/>
        <v>0</v>
      </c>
      <c r="M74" s="83">
        <f t="shared" si="24"/>
        <v>0</v>
      </c>
      <c r="N74" s="83">
        <f t="shared" si="24"/>
        <v>0</v>
      </c>
      <c r="O74" s="101">
        <f t="shared" si="20"/>
        <v>0</v>
      </c>
      <c r="P74" s="6"/>
    </row>
    <row r="75" spans="1:16" s="1" customFormat="1" ht="13.5" customHeight="1" x14ac:dyDescent="0.25">
      <c r="A75" s="91" t="s">
        <v>474</v>
      </c>
      <c r="B75" s="73" t="s">
        <v>126</v>
      </c>
      <c r="C75" s="83">
        <f>+SUM(C76:C79)</f>
        <v>0</v>
      </c>
      <c r="D75" s="83">
        <f t="shared" ref="D75:N75" si="25">+SUM(D76:D79)</f>
        <v>0</v>
      </c>
      <c r="E75" s="83">
        <f t="shared" si="25"/>
        <v>0</v>
      </c>
      <c r="F75" s="83">
        <f t="shared" si="25"/>
        <v>0</v>
      </c>
      <c r="G75" s="83">
        <f t="shared" si="25"/>
        <v>0</v>
      </c>
      <c r="H75" s="83">
        <f t="shared" si="25"/>
        <v>0</v>
      </c>
      <c r="I75" s="83">
        <f t="shared" si="25"/>
        <v>0</v>
      </c>
      <c r="J75" s="83">
        <f t="shared" si="25"/>
        <v>0</v>
      </c>
      <c r="K75" s="83">
        <f t="shared" si="25"/>
        <v>0</v>
      </c>
      <c r="L75" s="83">
        <f t="shared" si="25"/>
        <v>0</v>
      </c>
      <c r="M75" s="83">
        <f t="shared" si="25"/>
        <v>0</v>
      </c>
      <c r="N75" s="83">
        <f t="shared" si="25"/>
        <v>0</v>
      </c>
      <c r="O75" s="101">
        <f t="shared" si="20"/>
        <v>0</v>
      </c>
      <c r="P75" s="6"/>
    </row>
    <row r="76" spans="1:16" s="1" customFormat="1" ht="13.5" customHeight="1" x14ac:dyDescent="0.25">
      <c r="A76" s="91" t="s">
        <v>475</v>
      </c>
      <c r="B76" s="73" t="s">
        <v>36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101">
        <f t="shared" si="20"/>
        <v>0</v>
      </c>
      <c r="P76" s="6"/>
    </row>
    <row r="77" spans="1:16" s="3" customFormat="1" ht="13.5" customHeight="1" x14ac:dyDescent="0.25">
      <c r="A77" s="91" t="s">
        <v>476</v>
      </c>
      <c r="B77" s="73" t="s">
        <v>37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101">
        <f t="shared" si="20"/>
        <v>0</v>
      </c>
      <c r="P77" s="53"/>
    </row>
    <row r="78" spans="1:16" s="1" customFormat="1" ht="13.5" customHeight="1" x14ac:dyDescent="0.25">
      <c r="A78" s="91" t="s">
        <v>477</v>
      </c>
      <c r="B78" s="73" t="s">
        <v>38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101">
        <f t="shared" si="20"/>
        <v>0</v>
      </c>
      <c r="P78" s="6"/>
    </row>
    <row r="79" spans="1:16" s="1" customFormat="1" ht="13.5" customHeight="1" x14ac:dyDescent="0.25">
      <c r="A79" s="91" t="s">
        <v>478</v>
      </c>
      <c r="B79" s="73" t="s">
        <v>132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101">
        <f t="shared" si="20"/>
        <v>0</v>
      </c>
      <c r="P79" s="6"/>
    </row>
    <row r="80" spans="1:16" s="3" customFormat="1" ht="13.5" customHeight="1" x14ac:dyDescent="0.25">
      <c r="A80" s="91" t="s">
        <v>479</v>
      </c>
      <c r="B80" s="73" t="s">
        <v>128</v>
      </c>
      <c r="C80" s="83">
        <f>+C81+C82</f>
        <v>0</v>
      </c>
      <c r="D80" s="83">
        <f t="shared" ref="D80:N80" si="26">+D81+D82</f>
        <v>0</v>
      </c>
      <c r="E80" s="83">
        <f t="shared" si="26"/>
        <v>0</v>
      </c>
      <c r="F80" s="83">
        <f t="shared" si="26"/>
        <v>0</v>
      </c>
      <c r="G80" s="83">
        <f t="shared" si="26"/>
        <v>0</v>
      </c>
      <c r="H80" s="83">
        <f t="shared" si="26"/>
        <v>0</v>
      </c>
      <c r="I80" s="83">
        <f t="shared" si="26"/>
        <v>0</v>
      </c>
      <c r="J80" s="83">
        <f t="shared" si="26"/>
        <v>0</v>
      </c>
      <c r="K80" s="83">
        <f t="shared" si="26"/>
        <v>0</v>
      </c>
      <c r="L80" s="83">
        <f t="shared" si="26"/>
        <v>0</v>
      </c>
      <c r="M80" s="83">
        <f t="shared" si="26"/>
        <v>0</v>
      </c>
      <c r="N80" s="83">
        <f t="shared" si="26"/>
        <v>0</v>
      </c>
      <c r="O80" s="101">
        <f t="shared" si="20"/>
        <v>0</v>
      </c>
      <c r="P80" s="53"/>
    </row>
    <row r="81" spans="1:16" s="1" customFormat="1" ht="13.5" customHeight="1" x14ac:dyDescent="0.25">
      <c r="A81" s="91" t="s">
        <v>480</v>
      </c>
      <c r="B81" s="73" t="s">
        <v>129</v>
      </c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101">
        <f t="shared" si="20"/>
        <v>0</v>
      </c>
      <c r="P81" s="6"/>
    </row>
    <row r="82" spans="1:16" s="1" customFormat="1" ht="13.5" customHeight="1" x14ac:dyDescent="0.25">
      <c r="A82" s="91" t="s">
        <v>481</v>
      </c>
      <c r="B82" s="73" t="s">
        <v>130</v>
      </c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101">
        <f t="shared" si="20"/>
        <v>0</v>
      </c>
      <c r="P82" s="6"/>
    </row>
    <row r="83" spans="1:16" s="1" customFormat="1" ht="13.5" customHeight="1" x14ac:dyDescent="0.25">
      <c r="A83" s="91" t="s">
        <v>482</v>
      </c>
      <c r="B83" s="73" t="s">
        <v>263</v>
      </c>
      <c r="C83" s="83">
        <f>+SUM(C84:C94)</f>
        <v>0</v>
      </c>
      <c r="D83" s="83">
        <f t="shared" ref="D83:N83" si="27">+SUM(D84:D94)</f>
        <v>0</v>
      </c>
      <c r="E83" s="83">
        <f t="shared" si="27"/>
        <v>0</v>
      </c>
      <c r="F83" s="83">
        <f t="shared" si="27"/>
        <v>0</v>
      </c>
      <c r="G83" s="83">
        <f t="shared" si="27"/>
        <v>0</v>
      </c>
      <c r="H83" s="83">
        <f t="shared" si="27"/>
        <v>0</v>
      </c>
      <c r="I83" s="83">
        <f t="shared" si="27"/>
        <v>0</v>
      </c>
      <c r="J83" s="83">
        <f t="shared" si="27"/>
        <v>0</v>
      </c>
      <c r="K83" s="83">
        <f t="shared" si="27"/>
        <v>0</v>
      </c>
      <c r="L83" s="83">
        <f t="shared" si="27"/>
        <v>0</v>
      </c>
      <c r="M83" s="83">
        <f t="shared" si="27"/>
        <v>0</v>
      </c>
      <c r="N83" s="83">
        <f t="shared" si="27"/>
        <v>0</v>
      </c>
      <c r="O83" s="101">
        <f t="shared" si="20"/>
        <v>0</v>
      </c>
      <c r="P83" s="6"/>
    </row>
    <row r="84" spans="1:16" s="1" customFormat="1" ht="13.5" customHeight="1" x14ac:dyDescent="0.25">
      <c r="A84" s="91" t="s">
        <v>483</v>
      </c>
      <c r="B84" s="73" t="s">
        <v>133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101">
        <f t="shared" si="20"/>
        <v>0</v>
      </c>
      <c r="P84" s="6"/>
    </row>
    <row r="85" spans="1:16" s="1" customFormat="1" ht="13.5" customHeight="1" x14ac:dyDescent="0.25">
      <c r="A85" s="91" t="s">
        <v>484</v>
      </c>
      <c r="B85" s="73" t="s">
        <v>134</v>
      </c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101">
        <f t="shared" si="20"/>
        <v>0</v>
      </c>
      <c r="P85" s="6"/>
    </row>
    <row r="86" spans="1:16" s="1" customFormat="1" ht="13.5" customHeight="1" x14ac:dyDescent="0.25">
      <c r="A86" s="91" t="s">
        <v>485</v>
      </c>
      <c r="B86" s="73" t="s">
        <v>135</v>
      </c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101">
        <f t="shared" si="20"/>
        <v>0</v>
      </c>
      <c r="P86" s="6"/>
    </row>
    <row r="87" spans="1:16" s="1" customFormat="1" ht="13.5" customHeight="1" x14ac:dyDescent="0.25">
      <c r="A87" s="91" t="s">
        <v>486</v>
      </c>
      <c r="B87" s="73" t="s">
        <v>136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101">
        <f t="shared" si="20"/>
        <v>0</v>
      </c>
      <c r="P87" s="6"/>
    </row>
    <row r="88" spans="1:16" s="1" customFormat="1" ht="13.5" customHeight="1" x14ac:dyDescent="0.25">
      <c r="A88" s="91" t="s">
        <v>487</v>
      </c>
      <c r="B88" s="73" t="s">
        <v>138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101">
        <f t="shared" si="20"/>
        <v>0</v>
      </c>
      <c r="P88" s="6"/>
    </row>
    <row r="89" spans="1:16" s="1" customFormat="1" ht="13.5" customHeight="1" x14ac:dyDescent="0.25">
      <c r="A89" s="91" t="s">
        <v>488</v>
      </c>
      <c r="B89" s="73" t="s">
        <v>39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101">
        <f t="shared" si="20"/>
        <v>0</v>
      </c>
      <c r="P89" s="6"/>
    </row>
    <row r="90" spans="1:16" s="1" customFormat="1" ht="13.5" customHeight="1" x14ac:dyDescent="0.25">
      <c r="A90" s="91" t="s">
        <v>489</v>
      </c>
      <c r="B90" s="73" t="s">
        <v>40</v>
      </c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101">
        <f t="shared" si="20"/>
        <v>0</v>
      </c>
      <c r="P90" s="6"/>
    </row>
    <row r="91" spans="1:16" s="1" customFormat="1" ht="13.5" customHeight="1" x14ac:dyDescent="0.25">
      <c r="A91" s="91" t="s">
        <v>490</v>
      </c>
      <c r="B91" s="73" t="s">
        <v>41</v>
      </c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101">
        <f t="shared" si="20"/>
        <v>0</v>
      </c>
      <c r="P91" s="6"/>
    </row>
    <row r="92" spans="1:16" s="3" customFormat="1" ht="13.5" customHeight="1" x14ac:dyDescent="0.25">
      <c r="A92" s="91" t="s">
        <v>491</v>
      </c>
      <c r="B92" s="73" t="s">
        <v>42</v>
      </c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101">
        <f t="shared" si="20"/>
        <v>0</v>
      </c>
      <c r="P92" s="53"/>
    </row>
    <row r="93" spans="1:16" s="3" customFormat="1" ht="13.5" customHeight="1" x14ac:dyDescent="0.25">
      <c r="A93" s="91" t="s">
        <v>890</v>
      </c>
      <c r="B93" s="73" t="s">
        <v>891</v>
      </c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101">
        <f t="shared" si="20"/>
        <v>0</v>
      </c>
      <c r="P93" s="53"/>
    </row>
    <row r="94" spans="1:16" s="1" customFormat="1" ht="13.5" customHeight="1" x14ac:dyDescent="0.25">
      <c r="A94" s="91" t="s">
        <v>492</v>
      </c>
      <c r="B94" s="73" t="s">
        <v>137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101">
        <f t="shared" si="20"/>
        <v>0</v>
      </c>
      <c r="P94" s="6"/>
    </row>
    <row r="95" spans="1:16" s="1" customFormat="1" ht="13.5" customHeight="1" x14ac:dyDescent="0.25">
      <c r="A95" s="91" t="s">
        <v>493</v>
      </c>
      <c r="B95" s="73" t="s">
        <v>264</v>
      </c>
      <c r="C95" s="83">
        <f>+C96+C97</f>
        <v>0</v>
      </c>
      <c r="D95" s="83">
        <f t="shared" ref="D95:N95" si="28">+D96+D97</f>
        <v>0</v>
      </c>
      <c r="E95" s="83">
        <f t="shared" si="28"/>
        <v>0</v>
      </c>
      <c r="F95" s="83">
        <f t="shared" si="28"/>
        <v>0</v>
      </c>
      <c r="G95" s="83">
        <f t="shared" si="28"/>
        <v>0</v>
      </c>
      <c r="H95" s="83">
        <f t="shared" si="28"/>
        <v>0</v>
      </c>
      <c r="I95" s="83">
        <f t="shared" si="28"/>
        <v>0</v>
      </c>
      <c r="J95" s="83">
        <f t="shared" si="28"/>
        <v>0</v>
      </c>
      <c r="K95" s="83">
        <f t="shared" si="28"/>
        <v>0</v>
      </c>
      <c r="L95" s="83">
        <f t="shared" si="28"/>
        <v>0</v>
      </c>
      <c r="M95" s="83">
        <f t="shared" si="28"/>
        <v>0</v>
      </c>
      <c r="N95" s="83">
        <f t="shared" si="28"/>
        <v>0</v>
      </c>
      <c r="O95" s="101">
        <f t="shared" si="20"/>
        <v>0</v>
      </c>
      <c r="P95" s="6"/>
    </row>
    <row r="96" spans="1:16" s="3" customFormat="1" ht="13.5" customHeight="1" x14ac:dyDescent="0.25">
      <c r="A96" s="91" t="s">
        <v>494</v>
      </c>
      <c r="B96" s="73" t="s">
        <v>43</v>
      </c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101">
        <f t="shared" si="20"/>
        <v>0</v>
      </c>
      <c r="P96" s="53"/>
    </row>
    <row r="97" spans="1:16" s="3" customFormat="1" ht="13.5" customHeight="1" x14ac:dyDescent="0.25">
      <c r="A97" s="91" t="s">
        <v>495</v>
      </c>
      <c r="B97" s="73" t="s">
        <v>147</v>
      </c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101">
        <f t="shared" si="20"/>
        <v>0</v>
      </c>
      <c r="P97" s="53"/>
    </row>
    <row r="98" spans="1:16" s="1" customFormat="1" ht="13.5" customHeight="1" x14ac:dyDescent="0.25">
      <c r="A98" s="91" t="s">
        <v>496</v>
      </c>
      <c r="B98" s="73" t="s">
        <v>127</v>
      </c>
      <c r="C98" s="83">
        <f>+C99+C104</f>
        <v>0</v>
      </c>
      <c r="D98" s="83">
        <f t="shared" ref="D98:N98" si="29">+D99+D104</f>
        <v>0</v>
      </c>
      <c r="E98" s="83">
        <f t="shared" si="29"/>
        <v>0</v>
      </c>
      <c r="F98" s="83">
        <f t="shared" si="29"/>
        <v>0</v>
      </c>
      <c r="G98" s="83">
        <f t="shared" si="29"/>
        <v>0</v>
      </c>
      <c r="H98" s="83">
        <f t="shared" si="29"/>
        <v>0</v>
      </c>
      <c r="I98" s="83">
        <f t="shared" si="29"/>
        <v>0</v>
      </c>
      <c r="J98" s="83">
        <f t="shared" si="29"/>
        <v>0</v>
      </c>
      <c r="K98" s="83">
        <f t="shared" si="29"/>
        <v>0</v>
      </c>
      <c r="L98" s="83">
        <f t="shared" si="29"/>
        <v>0</v>
      </c>
      <c r="M98" s="83">
        <f t="shared" si="29"/>
        <v>0</v>
      </c>
      <c r="N98" s="83">
        <f t="shared" si="29"/>
        <v>0</v>
      </c>
      <c r="O98" s="101">
        <f t="shared" si="20"/>
        <v>0</v>
      </c>
      <c r="P98" s="6"/>
    </row>
    <row r="99" spans="1:16" s="1" customFormat="1" ht="13.5" customHeight="1" x14ac:dyDescent="0.25">
      <c r="A99" s="91" t="s">
        <v>497</v>
      </c>
      <c r="B99" s="73" t="s">
        <v>44</v>
      </c>
      <c r="C99" s="83">
        <f>+SUM(C100:C103)</f>
        <v>0</v>
      </c>
      <c r="D99" s="83">
        <f t="shared" ref="D99:N99" si="30">+SUM(D100:D103)</f>
        <v>0</v>
      </c>
      <c r="E99" s="83">
        <f t="shared" si="30"/>
        <v>0</v>
      </c>
      <c r="F99" s="83">
        <f t="shared" si="30"/>
        <v>0</v>
      </c>
      <c r="G99" s="83">
        <f t="shared" si="30"/>
        <v>0</v>
      </c>
      <c r="H99" s="83">
        <f t="shared" si="30"/>
        <v>0</v>
      </c>
      <c r="I99" s="83">
        <f t="shared" si="30"/>
        <v>0</v>
      </c>
      <c r="J99" s="83">
        <f t="shared" si="30"/>
        <v>0</v>
      </c>
      <c r="K99" s="83">
        <f t="shared" si="30"/>
        <v>0</v>
      </c>
      <c r="L99" s="83">
        <f t="shared" si="30"/>
        <v>0</v>
      </c>
      <c r="M99" s="83">
        <f t="shared" si="30"/>
        <v>0</v>
      </c>
      <c r="N99" s="83">
        <f t="shared" si="30"/>
        <v>0</v>
      </c>
      <c r="O99" s="101">
        <f t="shared" si="20"/>
        <v>0</v>
      </c>
      <c r="P99" s="6"/>
    </row>
    <row r="100" spans="1:16" s="1" customFormat="1" ht="13.5" customHeight="1" x14ac:dyDescent="0.25">
      <c r="A100" s="91" t="s">
        <v>498</v>
      </c>
      <c r="B100" s="73" t="s">
        <v>131</v>
      </c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101">
        <f t="shared" si="20"/>
        <v>0</v>
      </c>
      <c r="P100" s="6"/>
    </row>
    <row r="101" spans="1:16" s="1" customFormat="1" ht="13.5" customHeight="1" x14ac:dyDescent="0.25">
      <c r="A101" s="91" t="s">
        <v>499</v>
      </c>
      <c r="B101" s="73" t="s">
        <v>45</v>
      </c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101">
        <f t="shared" si="20"/>
        <v>0</v>
      </c>
      <c r="P101" s="6"/>
    </row>
    <row r="102" spans="1:16" s="3" customFormat="1" ht="13.5" customHeight="1" x14ac:dyDescent="0.25">
      <c r="A102" s="91" t="s">
        <v>500</v>
      </c>
      <c r="B102" s="73" t="s">
        <v>46</v>
      </c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101">
        <f t="shared" si="20"/>
        <v>0</v>
      </c>
      <c r="P102" s="53"/>
    </row>
    <row r="103" spans="1:16" s="1" customFormat="1" ht="13.5" customHeight="1" x14ac:dyDescent="0.25">
      <c r="A103" s="91" t="s">
        <v>501</v>
      </c>
      <c r="B103" s="73" t="s">
        <v>265</v>
      </c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101">
        <f t="shared" si="20"/>
        <v>0</v>
      </c>
      <c r="P103" s="6"/>
    </row>
    <row r="104" spans="1:16" s="1" customFormat="1" ht="13.5" customHeight="1" x14ac:dyDescent="0.25">
      <c r="A104" s="91" t="s">
        <v>502</v>
      </c>
      <c r="B104" s="73" t="s">
        <v>122</v>
      </c>
      <c r="C104" s="83">
        <f>+SUM(C105:C109)</f>
        <v>0</v>
      </c>
      <c r="D104" s="83">
        <f t="shared" ref="D104:N104" si="31">+SUM(D105:D109)</f>
        <v>0</v>
      </c>
      <c r="E104" s="83">
        <f t="shared" si="31"/>
        <v>0</v>
      </c>
      <c r="F104" s="83">
        <f t="shared" si="31"/>
        <v>0</v>
      </c>
      <c r="G104" s="83">
        <f t="shared" si="31"/>
        <v>0</v>
      </c>
      <c r="H104" s="83">
        <f t="shared" si="31"/>
        <v>0</v>
      </c>
      <c r="I104" s="83">
        <f t="shared" si="31"/>
        <v>0</v>
      </c>
      <c r="J104" s="83">
        <f t="shared" si="31"/>
        <v>0</v>
      </c>
      <c r="K104" s="83">
        <f t="shared" si="31"/>
        <v>0</v>
      </c>
      <c r="L104" s="83">
        <f t="shared" si="31"/>
        <v>0</v>
      </c>
      <c r="M104" s="83">
        <f t="shared" si="31"/>
        <v>0</v>
      </c>
      <c r="N104" s="83">
        <f t="shared" si="31"/>
        <v>0</v>
      </c>
      <c r="O104" s="101">
        <f t="shared" si="20"/>
        <v>0</v>
      </c>
      <c r="P104" s="6"/>
    </row>
    <row r="105" spans="1:16" s="1" customFormat="1" ht="13.5" customHeight="1" x14ac:dyDescent="0.25">
      <c r="A105" s="91" t="s">
        <v>503</v>
      </c>
      <c r="B105" s="73" t="s">
        <v>47</v>
      </c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101">
        <f t="shared" si="20"/>
        <v>0</v>
      </c>
      <c r="P105" s="6"/>
    </row>
    <row r="106" spans="1:16" s="1" customFormat="1" ht="13.5" customHeight="1" x14ac:dyDescent="0.25">
      <c r="A106" s="91" t="s">
        <v>504</v>
      </c>
      <c r="B106" s="73" t="s">
        <v>45</v>
      </c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101">
        <f t="shared" si="20"/>
        <v>0</v>
      </c>
      <c r="P106" s="6"/>
    </row>
    <row r="107" spans="1:16" s="1" customFormat="1" ht="13.5" customHeight="1" x14ac:dyDescent="0.25">
      <c r="A107" s="91" t="s">
        <v>505</v>
      </c>
      <c r="B107" s="73" t="s">
        <v>48</v>
      </c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101">
        <f t="shared" si="20"/>
        <v>0</v>
      </c>
      <c r="P107" s="6"/>
    </row>
    <row r="108" spans="1:16" s="11" customFormat="1" ht="13.5" customHeight="1" x14ac:dyDescent="0.25">
      <c r="A108" s="91" t="s">
        <v>506</v>
      </c>
      <c r="B108" s="73" t="s">
        <v>46</v>
      </c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101">
        <f t="shared" si="20"/>
        <v>0</v>
      </c>
      <c r="P108" s="53"/>
    </row>
    <row r="109" spans="1:16" s="3" customFormat="1" ht="13.5" customHeight="1" x14ac:dyDescent="0.25">
      <c r="A109" s="91" t="s">
        <v>507</v>
      </c>
      <c r="B109" s="73" t="s">
        <v>49</v>
      </c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101">
        <f t="shared" si="20"/>
        <v>0</v>
      </c>
      <c r="P109" s="53"/>
    </row>
    <row r="110" spans="1:16" s="1" customFormat="1" ht="13.5" customHeight="1" x14ac:dyDescent="0.25">
      <c r="A110" s="91" t="s">
        <v>508</v>
      </c>
      <c r="B110" s="73" t="s">
        <v>16</v>
      </c>
      <c r="C110" s="83">
        <f>+C111+C120</f>
        <v>0</v>
      </c>
      <c r="D110" s="83">
        <f>+D111+D120</f>
        <v>0</v>
      </c>
      <c r="E110" s="83">
        <f t="shared" ref="E110:N110" si="32">+E111+E120</f>
        <v>0</v>
      </c>
      <c r="F110" s="83">
        <f t="shared" si="32"/>
        <v>0</v>
      </c>
      <c r="G110" s="83">
        <f t="shared" si="32"/>
        <v>0</v>
      </c>
      <c r="H110" s="83">
        <f t="shared" si="32"/>
        <v>0</v>
      </c>
      <c r="I110" s="83">
        <f t="shared" si="32"/>
        <v>0</v>
      </c>
      <c r="J110" s="83">
        <f t="shared" si="32"/>
        <v>0</v>
      </c>
      <c r="K110" s="83">
        <f t="shared" si="32"/>
        <v>0</v>
      </c>
      <c r="L110" s="83">
        <f t="shared" si="32"/>
        <v>0</v>
      </c>
      <c r="M110" s="83">
        <f t="shared" si="32"/>
        <v>0</v>
      </c>
      <c r="N110" s="83">
        <f t="shared" si="32"/>
        <v>0</v>
      </c>
      <c r="O110" s="101">
        <f t="shared" si="20"/>
        <v>0</v>
      </c>
      <c r="P110" s="6"/>
    </row>
    <row r="111" spans="1:16" s="1" customFormat="1" ht="13.5" customHeight="1" x14ac:dyDescent="0.25">
      <c r="A111" s="91" t="s">
        <v>509</v>
      </c>
      <c r="B111" s="73" t="s">
        <v>50</v>
      </c>
      <c r="C111" s="83">
        <f>+C112</f>
        <v>0</v>
      </c>
      <c r="D111" s="83">
        <f>+D112</f>
        <v>0</v>
      </c>
      <c r="E111" s="83">
        <f t="shared" ref="E111:N111" si="33">+E112</f>
        <v>0</v>
      </c>
      <c r="F111" s="83">
        <f t="shared" si="33"/>
        <v>0</v>
      </c>
      <c r="G111" s="83">
        <f t="shared" si="33"/>
        <v>0</v>
      </c>
      <c r="H111" s="83">
        <f t="shared" si="33"/>
        <v>0</v>
      </c>
      <c r="I111" s="83">
        <f t="shared" si="33"/>
        <v>0</v>
      </c>
      <c r="J111" s="83">
        <f t="shared" si="33"/>
        <v>0</v>
      </c>
      <c r="K111" s="83">
        <f t="shared" si="33"/>
        <v>0</v>
      </c>
      <c r="L111" s="83">
        <f t="shared" si="33"/>
        <v>0</v>
      </c>
      <c r="M111" s="83">
        <f t="shared" si="33"/>
        <v>0</v>
      </c>
      <c r="N111" s="83">
        <f t="shared" si="33"/>
        <v>0</v>
      </c>
      <c r="O111" s="101">
        <f t="shared" si="20"/>
        <v>0</v>
      </c>
      <c r="P111" s="6"/>
    </row>
    <row r="112" spans="1:16" s="1" customFormat="1" ht="13.5" customHeight="1" x14ac:dyDescent="0.25">
      <c r="A112" s="91" t="s">
        <v>510</v>
      </c>
      <c r="B112" s="73" t="s">
        <v>51</v>
      </c>
      <c r="C112" s="83">
        <f>+SUM(C113:C119)</f>
        <v>0</v>
      </c>
      <c r="D112" s="83">
        <f>+SUM(D113:D119)</f>
        <v>0</v>
      </c>
      <c r="E112" s="83">
        <f t="shared" ref="E112:N112" si="34">+SUM(E113:E119)</f>
        <v>0</v>
      </c>
      <c r="F112" s="83">
        <f t="shared" si="34"/>
        <v>0</v>
      </c>
      <c r="G112" s="83">
        <f t="shared" si="34"/>
        <v>0</v>
      </c>
      <c r="H112" s="83">
        <f t="shared" si="34"/>
        <v>0</v>
      </c>
      <c r="I112" s="83">
        <f t="shared" si="34"/>
        <v>0</v>
      </c>
      <c r="J112" s="83">
        <f t="shared" si="34"/>
        <v>0</v>
      </c>
      <c r="K112" s="83">
        <f t="shared" si="34"/>
        <v>0</v>
      </c>
      <c r="L112" s="83">
        <f t="shared" si="34"/>
        <v>0</v>
      </c>
      <c r="M112" s="83">
        <f t="shared" si="34"/>
        <v>0</v>
      </c>
      <c r="N112" s="83">
        <f t="shared" si="34"/>
        <v>0</v>
      </c>
      <c r="O112" s="101">
        <f t="shared" si="20"/>
        <v>0</v>
      </c>
      <c r="P112" s="6"/>
    </row>
    <row r="113" spans="1:16" s="1" customFormat="1" ht="13.5" customHeight="1" x14ac:dyDescent="0.25">
      <c r="A113" s="91" t="s">
        <v>511</v>
      </c>
      <c r="B113" s="73" t="s">
        <v>139</v>
      </c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101">
        <f t="shared" si="20"/>
        <v>0</v>
      </c>
      <c r="P113" s="6"/>
    </row>
    <row r="114" spans="1:16" s="1" customFormat="1" ht="13.5" customHeight="1" x14ac:dyDescent="0.25">
      <c r="A114" s="91" t="s">
        <v>512</v>
      </c>
      <c r="B114" s="73" t="s">
        <v>52</v>
      </c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101">
        <f t="shared" si="20"/>
        <v>0</v>
      </c>
      <c r="P114" s="6"/>
    </row>
    <row r="115" spans="1:16" s="1" customFormat="1" ht="13.5" customHeight="1" x14ac:dyDescent="0.25">
      <c r="A115" s="91" t="s">
        <v>513</v>
      </c>
      <c r="B115" s="73" t="s">
        <v>266</v>
      </c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101">
        <f t="shared" si="20"/>
        <v>0</v>
      </c>
      <c r="P115" s="6"/>
    </row>
    <row r="116" spans="1:16" s="1" customFormat="1" ht="13.5" customHeight="1" x14ac:dyDescent="0.25">
      <c r="A116" s="91" t="s">
        <v>514</v>
      </c>
      <c r="B116" s="73" t="s">
        <v>99</v>
      </c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101">
        <f t="shared" si="20"/>
        <v>0</v>
      </c>
      <c r="P116" s="6"/>
    </row>
    <row r="117" spans="1:16" s="1" customFormat="1" ht="13.5" customHeight="1" x14ac:dyDescent="0.25">
      <c r="A117" s="91" t="s">
        <v>515</v>
      </c>
      <c r="B117" s="73" t="s">
        <v>53</v>
      </c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101">
        <f t="shared" si="20"/>
        <v>0</v>
      </c>
      <c r="P117" s="6"/>
    </row>
    <row r="118" spans="1:16" s="3" customFormat="1" ht="13.5" customHeight="1" x14ac:dyDescent="0.25">
      <c r="A118" s="91" t="s">
        <v>516</v>
      </c>
      <c r="B118" s="73" t="s">
        <v>54</v>
      </c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101">
        <f t="shared" si="20"/>
        <v>0</v>
      </c>
      <c r="P118" s="53"/>
    </row>
    <row r="119" spans="1:16" s="3" customFormat="1" ht="13.5" customHeight="1" x14ac:dyDescent="0.25">
      <c r="A119" s="91" t="s">
        <v>517</v>
      </c>
      <c r="B119" s="73" t="s">
        <v>55</v>
      </c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101">
        <f t="shared" si="20"/>
        <v>0</v>
      </c>
      <c r="P119" s="53"/>
    </row>
    <row r="120" spans="1:16" s="1" customFormat="1" ht="13.5" customHeight="1" x14ac:dyDescent="0.25">
      <c r="A120" s="91" t="s">
        <v>518</v>
      </c>
      <c r="B120" s="73" t="s">
        <v>267</v>
      </c>
      <c r="C120" s="83">
        <f>+C121+C129+C132+C138+C150+C154+C165+C171+C175+C182+C187+C192+C195+C197+C207+C205</f>
        <v>0</v>
      </c>
      <c r="D120" s="83">
        <f>+D121+D129+D132+D138+D150+D154+D165+D171+D175+D182+D187+D192+D195+D197+D207+D205</f>
        <v>0</v>
      </c>
      <c r="E120" s="83">
        <f t="shared" ref="E120:N120" si="35">+E121+E129+E132+E138+E150+E154+E165+E171+E175+E182+E187+E192+E195+E197+E207+E205</f>
        <v>0</v>
      </c>
      <c r="F120" s="83">
        <f t="shared" si="35"/>
        <v>0</v>
      </c>
      <c r="G120" s="83">
        <f t="shared" si="35"/>
        <v>0</v>
      </c>
      <c r="H120" s="83">
        <f t="shared" si="35"/>
        <v>0</v>
      </c>
      <c r="I120" s="83">
        <f t="shared" si="35"/>
        <v>0</v>
      </c>
      <c r="J120" s="83">
        <f t="shared" si="35"/>
        <v>0</v>
      </c>
      <c r="K120" s="83">
        <f t="shared" si="35"/>
        <v>0</v>
      </c>
      <c r="L120" s="83">
        <f t="shared" si="35"/>
        <v>0</v>
      </c>
      <c r="M120" s="83">
        <f t="shared" si="35"/>
        <v>0</v>
      </c>
      <c r="N120" s="83">
        <f t="shared" si="35"/>
        <v>0</v>
      </c>
      <c r="O120" s="101">
        <f t="shared" si="20"/>
        <v>0</v>
      </c>
      <c r="P120" s="6"/>
    </row>
    <row r="121" spans="1:16" s="1" customFormat="1" ht="13.5" customHeight="1" x14ac:dyDescent="0.25">
      <c r="A121" s="91" t="s">
        <v>519</v>
      </c>
      <c r="B121" s="73" t="s">
        <v>56</v>
      </c>
      <c r="C121" s="83">
        <f>+SUM(C122:C128)</f>
        <v>0</v>
      </c>
      <c r="D121" s="83">
        <f>+SUM(D122:D128)</f>
        <v>0</v>
      </c>
      <c r="E121" s="83">
        <f t="shared" ref="E121:N121" si="36">+SUM(E122:E128)</f>
        <v>0</v>
      </c>
      <c r="F121" s="83">
        <f t="shared" si="36"/>
        <v>0</v>
      </c>
      <c r="G121" s="83">
        <f t="shared" si="36"/>
        <v>0</v>
      </c>
      <c r="H121" s="83">
        <f t="shared" si="36"/>
        <v>0</v>
      </c>
      <c r="I121" s="83">
        <f t="shared" si="36"/>
        <v>0</v>
      </c>
      <c r="J121" s="83">
        <f t="shared" si="36"/>
        <v>0</v>
      </c>
      <c r="K121" s="83">
        <f t="shared" si="36"/>
        <v>0</v>
      </c>
      <c r="L121" s="83">
        <f t="shared" si="36"/>
        <v>0</v>
      </c>
      <c r="M121" s="83">
        <f t="shared" si="36"/>
        <v>0</v>
      </c>
      <c r="N121" s="83">
        <f t="shared" si="36"/>
        <v>0</v>
      </c>
      <c r="O121" s="101">
        <f t="shared" si="20"/>
        <v>0</v>
      </c>
      <c r="P121" s="6"/>
    </row>
    <row r="122" spans="1:16" s="1" customFormat="1" ht="13.5" customHeight="1" x14ac:dyDescent="0.25">
      <c r="A122" s="91" t="s">
        <v>520</v>
      </c>
      <c r="B122" s="73" t="s">
        <v>268</v>
      </c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101">
        <f t="shared" si="20"/>
        <v>0</v>
      </c>
      <c r="P122" s="6"/>
    </row>
    <row r="123" spans="1:16" s="1" customFormat="1" ht="13.5" customHeight="1" x14ac:dyDescent="0.25">
      <c r="A123" s="91" t="s">
        <v>521</v>
      </c>
      <c r="B123" s="73" t="s">
        <v>57</v>
      </c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101">
        <f t="shared" si="20"/>
        <v>0</v>
      </c>
      <c r="P123" s="6"/>
    </row>
    <row r="124" spans="1:16" s="1" customFormat="1" ht="13.5" customHeight="1" x14ac:dyDescent="0.25">
      <c r="A124" s="91" t="s">
        <v>522</v>
      </c>
      <c r="B124" s="73" t="s">
        <v>58</v>
      </c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101">
        <f t="shared" si="20"/>
        <v>0</v>
      </c>
      <c r="P124" s="6"/>
    </row>
    <row r="125" spans="1:16" s="1" customFormat="1" ht="13.5" customHeight="1" x14ac:dyDescent="0.25">
      <c r="A125" s="91" t="s">
        <v>523</v>
      </c>
      <c r="B125" s="73" t="s">
        <v>524</v>
      </c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101">
        <f t="shared" si="20"/>
        <v>0</v>
      </c>
      <c r="P125" s="6"/>
    </row>
    <row r="126" spans="1:16" s="1" customFormat="1" ht="13.5" customHeight="1" x14ac:dyDescent="0.25">
      <c r="A126" s="91" t="s">
        <v>525</v>
      </c>
      <c r="B126" s="73" t="s">
        <v>269</v>
      </c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101">
        <f t="shared" si="20"/>
        <v>0</v>
      </c>
      <c r="P126" s="6"/>
    </row>
    <row r="127" spans="1:16" s="3" customFormat="1" ht="13.5" customHeight="1" x14ac:dyDescent="0.25">
      <c r="A127" s="91" t="s">
        <v>526</v>
      </c>
      <c r="B127" s="73" t="s">
        <v>59</v>
      </c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101">
        <f t="shared" si="20"/>
        <v>0</v>
      </c>
      <c r="P127" s="53"/>
    </row>
    <row r="128" spans="1:16" s="1" customFormat="1" ht="13.5" customHeight="1" x14ac:dyDescent="0.25">
      <c r="A128" s="91" t="s">
        <v>527</v>
      </c>
      <c r="B128" s="73" t="s">
        <v>92</v>
      </c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101">
        <f t="shared" si="20"/>
        <v>0</v>
      </c>
      <c r="P128" s="6"/>
    </row>
    <row r="129" spans="1:16" s="1" customFormat="1" ht="13.5" customHeight="1" x14ac:dyDescent="0.25">
      <c r="A129" s="91" t="s">
        <v>528</v>
      </c>
      <c r="B129" s="73" t="s">
        <v>60</v>
      </c>
      <c r="C129" s="83">
        <f>+C130+C131</f>
        <v>0</v>
      </c>
      <c r="D129" s="83">
        <f t="shared" ref="D129:N129" si="37">+D130+D131</f>
        <v>0</v>
      </c>
      <c r="E129" s="83">
        <f t="shared" si="37"/>
        <v>0</v>
      </c>
      <c r="F129" s="83">
        <f t="shared" si="37"/>
        <v>0</v>
      </c>
      <c r="G129" s="83">
        <f t="shared" si="37"/>
        <v>0</v>
      </c>
      <c r="H129" s="83">
        <f t="shared" si="37"/>
        <v>0</v>
      </c>
      <c r="I129" s="83">
        <f t="shared" si="37"/>
        <v>0</v>
      </c>
      <c r="J129" s="83">
        <f t="shared" si="37"/>
        <v>0</v>
      </c>
      <c r="K129" s="83">
        <f t="shared" si="37"/>
        <v>0</v>
      </c>
      <c r="L129" s="83">
        <f t="shared" si="37"/>
        <v>0</v>
      </c>
      <c r="M129" s="83">
        <f t="shared" si="37"/>
        <v>0</v>
      </c>
      <c r="N129" s="83">
        <f t="shared" si="37"/>
        <v>0</v>
      </c>
      <c r="O129" s="101">
        <f t="shared" si="20"/>
        <v>0</v>
      </c>
      <c r="P129" s="6"/>
    </row>
    <row r="130" spans="1:16" s="3" customFormat="1" ht="13.5" customHeight="1" x14ac:dyDescent="0.25">
      <c r="A130" s="91" t="s">
        <v>529</v>
      </c>
      <c r="B130" s="73" t="s">
        <v>61</v>
      </c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101">
        <f t="shared" si="20"/>
        <v>0</v>
      </c>
      <c r="P130" s="53"/>
    </row>
    <row r="131" spans="1:16" s="1" customFormat="1" ht="13.5" customHeight="1" x14ac:dyDescent="0.25">
      <c r="A131" s="91" t="s">
        <v>530</v>
      </c>
      <c r="B131" s="73" t="s">
        <v>62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101">
        <f t="shared" si="20"/>
        <v>0</v>
      </c>
      <c r="P131" s="6"/>
    </row>
    <row r="132" spans="1:16" s="1" customFormat="1" ht="13.5" customHeight="1" x14ac:dyDescent="0.25">
      <c r="A132" s="91" t="s">
        <v>531</v>
      </c>
      <c r="B132" s="73" t="s">
        <v>63</v>
      </c>
      <c r="C132" s="83">
        <f>+SUM(C133:C137)</f>
        <v>0</v>
      </c>
      <c r="D132" s="83">
        <f t="shared" ref="D132:N132" si="38">+SUM(D133:D137)</f>
        <v>0</v>
      </c>
      <c r="E132" s="83">
        <f t="shared" si="38"/>
        <v>0</v>
      </c>
      <c r="F132" s="83">
        <f t="shared" si="38"/>
        <v>0</v>
      </c>
      <c r="G132" s="83">
        <f t="shared" si="38"/>
        <v>0</v>
      </c>
      <c r="H132" s="83">
        <f t="shared" si="38"/>
        <v>0</v>
      </c>
      <c r="I132" s="83">
        <f t="shared" si="38"/>
        <v>0</v>
      </c>
      <c r="J132" s="83">
        <f t="shared" si="38"/>
        <v>0</v>
      </c>
      <c r="K132" s="83">
        <f t="shared" si="38"/>
        <v>0</v>
      </c>
      <c r="L132" s="83">
        <f t="shared" si="38"/>
        <v>0</v>
      </c>
      <c r="M132" s="83">
        <f t="shared" si="38"/>
        <v>0</v>
      </c>
      <c r="N132" s="83">
        <f t="shared" si="38"/>
        <v>0</v>
      </c>
      <c r="O132" s="101">
        <f t="shared" si="20"/>
        <v>0</v>
      </c>
      <c r="P132" s="6"/>
    </row>
    <row r="133" spans="1:16" s="1" customFormat="1" ht="13.5" customHeight="1" x14ac:dyDescent="0.25">
      <c r="A133" s="91" t="s">
        <v>532</v>
      </c>
      <c r="B133" s="73" t="s">
        <v>64</v>
      </c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101">
        <f t="shared" si="20"/>
        <v>0</v>
      </c>
      <c r="P133" s="6"/>
    </row>
    <row r="134" spans="1:16" s="1" customFormat="1" ht="13.5" customHeight="1" x14ac:dyDescent="0.25">
      <c r="A134" s="91" t="s">
        <v>533</v>
      </c>
      <c r="B134" s="73" t="s">
        <v>65</v>
      </c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101">
        <f t="shared" si="20"/>
        <v>0</v>
      </c>
      <c r="P134" s="6"/>
    </row>
    <row r="135" spans="1:16" s="1" customFormat="1" ht="13.5" customHeight="1" x14ac:dyDescent="0.25">
      <c r="A135" s="91" t="s">
        <v>534</v>
      </c>
      <c r="B135" s="73" t="s">
        <v>270</v>
      </c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101">
        <f t="shared" ref="O135:O200" si="39">+SUM(C135:N135)</f>
        <v>0</v>
      </c>
      <c r="P135" s="6"/>
    </row>
    <row r="136" spans="1:16" s="1" customFormat="1" ht="13.5" customHeight="1" x14ac:dyDescent="0.25">
      <c r="A136" s="91" t="s">
        <v>535</v>
      </c>
      <c r="B136" s="73" t="s">
        <v>66</v>
      </c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101">
        <f t="shared" si="39"/>
        <v>0</v>
      </c>
      <c r="P136" s="6"/>
    </row>
    <row r="137" spans="1:16" s="1" customFormat="1" ht="13.5" customHeight="1" x14ac:dyDescent="0.25">
      <c r="A137" s="91" t="s">
        <v>536</v>
      </c>
      <c r="B137" s="73" t="s">
        <v>93</v>
      </c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101">
        <f t="shared" si="39"/>
        <v>0</v>
      </c>
      <c r="P137" s="6"/>
    </row>
    <row r="138" spans="1:16" s="1" customFormat="1" ht="13.5" customHeight="1" x14ac:dyDescent="0.25">
      <c r="A138" s="91" t="s">
        <v>537</v>
      </c>
      <c r="B138" s="73" t="s">
        <v>67</v>
      </c>
      <c r="C138" s="83">
        <f>+SUM(C139:C149)</f>
        <v>0</v>
      </c>
      <c r="D138" s="83">
        <f t="shared" ref="D138:N138" si="40">+SUM(D139:D149)</f>
        <v>0</v>
      </c>
      <c r="E138" s="83">
        <f t="shared" si="40"/>
        <v>0</v>
      </c>
      <c r="F138" s="83">
        <f t="shared" si="40"/>
        <v>0</v>
      </c>
      <c r="G138" s="83">
        <f t="shared" si="40"/>
        <v>0</v>
      </c>
      <c r="H138" s="83">
        <f t="shared" si="40"/>
        <v>0</v>
      </c>
      <c r="I138" s="83">
        <f t="shared" si="40"/>
        <v>0</v>
      </c>
      <c r="J138" s="83">
        <f t="shared" si="40"/>
        <v>0</v>
      </c>
      <c r="K138" s="83">
        <f t="shared" si="40"/>
        <v>0</v>
      </c>
      <c r="L138" s="83">
        <f t="shared" si="40"/>
        <v>0</v>
      </c>
      <c r="M138" s="83">
        <f t="shared" si="40"/>
        <v>0</v>
      </c>
      <c r="N138" s="83">
        <f t="shared" si="40"/>
        <v>0</v>
      </c>
      <c r="O138" s="101">
        <f t="shared" si="39"/>
        <v>0</v>
      </c>
      <c r="P138" s="6"/>
    </row>
    <row r="139" spans="1:16" s="1" customFormat="1" ht="13.5" customHeight="1" x14ac:dyDescent="0.25">
      <c r="A139" s="91" t="s">
        <v>538</v>
      </c>
      <c r="B139" s="73" t="s">
        <v>68</v>
      </c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101">
        <f t="shared" si="39"/>
        <v>0</v>
      </c>
      <c r="P139" s="6"/>
    </row>
    <row r="140" spans="1:16" s="3" customFormat="1" ht="13.5" customHeight="1" x14ac:dyDescent="0.25">
      <c r="A140" s="91" t="s">
        <v>539</v>
      </c>
      <c r="B140" s="73" t="s">
        <v>120</v>
      </c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101">
        <f t="shared" si="39"/>
        <v>0</v>
      </c>
      <c r="P140" s="53"/>
    </row>
    <row r="141" spans="1:16" s="1" customFormat="1" ht="13.5" customHeight="1" x14ac:dyDescent="0.25">
      <c r="A141" s="91" t="s">
        <v>540</v>
      </c>
      <c r="B141" s="73" t="s">
        <v>271</v>
      </c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101">
        <f t="shared" si="39"/>
        <v>0</v>
      </c>
      <c r="P141" s="6"/>
    </row>
    <row r="142" spans="1:16" s="1" customFormat="1" ht="13.5" customHeight="1" x14ac:dyDescent="0.25">
      <c r="A142" s="91" t="s">
        <v>541</v>
      </c>
      <c r="B142" s="73" t="s">
        <v>272</v>
      </c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101">
        <f t="shared" si="39"/>
        <v>0</v>
      </c>
      <c r="P142" s="6"/>
    </row>
    <row r="143" spans="1:16" s="1" customFormat="1" ht="13.5" customHeight="1" x14ac:dyDescent="0.25">
      <c r="A143" s="91" t="s">
        <v>542</v>
      </c>
      <c r="B143" s="73" t="s">
        <v>273</v>
      </c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101">
        <f t="shared" si="39"/>
        <v>0</v>
      </c>
      <c r="P143" s="6"/>
    </row>
    <row r="144" spans="1:16" s="1" customFormat="1" ht="13.5" customHeight="1" x14ac:dyDescent="0.25">
      <c r="A144" s="91" t="s">
        <v>543</v>
      </c>
      <c r="B144" s="73" t="s">
        <v>69</v>
      </c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101">
        <f t="shared" si="39"/>
        <v>0</v>
      </c>
      <c r="P144" s="6"/>
    </row>
    <row r="145" spans="1:16" s="1" customFormat="1" ht="13.5" customHeight="1" x14ac:dyDescent="0.25">
      <c r="A145" s="91" t="s">
        <v>544</v>
      </c>
      <c r="B145" s="73" t="s">
        <v>167</v>
      </c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101">
        <f t="shared" si="39"/>
        <v>0</v>
      </c>
      <c r="P145" s="6"/>
    </row>
    <row r="146" spans="1:16" s="1" customFormat="1" ht="13.5" customHeight="1" x14ac:dyDescent="0.25">
      <c r="A146" s="91" t="s">
        <v>545</v>
      </c>
      <c r="B146" s="73" t="s">
        <v>274</v>
      </c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101">
        <f t="shared" si="39"/>
        <v>0</v>
      </c>
      <c r="P146" s="6"/>
    </row>
    <row r="147" spans="1:16" s="1" customFormat="1" ht="13.5" customHeight="1" x14ac:dyDescent="0.25">
      <c r="A147" s="91" t="s">
        <v>546</v>
      </c>
      <c r="B147" s="73" t="s">
        <v>70</v>
      </c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101">
        <f t="shared" si="39"/>
        <v>0</v>
      </c>
      <c r="P147" s="6"/>
    </row>
    <row r="148" spans="1:16" s="1" customFormat="1" ht="13.5" customHeight="1" x14ac:dyDescent="0.25">
      <c r="A148" s="91" t="s">
        <v>547</v>
      </c>
      <c r="B148" s="73" t="s">
        <v>275</v>
      </c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101">
        <f t="shared" si="39"/>
        <v>0</v>
      </c>
      <c r="P148" s="6"/>
    </row>
    <row r="149" spans="1:16" s="1" customFormat="1" ht="13.5" customHeight="1" x14ac:dyDescent="0.25">
      <c r="A149" s="91" t="s">
        <v>548</v>
      </c>
      <c r="B149" s="73" t="s">
        <v>94</v>
      </c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101">
        <f t="shared" si="39"/>
        <v>0</v>
      </c>
      <c r="P149" s="6"/>
    </row>
    <row r="150" spans="1:16" s="1" customFormat="1" ht="13.5" customHeight="1" x14ac:dyDescent="0.25">
      <c r="A150" s="91" t="s">
        <v>549</v>
      </c>
      <c r="B150" s="73" t="s">
        <v>71</v>
      </c>
      <c r="C150" s="83">
        <f>+SUM(C151:C153)</f>
        <v>0</v>
      </c>
      <c r="D150" s="83">
        <f t="shared" ref="D150:N150" si="41">+SUM(D151:D153)</f>
        <v>0</v>
      </c>
      <c r="E150" s="83">
        <f t="shared" si="41"/>
        <v>0</v>
      </c>
      <c r="F150" s="83">
        <f t="shared" si="41"/>
        <v>0</v>
      </c>
      <c r="G150" s="83">
        <f t="shared" si="41"/>
        <v>0</v>
      </c>
      <c r="H150" s="83">
        <f t="shared" si="41"/>
        <v>0</v>
      </c>
      <c r="I150" s="83">
        <f t="shared" si="41"/>
        <v>0</v>
      </c>
      <c r="J150" s="83">
        <f t="shared" si="41"/>
        <v>0</v>
      </c>
      <c r="K150" s="83">
        <f t="shared" si="41"/>
        <v>0</v>
      </c>
      <c r="L150" s="83">
        <f t="shared" si="41"/>
        <v>0</v>
      </c>
      <c r="M150" s="83">
        <f t="shared" si="41"/>
        <v>0</v>
      </c>
      <c r="N150" s="83">
        <f t="shared" si="41"/>
        <v>0</v>
      </c>
      <c r="O150" s="101">
        <f t="shared" si="39"/>
        <v>0</v>
      </c>
      <c r="P150" s="6"/>
    </row>
    <row r="151" spans="1:16" s="3" customFormat="1" ht="13.5" customHeight="1" x14ac:dyDescent="0.25">
      <c r="A151" s="91" t="s">
        <v>550</v>
      </c>
      <c r="B151" s="73" t="s">
        <v>168</v>
      </c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101">
        <f t="shared" si="39"/>
        <v>0</v>
      </c>
      <c r="P151" s="53"/>
    </row>
    <row r="152" spans="1:16" s="1" customFormat="1" ht="13.5" customHeight="1" x14ac:dyDescent="0.25">
      <c r="A152" s="91" t="s">
        <v>551</v>
      </c>
      <c r="B152" s="73" t="s">
        <v>72</v>
      </c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101">
        <f t="shared" si="39"/>
        <v>0</v>
      </c>
      <c r="P152" s="6"/>
    </row>
    <row r="153" spans="1:16" s="1" customFormat="1" ht="13.5" customHeight="1" x14ac:dyDescent="0.25">
      <c r="A153" s="91" t="s">
        <v>552</v>
      </c>
      <c r="B153" s="73" t="s">
        <v>95</v>
      </c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101">
        <f t="shared" si="39"/>
        <v>0</v>
      </c>
      <c r="P153" s="6"/>
    </row>
    <row r="154" spans="1:16" s="1" customFormat="1" ht="13.5" customHeight="1" x14ac:dyDescent="0.25">
      <c r="A154" s="91" t="s">
        <v>553</v>
      </c>
      <c r="B154" s="73" t="s">
        <v>73</v>
      </c>
      <c r="C154" s="83">
        <f>+SUM(C155:C164)</f>
        <v>0</v>
      </c>
      <c r="D154" s="83">
        <f t="shared" ref="D154:N154" si="42">+SUM(D155:D164)</f>
        <v>0</v>
      </c>
      <c r="E154" s="83">
        <f t="shared" si="42"/>
        <v>0</v>
      </c>
      <c r="F154" s="83">
        <f t="shared" si="42"/>
        <v>0</v>
      </c>
      <c r="G154" s="83">
        <f t="shared" si="42"/>
        <v>0</v>
      </c>
      <c r="H154" s="83">
        <f t="shared" si="42"/>
        <v>0</v>
      </c>
      <c r="I154" s="83">
        <f t="shared" si="42"/>
        <v>0</v>
      </c>
      <c r="J154" s="83">
        <f t="shared" si="42"/>
        <v>0</v>
      </c>
      <c r="K154" s="83">
        <f t="shared" si="42"/>
        <v>0</v>
      </c>
      <c r="L154" s="83">
        <f t="shared" si="42"/>
        <v>0</v>
      </c>
      <c r="M154" s="83">
        <f t="shared" si="42"/>
        <v>0</v>
      </c>
      <c r="N154" s="83">
        <f t="shared" si="42"/>
        <v>0</v>
      </c>
      <c r="O154" s="101">
        <f t="shared" si="39"/>
        <v>0</v>
      </c>
      <c r="P154" s="6"/>
    </row>
    <row r="155" spans="1:16" s="1" customFormat="1" ht="13.5" customHeight="1" x14ac:dyDescent="0.25">
      <c r="A155" s="91" t="s">
        <v>554</v>
      </c>
      <c r="B155" s="73" t="s">
        <v>276</v>
      </c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101">
        <f t="shared" si="39"/>
        <v>0</v>
      </c>
      <c r="P155" s="6"/>
    </row>
    <row r="156" spans="1:16" s="1" customFormat="1" ht="13.5" customHeight="1" x14ac:dyDescent="0.25">
      <c r="A156" s="91" t="s">
        <v>555</v>
      </c>
      <c r="B156" s="73" t="s">
        <v>277</v>
      </c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101">
        <f t="shared" si="39"/>
        <v>0</v>
      </c>
      <c r="P156" s="6"/>
    </row>
    <row r="157" spans="1:16" s="1" customFormat="1" ht="13.5" customHeight="1" x14ac:dyDescent="0.25">
      <c r="A157" s="91" t="s">
        <v>556</v>
      </c>
      <c r="B157" s="73" t="s">
        <v>232</v>
      </c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101">
        <f t="shared" si="39"/>
        <v>0</v>
      </c>
      <c r="P157" s="6"/>
    </row>
    <row r="158" spans="1:16" s="3" customFormat="1" ht="13.5" customHeight="1" x14ac:dyDescent="0.25">
      <c r="A158" s="91" t="s">
        <v>557</v>
      </c>
      <c r="B158" s="73" t="s">
        <v>100</v>
      </c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101">
        <f t="shared" si="39"/>
        <v>0</v>
      </c>
      <c r="P158" s="53"/>
    </row>
    <row r="159" spans="1:16" s="1" customFormat="1" ht="13.5" customHeight="1" x14ac:dyDescent="0.25">
      <c r="A159" s="91" t="s">
        <v>558</v>
      </c>
      <c r="B159" s="73" t="s">
        <v>74</v>
      </c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101">
        <f t="shared" si="39"/>
        <v>0</v>
      </c>
      <c r="P159" s="6"/>
    </row>
    <row r="160" spans="1:16" s="1" customFormat="1" ht="13.5" customHeight="1" x14ac:dyDescent="0.25">
      <c r="A160" s="91" t="s">
        <v>559</v>
      </c>
      <c r="B160" s="73" t="s">
        <v>278</v>
      </c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101">
        <f t="shared" si="39"/>
        <v>0</v>
      </c>
      <c r="P160" s="6"/>
    </row>
    <row r="161" spans="1:16" s="1" customFormat="1" ht="13.5" customHeight="1" x14ac:dyDescent="0.25">
      <c r="A161" s="91" t="s">
        <v>560</v>
      </c>
      <c r="B161" s="73" t="s">
        <v>73</v>
      </c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101">
        <f t="shared" si="39"/>
        <v>0</v>
      </c>
      <c r="P161" s="6"/>
    </row>
    <row r="162" spans="1:16" s="1" customFormat="1" ht="13.5" customHeight="1" x14ac:dyDescent="0.25">
      <c r="A162" s="91" t="s">
        <v>561</v>
      </c>
      <c r="B162" s="73" t="s">
        <v>185</v>
      </c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101">
        <f t="shared" si="39"/>
        <v>0</v>
      </c>
      <c r="P162" s="6"/>
    </row>
    <row r="163" spans="1:16" s="1" customFormat="1" ht="13.5" customHeight="1" x14ac:dyDescent="0.25">
      <c r="A163" s="91" t="s">
        <v>562</v>
      </c>
      <c r="B163" s="73" t="s">
        <v>96</v>
      </c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101">
        <f t="shared" si="39"/>
        <v>0</v>
      </c>
      <c r="P163" s="6"/>
    </row>
    <row r="164" spans="1:16" s="1" customFormat="1" ht="13.5" customHeight="1" x14ac:dyDescent="0.25">
      <c r="A164" s="91" t="s">
        <v>563</v>
      </c>
      <c r="B164" s="73" t="s">
        <v>184</v>
      </c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101">
        <f t="shared" si="39"/>
        <v>0</v>
      </c>
      <c r="P164" s="6"/>
    </row>
    <row r="165" spans="1:16" s="1" customFormat="1" ht="13.5" customHeight="1" x14ac:dyDescent="0.25">
      <c r="A165" s="91" t="s">
        <v>564</v>
      </c>
      <c r="B165" s="73" t="s">
        <v>123</v>
      </c>
      <c r="C165" s="83">
        <f>+SUM(C166:C170)</f>
        <v>0</v>
      </c>
      <c r="D165" s="83">
        <f t="shared" ref="D165:N165" si="43">+SUM(D166:D170)</f>
        <v>0</v>
      </c>
      <c r="E165" s="83">
        <f t="shared" si="43"/>
        <v>0</v>
      </c>
      <c r="F165" s="83">
        <f t="shared" si="43"/>
        <v>0</v>
      </c>
      <c r="G165" s="83">
        <f t="shared" si="43"/>
        <v>0</v>
      </c>
      <c r="H165" s="83">
        <f t="shared" si="43"/>
        <v>0</v>
      </c>
      <c r="I165" s="83">
        <f t="shared" si="43"/>
        <v>0</v>
      </c>
      <c r="J165" s="83">
        <f t="shared" si="43"/>
        <v>0</v>
      </c>
      <c r="K165" s="83">
        <f t="shared" si="43"/>
        <v>0</v>
      </c>
      <c r="L165" s="83">
        <f t="shared" si="43"/>
        <v>0</v>
      </c>
      <c r="M165" s="83">
        <f t="shared" si="43"/>
        <v>0</v>
      </c>
      <c r="N165" s="83">
        <f t="shared" si="43"/>
        <v>0</v>
      </c>
      <c r="O165" s="101">
        <f t="shared" si="39"/>
        <v>0</v>
      </c>
      <c r="P165" s="6"/>
    </row>
    <row r="166" spans="1:16" s="1" customFormat="1" ht="13.5" customHeight="1" x14ac:dyDescent="0.25">
      <c r="A166" s="91" t="s">
        <v>565</v>
      </c>
      <c r="B166" s="73" t="s">
        <v>75</v>
      </c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101">
        <f t="shared" si="39"/>
        <v>0</v>
      </c>
      <c r="P166" s="6"/>
    </row>
    <row r="167" spans="1:16" s="3" customFormat="1" ht="13.5" customHeight="1" x14ac:dyDescent="0.25">
      <c r="A167" s="91" t="s">
        <v>566</v>
      </c>
      <c r="B167" s="73" t="s">
        <v>279</v>
      </c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101">
        <f t="shared" si="39"/>
        <v>0</v>
      </c>
      <c r="P167" s="53"/>
    </row>
    <row r="168" spans="1:16" s="1" customFormat="1" ht="13.5" customHeight="1" x14ac:dyDescent="0.25">
      <c r="A168" s="91" t="s">
        <v>567</v>
      </c>
      <c r="B168" s="73" t="s">
        <v>143</v>
      </c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101">
        <f t="shared" si="39"/>
        <v>0</v>
      </c>
      <c r="P168" s="6"/>
    </row>
    <row r="169" spans="1:16" s="1" customFormat="1" ht="13.5" customHeight="1" x14ac:dyDescent="0.25">
      <c r="A169" s="91" t="s">
        <v>568</v>
      </c>
      <c r="B169" s="73" t="s">
        <v>280</v>
      </c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101">
        <f t="shared" si="39"/>
        <v>0</v>
      </c>
      <c r="P169" s="6"/>
    </row>
    <row r="170" spans="1:16" s="1" customFormat="1" ht="13.5" customHeight="1" x14ac:dyDescent="0.25">
      <c r="A170" s="91" t="s">
        <v>569</v>
      </c>
      <c r="B170" s="73" t="s">
        <v>124</v>
      </c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101">
        <f t="shared" si="39"/>
        <v>0</v>
      </c>
      <c r="P170" s="6"/>
    </row>
    <row r="171" spans="1:16" s="1" customFormat="1" ht="13.5" customHeight="1" x14ac:dyDescent="0.25">
      <c r="A171" s="91" t="s">
        <v>570</v>
      </c>
      <c r="B171" s="73" t="s">
        <v>76</v>
      </c>
      <c r="C171" s="83">
        <f>+C172+C173+C174</f>
        <v>0</v>
      </c>
      <c r="D171" s="83">
        <f t="shared" ref="D171:N171" si="44">+D172+D173+D174</f>
        <v>0</v>
      </c>
      <c r="E171" s="83">
        <f t="shared" si="44"/>
        <v>0</v>
      </c>
      <c r="F171" s="83">
        <f t="shared" si="44"/>
        <v>0</v>
      </c>
      <c r="G171" s="83">
        <f t="shared" si="44"/>
        <v>0</v>
      </c>
      <c r="H171" s="83">
        <f t="shared" si="44"/>
        <v>0</v>
      </c>
      <c r="I171" s="83">
        <f t="shared" si="44"/>
        <v>0</v>
      </c>
      <c r="J171" s="83">
        <f t="shared" si="44"/>
        <v>0</v>
      </c>
      <c r="K171" s="83">
        <f t="shared" si="44"/>
        <v>0</v>
      </c>
      <c r="L171" s="83">
        <f t="shared" si="44"/>
        <v>0</v>
      </c>
      <c r="M171" s="83">
        <f t="shared" si="44"/>
        <v>0</v>
      </c>
      <c r="N171" s="83">
        <f t="shared" si="44"/>
        <v>0</v>
      </c>
      <c r="O171" s="101">
        <f t="shared" si="39"/>
        <v>0</v>
      </c>
      <c r="P171" s="6"/>
    </row>
    <row r="172" spans="1:16" s="1" customFormat="1" ht="13.5" customHeight="1" x14ac:dyDescent="0.25">
      <c r="A172" s="91" t="s">
        <v>571</v>
      </c>
      <c r="B172" s="73" t="s">
        <v>281</v>
      </c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101">
        <f t="shared" si="39"/>
        <v>0</v>
      </c>
      <c r="P172" s="6"/>
    </row>
    <row r="173" spans="1:16" s="1" customFormat="1" ht="13.5" customHeight="1" x14ac:dyDescent="0.25">
      <c r="A173" s="91" t="s">
        <v>572</v>
      </c>
      <c r="B173" s="73" t="s">
        <v>77</v>
      </c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101">
        <f t="shared" si="39"/>
        <v>0</v>
      </c>
      <c r="P173" s="6"/>
    </row>
    <row r="174" spans="1:16" s="1" customFormat="1" ht="13.5" customHeight="1" x14ac:dyDescent="0.25">
      <c r="A174" s="91" t="s">
        <v>932</v>
      </c>
      <c r="B174" s="73" t="s">
        <v>933</v>
      </c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101">
        <f t="shared" si="39"/>
        <v>0</v>
      </c>
      <c r="P174" s="6"/>
    </row>
    <row r="175" spans="1:16" s="1" customFormat="1" ht="13.5" customHeight="1" x14ac:dyDescent="0.25">
      <c r="A175" s="91" t="s">
        <v>573</v>
      </c>
      <c r="B175" s="73" t="s">
        <v>78</v>
      </c>
      <c r="C175" s="83">
        <f>+SUM(C176:C181)</f>
        <v>0</v>
      </c>
      <c r="D175" s="83">
        <f t="shared" ref="D175:N175" si="45">+SUM(D176:D181)</f>
        <v>0</v>
      </c>
      <c r="E175" s="83">
        <f t="shared" si="45"/>
        <v>0</v>
      </c>
      <c r="F175" s="83">
        <f t="shared" si="45"/>
        <v>0</v>
      </c>
      <c r="G175" s="83">
        <f t="shared" si="45"/>
        <v>0</v>
      </c>
      <c r="H175" s="83">
        <f t="shared" si="45"/>
        <v>0</v>
      </c>
      <c r="I175" s="83">
        <f t="shared" si="45"/>
        <v>0</v>
      </c>
      <c r="J175" s="83">
        <f t="shared" si="45"/>
        <v>0</v>
      </c>
      <c r="K175" s="83">
        <f t="shared" si="45"/>
        <v>0</v>
      </c>
      <c r="L175" s="83">
        <f t="shared" si="45"/>
        <v>0</v>
      </c>
      <c r="M175" s="83">
        <f t="shared" si="45"/>
        <v>0</v>
      </c>
      <c r="N175" s="83">
        <f t="shared" si="45"/>
        <v>0</v>
      </c>
      <c r="O175" s="101">
        <f t="shared" si="39"/>
        <v>0</v>
      </c>
      <c r="P175" s="6"/>
    </row>
    <row r="176" spans="1:16" s="1" customFormat="1" ht="13.5" customHeight="1" x14ac:dyDescent="0.25">
      <c r="A176" s="91" t="s">
        <v>574</v>
      </c>
      <c r="B176" s="73" t="s">
        <v>79</v>
      </c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101">
        <f t="shared" si="39"/>
        <v>0</v>
      </c>
      <c r="P176" s="6"/>
    </row>
    <row r="177" spans="1:16" s="3" customFormat="1" ht="13.5" customHeight="1" x14ac:dyDescent="0.25">
      <c r="A177" s="91" t="s">
        <v>575</v>
      </c>
      <c r="B177" s="73" t="s">
        <v>80</v>
      </c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101">
        <f t="shared" si="39"/>
        <v>0</v>
      </c>
      <c r="P177" s="53"/>
    </row>
    <row r="178" spans="1:16" s="1" customFormat="1" ht="13.5" customHeight="1" x14ac:dyDescent="0.25">
      <c r="A178" s="91" t="s">
        <v>576</v>
      </c>
      <c r="B178" s="73" t="s">
        <v>282</v>
      </c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101">
        <f t="shared" si="39"/>
        <v>0</v>
      </c>
      <c r="P178" s="6"/>
    </row>
    <row r="179" spans="1:16" s="1" customFormat="1" ht="13.5" customHeight="1" x14ac:dyDescent="0.25">
      <c r="A179" s="91" t="s">
        <v>577</v>
      </c>
      <c r="B179" s="73" t="s">
        <v>283</v>
      </c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101">
        <f t="shared" si="39"/>
        <v>0</v>
      </c>
      <c r="P179" s="6"/>
    </row>
    <row r="180" spans="1:16" s="1" customFormat="1" ht="13.5" customHeight="1" x14ac:dyDescent="0.25">
      <c r="A180" s="91" t="s">
        <v>578</v>
      </c>
      <c r="B180" s="73" t="s">
        <v>284</v>
      </c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101">
        <f t="shared" si="39"/>
        <v>0</v>
      </c>
      <c r="P180" s="6"/>
    </row>
    <row r="181" spans="1:16" s="3" customFormat="1" ht="13.5" customHeight="1" x14ac:dyDescent="0.25">
      <c r="A181" s="91" t="s">
        <v>579</v>
      </c>
      <c r="B181" s="73" t="s">
        <v>97</v>
      </c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101">
        <f t="shared" si="39"/>
        <v>0</v>
      </c>
      <c r="P181" s="53"/>
    </row>
    <row r="182" spans="1:16" s="1" customFormat="1" ht="13.5" customHeight="1" x14ac:dyDescent="0.25">
      <c r="A182" s="91" t="s">
        <v>580</v>
      </c>
      <c r="B182" s="73" t="s">
        <v>285</v>
      </c>
      <c r="C182" s="83">
        <f>+SUM(C183:C186)</f>
        <v>0</v>
      </c>
      <c r="D182" s="83">
        <f t="shared" ref="D182:N182" si="46">+SUM(D183:D186)</f>
        <v>0</v>
      </c>
      <c r="E182" s="83">
        <f t="shared" si="46"/>
        <v>0</v>
      </c>
      <c r="F182" s="83">
        <f t="shared" si="46"/>
        <v>0</v>
      </c>
      <c r="G182" s="83">
        <f t="shared" si="46"/>
        <v>0</v>
      </c>
      <c r="H182" s="83">
        <f t="shared" si="46"/>
        <v>0</v>
      </c>
      <c r="I182" s="83">
        <f t="shared" si="46"/>
        <v>0</v>
      </c>
      <c r="J182" s="83">
        <f t="shared" si="46"/>
        <v>0</v>
      </c>
      <c r="K182" s="83">
        <f t="shared" si="46"/>
        <v>0</v>
      </c>
      <c r="L182" s="83">
        <f t="shared" si="46"/>
        <v>0</v>
      </c>
      <c r="M182" s="83">
        <f t="shared" si="46"/>
        <v>0</v>
      </c>
      <c r="N182" s="83">
        <f t="shared" si="46"/>
        <v>0</v>
      </c>
      <c r="O182" s="101">
        <f t="shared" si="39"/>
        <v>0</v>
      </c>
      <c r="P182" s="6"/>
    </row>
    <row r="183" spans="1:16" s="1" customFormat="1" ht="13.5" customHeight="1" x14ac:dyDescent="0.25">
      <c r="A183" s="91" t="s">
        <v>581</v>
      </c>
      <c r="B183" s="73" t="s">
        <v>286</v>
      </c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101">
        <f t="shared" si="39"/>
        <v>0</v>
      </c>
      <c r="P183" s="6"/>
    </row>
    <row r="184" spans="1:16" s="1" customFormat="1" ht="13.5" customHeight="1" x14ac:dyDescent="0.25">
      <c r="A184" s="91" t="s">
        <v>582</v>
      </c>
      <c r="B184" s="73" t="s">
        <v>287</v>
      </c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101">
        <f t="shared" si="39"/>
        <v>0</v>
      </c>
      <c r="P184" s="6"/>
    </row>
    <row r="185" spans="1:16" s="1" customFormat="1" ht="13.5" customHeight="1" x14ac:dyDescent="0.25">
      <c r="A185" s="91" t="s">
        <v>583</v>
      </c>
      <c r="B185" s="73" t="s">
        <v>98</v>
      </c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101">
        <f t="shared" si="39"/>
        <v>0</v>
      </c>
      <c r="P185" s="6"/>
    </row>
    <row r="186" spans="1:16" s="1" customFormat="1" ht="13.5" customHeight="1" x14ac:dyDescent="0.25">
      <c r="A186" s="84" t="s">
        <v>584</v>
      </c>
      <c r="B186" s="73" t="s">
        <v>288</v>
      </c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101">
        <f t="shared" si="39"/>
        <v>0</v>
      </c>
      <c r="P186" s="6"/>
    </row>
    <row r="187" spans="1:16" s="1" customFormat="1" ht="13.5" customHeight="1" x14ac:dyDescent="0.25">
      <c r="A187" s="91" t="s">
        <v>585</v>
      </c>
      <c r="B187" s="73" t="s">
        <v>169</v>
      </c>
      <c r="C187" s="83">
        <f>+SUM(C188:C191)</f>
        <v>0</v>
      </c>
      <c r="D187" s="83">
        <f t="shared" ref="D187:N187" si="47">+SUM(D188:D191)</f>
        <v>0</v>
      </c>
      <c r="E187" s="83">
        <f t="shared" si="47"/>
        <v>0</v>
      </c>
      <c r="F187" s="83">
        <f t="shared" si="47"/>
        <v>0</v>
      </c>
      <c r="G187" s="83">
        <f t="shared" si="47"/>
        <v>0</v>
      </c>
      <c r="H187" s="83">
        <f t="shared" si="47"/>
        <v>0</v>
      </c>
      <c r="I187" s="83">
        <f t="shared" si="47"/>
        <v>0</v>
      </c>
      <c r="J187" s="83">
        <f t="shared" si="47"/>
        <v>0</v>
      </c>
      <c r="K187" s="83">
        <f t="shared" si="47"/>
        <v>0</v>
      </c>
      <c r="L187" s="83">
        <f t="shared" si="47"/>
        <v>0</v>
      </c>
      <c r="M187" s="83">
        <f t="shared" si="47"/>
        <v>0</v>
      </c>
      <c r="N187" s="83">
        <f t="shared" si="47"/>
        <v>0</v>
      </c>
      <c r="O187" s="101">
        <f t="shared" si="39"/>
        <v>0</v>
      </c>
      <c r="P187" s="6"/>
    </row>
    <row r="188" spans="1:16" s="1" customFormat="1" ht="13.5" customHeight="1" x14ac:dyDescent="0.25">
      <c r="A188" s="91" t="s">
        <v>586</v>
      </c>
      <c r="B188" s="73" t="s">
        <v>170</v>
      </c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101">
        <f t="shared" si="39"/>
        <v>0</v>
      </c>
      <c r="P188" s="6"/>
    </row>
    <row r="189" spans="1:16" s="1" customFormat="1" ht="13.5" customHeight="1" x14ac:dyDescent="0.25">
      <c r="A189" s="91" t="s">
        <v>587</v>
      </c>
      <c r="B189" s="73" t="s">
        <v>171</v>
      </c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101">
        <f t="shared" si="39"/>
        <v>0</v>
      </c>
      <c r="P189" s="6"/>
    </row>
    <row r="190" spans="1:16" s="3" customFormat="1" ht="13.5" customHeight="1" x14ac:dyDescent="0.25">
      <c r="A190" s="91" t="s">
        <v>588</v>
      </c>
      <c r="B190" s="73" t="s">
        <v>172</v>
      </c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101">
        <f t="shared" si="39"/>
        <v>0</v>
      </c>
      <c r="P190" s="53"/>
    </row>
    <row r="191" spans="1:16" s="1" customFormat="1" ht="13.5" customHeight="1" x14ac:dyDescent="0.25">
      <c r="A191" s="91" t="s">
        <v>589</v>
      </c>
      <c r="B191" s="73" t="s">
        <v>173</v>
      </c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101">
        <f t="shared" si="39"/>
        <v>0</v>
      </c>
      <c r="P191" s="6"/>
    </row>
    <row r="192" spans="1:16" s="1" customFormat="1" ht="13.5" customHeight="1" x14ac:dyDescent="0.25">
      <c r="A192" s="91" t="s">
        <v>590</v>
      </c>
      <c r="B192" s="73" t="s">
        <v>174</v>
      </c>
      <c r="C192" s="83">
        <f>+SUM(C193:C194)</f>
        <v>0</v>
      </c>
      <c r="D192" s="83">
        <f t="shared" ref="D192:N192" si="48">+SUM(D193:D194)</f>
        <v>0</v>
      </c>
      <c r="E192" s="83">
        <f t="shared" si="48"/>
        <v>0</v>
      </c>
      <c r="F192" s="83">
        <f t="shared" si="48"/>
        <v>0</v>
      </c>
      <c r="G192" s="83">
        <f t="shared" si="48"/>
        <v>0</v>
      </c>
      <c r="H192" s="83">
        <f t="shared" si="48"/>
        <v>0</v>
      </c>
      <c r="I192" s="83">
        <f t="shared" si="48"/>
        <v>0</v>
      </c>
      <c r="J192" s="83">
        <f t="shared" si="48"/>
        <v>0</v>
      </c>
      <c r="K192" s="83">
        <f t="shared" si="48"/>
        <v>0</v>
      </c>
      <c r="L192" s="83">
        <f t="shared" si="48"/>
        <v>0</v>
      </c>
      <c r="M192" s="83">
        <f t="shared" si="48"/>
        <v>0</v>
      </c>
      <c r="N192" s="83">
        <f t="shared" si="48"/>
        <v>0</v>
      </c>
      <c r="O192" s="101">
        <f t="shared" si="39"/>
        <v>0</v>
      </c>
      <c r="P192" s="6"/>
    </row>
    <row r="193" spans="1:16" s="1" customFormat="1" ht="13.5" customHeight="1" x14ac:dyDescent="0.25">
      <c r="A193" s="85" t="s">
        <v>591</v>
      </c>
      <c r="B193" s="73" t="s">
        <v>81</v>
      </c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101">
        <f t="shared" si="39"/>
        <v>0</v>
      </c>
      <c r="P193" s="6"/>
    </row>
    <row r="194" spans="1:16" s="1" customFormat="1" ht="13.5" customHeight="1" x14ac:dyDescent="0.25">
      <c r="A194" s="91" t="s">
        <v>592</v>
      </c>
      <c r="B194" s="73" t="s">
        <v>175</v>
      </c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101">
        <f t="shared" si="39"/>
        <v>0</v>
      </c>
      <c r="P194" s="6"/>
    </row>
    <row r="195" spans="1:16" s="1" customFormat="1" ht="13.5" customHeight="1" x14ac:dyDescent="0.25">
      <c r="A195" s="91" t="s">
        <v>593</v>
      </c>
      <c r="B195" s="73" t="s">
        <v>176</v>
      </c>
      <c r="C195" s="83">
        <f>+C196</f>
        <v>0</v>
      </c>
      <c r="D195" s="83">
        <f t="shared" ref="D195:N195" si="49">+D196</f>
        <v>0</v>
      </c>
      <c r="E195" s="83">
        <f t="shared" si="49"/>
        <v>0</v>
      </c>
      <c r="F195" s="83">
        <f t="shared" si="49"/>
        <v>0</v>
      </c>
      <c r="G195" s="83">
        <f t="shared" si="49"/>
        <v>0</v>
      </c>
      <c r="H195" s="83">
        <f t="shared" si="49"/>
        <v>0</v>
      </c>
      <c r="I195" s="83">
        <f t="shared" si="49"/>
        <v>0</v>
      </c>
      <c r="J195" s="83">
        <f t="shared" si="49"/>
        <v>0</v>
      </c>
      <c r="K195" s="83">
        <f t="shared" si="49"/>
        <v>0</v>
      </c>
      <c r="L195" s="83">
        <f t="shared" si="49"/>
        <v>0</v>
      </c>
      <c r="M195" s="83">
        <f t="shared" si="49"/>
        <v>0</v>
      </c>
      <c r="N195" s="83">
        <f t="shared" si="49"/>
        <v>0</v>
      </c>
      <c r="O195" s="101">
        <f t="shared" si="39"/>
        <v>0</v>
      </c>
      <c r="P195" s="6"/>
    </row>
    <row r="196" spans="1:16" s="1" customFormat="1" ht="13.5" customHeight="1" x14ac:dyDescent="0.25">
      <c r="A196" s="86" t="s">
        <v>594</v>
      </c>
      <c r="B196" s="73" t="s">
        <v>177</v>
      </c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101">
        <f t="shared" si="39"/>
        <v>0</v>
      </c>
      <c r="P196" s="6"/>
    </row>
    <row r="197" spans="1:16" s="1" customFormat="1" ht="13.5" customHeight="1" x14ac:dyDescent="0.25">
      <c r="A197" s="86" t="s">
        <v>595</v>
      </c>
      <c r="B197" s="73" t="s">
        <v>289</v>
      </c>
      <c r="C197" s="83">
        <f>+SUM(C198:C204)</f>
        <v>0</v>
      </c>
      <c r="D197" s="83">
        <f t="shared" ref="D197:N197" si="50">+SUM(D198:D204)</f>
        <v>0</v>
      </c>
      <c r="E197" s="83">
        <f t="shared" si="50"/>
        <v>0</v>
      </c>
      <c r="F197" s="83">
        <f t="shared" si="50"/>
        <v>0</v>
      </c>
      <c r="G197" s="83">
        <f t="shared" si="50"/>
        <v>0</v>
      </c>
      <c r="H197" s="83">
        <f t="shared" si="50"/>
        <v>0</v>
      </c>
      <c r="I197" s="83">
        <f t="shared" si="50"/>
        <v>0</v>
      </c>
      <c r="J197" s="83">
        <f t="shared" si="50"/>
        <v>0</v>
      </c>
      <c r="K197" s="83">
        <f t="shared" si="50"/>
        <v>0</v>
      </c>
      <c r="L197" s="83">
        <f t="shared" si="50"/>
        <v>0</v>
      </c>
      <c r="M197" s="83">
        <f t="shared" si="50"/>
        <v>0</v>
      </c>
      <c r="N197" s="83">
        <f t="shared" si="50"/>
        <v>0</v>
      </c>
      <c r="O197" s="101">
        <f t="shared" si="39"/>
        <v>0</v>
      </c>
      <c r="P197" s="6"/>
    </row>
    <row r="198" spans="1:16" s="1" customFormat="1" ht="13.5" customHeight="1" x14ac:dyDescent="0.25">
      <c r="A198" s="91" t="s">
        <v>596</v>
      </c>
      <c r="B198" s="73" t="s">
        <v>207</v>
      </c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101">
        <f t="shared" si="39"/>
        <v>0</v>
      </c>
      <c r="P198" s="6"/>
    </row>
    <row r="199" spans="1:16" s="1" customFormat="1" ht="13.5" customHeight="1" x14ac:dyDescent="0.25">
      <c r="A199" s="91" t="s">
        <v>834</v>
      </c>
      <c r="B199" s="73" t="s">
        <v>835</v>
      </c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101">
        <f t="shared" si="39"/>
        <v>0</v>
      </c>
      <c r="P199" s="6"/>
    </row>
    <row r="200" spans="1:16" s="1" customFormat="1" ht="13.5" customHeight="1" x14ac:dyDescent="0.25">
      <c r="A200" s="91" t="s">
        <v>892</v>
      </c>
      <c r="B200" s="73" t="s">
        <v>893</v>
      </c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101">
        <f t="shared" si="39"/>
        <v>0</v>
      </c>
      <c r="P200" s="6"/>
    </row>
    <row r="201" spans="1:16" s="1" customFormat="1" ht="13.5" customHeight="1" x14ac:dyDescent="0.25">
      <c r="A201" s="91" t="s">
        <v>597</v>
      </c>
      <c r="B201" s="73" t="s">
        <v>290</v>
      </c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101">
        <f t="shared" ref="O201:O270" si="51">+SUM(C201:N201)</f>
        <v>0</v>
      </c>
      <c r="P201" s="6"/>
    </row>
    <row r="202" spans="1:16" s="1" customFormat="1" ht="13.5" customHeight="1" x14ac:dyDescent="0.25">
      <c r="A202" s="91" t="s">
        <v>598</v>
      </c>
      <c r="B202" s="73" t="s">
        <v>291</v>
      </c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101">
        <f t="shared" si="51"/>
        <v>0</v>
      </c>
      <c r="P202" s="6"/>
    </row>
    <row r="203" spans="1:16" s="1" customFormat="1" ht="13.5" customHeight="1" x14ac:dyDescent="0.25">
      <c r="A203" s="91" t="s">
        <v>599</v>
      </c>
      <c r="B203" s="73" t="s">
        <v>292</v>
      </c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101">
        <f t="shared" si="51"/>
        <v>0</v>
      </c>
      <c r="P203" s="6"/>
    </row>
    <row r="204" spans="1:16" s="1" customFormat="1" ht="13.5" customHeight="1" x14ac:dyDescent="0.25">
      <c r="A204" s="91" t="s">
        <v>934</v>
      </c>
      <c r="B204" s="73" t="s">
        <v>935</v>
      </c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101">
        <f t="shared" si="51"/>
        <v>0</v>
      </c>
      <c r="P204" s="6"/>
    </row>
    <row r="205" spans="1:16" s="1" customFormat="1" ht="13.5" customHeight="1" x14ac:dyDescent="0.25">
      <c r="A205" s="91" t="s">
        <v>936</v>
      </c>
      <c r="B205" s="73" t="s">
        <v>937</v>
      </c>
      <c r="C205" s="83">
        <f>+C206</f>
        <v>0</v>
      </c>
      <c r="D205" s="83">
        <f t="shared" ref="D205:N205" si="52">+D206</f>
        <v>0</v>
      </c>
      <c r="E205" s="83">
        <f t="shared" si="52"/>
        <v>0</v>
      </c>
      <c r="F205" s="83">
        <f t="shared" si="52"/>
        <v>0</v>
      </c>
      <c r="G205" s="83">
        <f t="shared" si="52"/>
        <v>0</v>
      </c>
      <c r="H205" s="83">
        <f t="shared" si="52"/>
        <v>0</v>
      </c>
      <c r="I205" s="83">
        <f t="shared" si="52"/>
        <v>0</v>
      </c>
      <c r="J205" s="83">
        <f t="shared" si="52"/>
        <v>0</v>
      </c>
      <c r="K205" s="83">
        <f t="shared" si="52"/>
        <v>0</v>
      </c>
      <c r="L205" s="83">
        <f t="shared" si="52"/>
        <v>0</v>
      </c>
      <c r="M205" s="83">
        <f t="shared" si="52"/>
        <v>0</v>
      </c>
      <c r="N205" s="83">
        <f t="shared" si="52"/>
        <v>0</v>
      </c>
      <c r="O205" s="101">
        <f t="shared" si="51"/>
        <v>0</v>
      </c>
      <c r="P205" s="6"/>
    </row>
    <row r="206" spans="1:16" s="1" customFormat="1" ht="13.5" customHeight="1" x14ac:dyDescent="0.25">
      <c r="A206" s="91" t="s">
        <v>938</v>
      </c>
      <c r="B206" s="73" t="s">
        <v>939</v>
      </c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101">
        <f t="shared" si="51"/>
        <v>0</v>
      </c>
      <c r="P206" s="6"/>
    </row>
    <row r="207" spans="1:16" s="1" customFormat="1" ht="13.5" customHeight="1" x14ac:dyDescent="0.25">
      <c r="A207" s="91" t="s">
        <v>600</v>
      </c>
      <c r="B207" s="73" t="s">
        <v>293</v>
      </c>
      <c r="C207" s="83">
        <f>+C208</f>
        <v>0</v>
      </c>
      <c r="D207" s="83">
        <f t="shared" ref="D207:N207" si="53">+D208</f>
        <v>0</v>
      </c>
      <c r="E207" s="83">
        <f t="shared" si="53"/>
        <v>0</v>
      </c>
      <c r="F207" s="83">
        <f t="shared" si="53"/>
        <v>0</v>
      </c>
      <c r="G207" s="83">
        <f t="shared" si="53"/>
        <v>0</v>
      </c>
      <c r="H207" s="83">
        <f t="shared" si="53"/>
        <v>0</v>
      </c>
      <c r="I207" s="83">
        <f t="shared" si="53"/>
        <v>0</v>
      </c>
      <c r="J207" s="83">
        <f t="shared" si="53"/>
        <v>0</v>
      </c>
      <c r="K207" s="83">
        <f t="shared" si="53"/>
        <v>0</v>
      </c>
      <c r="L207" s="83">
        <f t="shared" si="53"/>
        <v>0</v>
      </c>
      <c r="M207" s="83">
        <f t="shared" si="53"/>
        <v>0</v>
      </c>
      <c r="N207" s="83">
        <f t="shared" si="53"/>
        <v>0</v>
      </c>
      <c r="O207" s="101">
        <f t="shared" si="51"/>
        <v>0</v>
      </c>
      <c r="P207" s="6"/>
    </row>
    <row r="208" spans="1:16" s="1" customFormat="1" ht="13.5" customHeight="1" x14ac:dyDescent="0.25">
      <c r="A208" s="91" t="s">
        <v>601</v>
      </c>
      <c r="B208" s="73" t="s">
        <v>294</v>
      </c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101">
        <f t="shared" si="51"/>
        <v>0</v>
      </c>
      <c r="P208" s="6"/>
    </row>
    <row r="209" spans="1:16" s="10" customFormat="1" ht="13.5" customHeight="1" x14ac:dyDescent="0.25">
      <c r="A209" s="84" t="s">
        <v>602</v>
      </c>
      <c r="B209" s="73" t="s">
        <v>295</v>
      </c>
      <c r="C209" s="83">
        <f>+C210</f>
        <v>54501272.829999998</v>
      </c>
      <c r="D209" s="83">
        <f t="shared" ref="D209:N210" si="54">+D210</f>
        <v>54501272.829999998</v>
      </c>
      <c r="E209" s="83">
        <f t="shared" si="54"/>
        <v>54501272.829999998</v>
      </c>
      <c r="F209" s="83">
        <f t="shared" si="54"/>
        <v>54501272.829999998</v>
      </c>
      <c r="G209" s="83">
        <f t="shared" si="54"/>
        <v>54501272.829999998</v>
      </c>
      <c r="H209" s="83">
        <f t="shared" si="54"/>
        <v>54501272.829999998</v>
      </c>
      <c r="I209" s="83">
        <f t="shared" si="54"/>
        <v>49373588.829999998</v>
      </c>
      <c r="J209" s="83">
        <f t="shared" si="54"/>
        <v>49373588.829999998</v>
      </c>
      <c r="K209" s="83">
        <f t="shared" si="54"/>
        <v>49373588.829999998</v>
      </c>
      <c r="L209" s="83">
        <f t="shared" si="54"/>
        <v>49373588.829999998</v>
      </c>
      <c r="M209" s="83">
        <f t="shared" si="54"/>
        <v>49373588.829999998</v>
      </c>
      <c r="N209" s="83">
        <f t="shared" si="54"/>
        <v>49373588.829999998</v>
      </c>
      <c r="O209" s="101">
        <f t="shared" si="51"/>
        <v>623249169.95999992</v>
      </c>
      <c r="P209" s="53"/>
    </row>
    <row r="210" spans="1:16" s="11" customFormat="1" ht="13.5" customHeight="1" x14ac:dyDescent="0.25">
      <c r="A210" s="91" t="s">
        <v>603</v>
      </c>
      <c r="B210" s="73" t="s">
        <v>296</v>
      </c>
      <c r="C210" s="83">
        <f>+C211</f>
        <v>54501272.829999998</v>
      </c>
      <c r="D210" s="83">
        <f t="shared" si="54"/>
        <v>54501272.829999998</v>
      </c>
      <c r="E210" s="83">
        <f t="shared" si="54"/>
        <v>54501272.829999998</v>
      </c>
      <c r="F210" s="83">
        <f t="shared" si="54"/>
        <v>54501272.829999998</v>
      </c>
      <c r="G210" s="83">
        <f t="shared" si="54"/>
        <v>54501272.829999998</v>
      </c>
      <c r="H210" s="83">
        <f t="shared" si="54"/>
        <v>54501272.829999998</v>
      </c>
      <c r="I210" s="83">
        <f t="shared" si="54"/>
        <v>49373588.829999998</v>
      </c>
      <c r="J210" s="83">
        <f t="shared" si="54"/>
        <v>49373588.829999998</v>
      </c>
      <c r="K210" s="83">
        <f t="shared" si="54"/>
        <v>49373588.829999998</v>
      </c>
      <c r="L210" s="83">
        <f t="shared" si="54"/>
        <v>49373588.829999998</v>
      </c>
      <c r="M210" s="83">
        <f t="shared" si="54"/>
        <v>49373588.829999998</v>
      </c>
      <c r="N210" s="83">
        <f t="shared" si="54"/>
        <v>49373588.829999998</v>
      </c>
      <c r="O210" s="101">
        <f t="shared" si="51"/>
        <v>623249169.95999992</v>
      </c>
      <c r="P210" s="53"/>
    </row>
    <row r="211" spans="1:16" s="1" customFormat="1" ht="13.5" customHeight="1" x14ac:dyDescent="0.25">
      <c r="A211" s="91" t="s">
        <v>604</v>
      </c>
      <c r="B211" s="73" t="s">
        <v>297</v>
      </c>
      <c r="C211" s="83">
        <f>+C212+C214+C218+C221+C227+C231+C235+C239+C243+C247+C255+C263+C267+C274</f>
        <v>54501272.829999998</v>
      </c>
      <c r="D211" s="83">
        <f t="shared" ref="D211:N211" si="55">+D212+D214+D218+D221+D227+D231+D235+D239+D243+D247+D255+D263+D267+D274</f>
        <v>54501272.829999998</v>
      </c>
      <c r="E211" s="83">
        <f t="shared" si="55"/>
        <v>54501272.829999998</v>
      </c>
      <c r="F211" s="83">
        <f t="shared" si="55"/>
        <v>54501272.829999998</v>
      </c>
      <c r="G211" s="83">
        <f t="shared" si="55"/>
        <v>54501272.829999998</v>
      </c>
      <c r="H211" s="83">
        <f t="shared" si="55"/>
        <v>54501272.829999998</v>
      </c>
      <c r="I211" s="83">
        <f t="shared" si="55"/>
        <v>49373588.829999998</v>
      </c>
      <c r="J211" s="83">
        <f t="shared" si="55"/>
        <v>49373588.829999998</v>
      </c>
      <c r="K211" s="83">
        <f t="shared" si="55"/>
        <v>49373588.829999998</v>
      </c>
      <c r="L211" s="83">
        <f t="shared" si="55"/>
        <v>49373588.829999998</v>
      </c>
      <c r="M211" s="83">
        <f t="shared" si="55"/>
        <v>49373588.829999998</v>
      </c>
      <c r="N211" s="83">
        <f t="shared" si="55"/>
        <v>49373588.829999998</v>
      </c>
      <c r="O211" s="101">
        <f t="shared" si="51"/>
        <v>623249169.95999992</v>
      </c>
      <c r="P211" s="6"/>
    </row>
    <row r="212" spans="1:16" s="1" customFormat="1" ht="13.5" customHeight="1" x14ac:dyDescent="0.25">
      <c r="A212" s="91" t="s">
        <v>605</v>
      </c>
      <c r="B212" s="73" t="s">
        <v>101</v>
      </c>
      <c r="C212" s="83">
        <f>+C213</f>
        <v>0</v>
      </c>
      <c r="D212" s="83">
        <f t="shared" ref="D212:N212" si="56">+D213</f>
        <v>0</v>
      </c>
      <c r="E212" s="83">
        <f t="shared" si="56"/>
        <v>0</v>
      </c>
      <c r="F212" s="83">
        <f t="shared" si="56"/>
        <v>0</v>
      </c>
      <c r="G212" s="83">
        <f t="shared" si="56"/>
        <v>0</v>
      </c>
      <c r="H212" s="83">
        <f t="shared" si="56"/>
        <v>0</v>
      </c>
      <c r="I212" s="83">
        <f t="shared" si="56"/>
        <v>0</v>
      </c>
      <c r="J212" s="83">
        <f t="shared" si="56"/>
        <v>0</v>
      </c>
      <c r="K212" s="83">
        <f t="shared" si="56"/>
        <v>0</v>
      </c>
      <c r="L212" s="83">
        <f t="shared" si="56"/>
        <v>0</v>
      </c>
      <c r="M212" s="83">
        <f t="shared" si="56"/>
        <v>0</v>
      </c>
      <c r="N212" s="83">
        <f t="shared" si="56"/>
        <v>0</v>
      </c>
      <c r="O212" s="101">
        <f t="shared" si="51"/>
        <v>0</v>
      </c>
      <c r="P212" s="6"/>
    </row>
    <row r="213" spans="1:16" s="1" customFormat="1" ht="13.5" customHeight="1" x14ac:dyDescent="0.25">
      <c r="A213" s="91" t="s">
        <v>606</v>
      </c>
      <c r="B213" s="73" t="s">
        <v>298</v>
      </c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101">
        <f t="shared" si="51"/>
        <v>0</v>
      </c>
      <c r="P213" s="6"/>
    </row>
    <row r="214" spans="1:16" s="1" customFormat="1" ht="13.5" customHeight="1" x14ac:dyDescent="0.25">
      <c r="A214" s="91" t="s">
        <v>607</v>
      </c>
      <c r="B214" s="73" t="s">
        <v>102</v>
      </c>
      <c r="C214" s="83">
        <f>+C215+C216+C217</f>
        <v>0</v>
      </c>
      <c r="D214" s="83">
        <f t="shared" ref="D214:N214" si="57">+D215+D216+D217</f>
        <v>0</v>
      </c>
      <c r="E214" s="83">
        <f t="shared" si="57"/>
        <v>0</v>
      </c>
      <c r="F214" s="83">
        <f t="shared" si="57"/>
        <v>0</v>
      </c>
      <c r="G214" s="83">
        <f t="shared" si="57"/>
        <v>0</v>
      </c>
      <c r="H214" s="83">
        <f t="shared" si="57"/>
        <v>0</v>
      </c>
      <c r="I214" s="83">
        <f t="shared" si="57"/>
        <v>0</v>
      </c>
      <c r="J214" s="83">
        <f t="shared" si="57"/>
        <v>0</v>
      </c>
      <c r="K214" s="83">
        <f t="shared" si="57"/>
        <v>0</v>
      </c>
      <c r="L214" s="83">
        <f t="shared" si="57"/>
        <v>0</v>
      </c>
      <c r="M214" s="83">
        <f t="shared" si="57"/>
        <v>0</v>
      </c>
      <c r="N214" s="83">
        <f t="shared" si="57"/>
        <v>0</v>
      </c>
      <c r="O214" s="101">
        <f t="shared" si="51"/>
        <v>0</v>
      </c>
      <c r="P214" s="6"/>
    </row>
    <row r="215" spans="1:16" s="1" customFormat="1" ht="13.5" customHeight="1" x14ac:dyDescent="0.25">
      <c r="A215" s="91" t="s">
        <v>608</v>
      </c>
      <c r="B215" s="73" t="s">
        <v>299</v>
      </c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101">
        <f t="shared" si="51"/>
        <v>0</v>
      </c>
      <c r="P215" s="6"/>
    </row>
    <row r="216" spans="1:16" s="1" customFormat="1" ht="13.5" customHeight="1" x14ac:dyDescent="0.25">
      <c r="A216" s="91" t="s">
        <v>609</v>
      </c>
      <c r="B216" s="73" t="s">
        <v>610</v>
      </c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101">
        <f t="shared" si="51"/>
        <v>0</v>
      </c>
      <c r="P216" s="6"/>
    </row>
    <row r="217" spans="1:16" s="1" customFormat="1" ht="13.5" customHeight="1" x14ac:dyDescent="0.25">
      <c r="A217" s="91" t="s">
        <v>611</v>
      </c>
      <c r="B217" s="73" t="s">
        <v>300</v>
      </c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101">
        <f t="shared" si="51"/>
        <v>0</v>
      </c>
      <c r="P217" s="6"/>
    </row>
    <row r="218" spans="1:16" s="1" customFormat="1" ht="13.5" customHeight="1" x14ac:dyDescent="0.25">
      <c r="A218" s="84" t="s">
        <v>612</v>
      </c>
      <c r="B218" s="73" t="s">
        <v>208</v>
      </c>
      <c r="C218" s="83">
        <f>+C219+C220</f>
        <v>0</v>
      </c>
      <c r="D218" s="83">
        <f t="shared" ref="D218:N218" si="58">+D219+D220</f>
        <v>0</v>
      </c>
      <c r="E218" s="83">
        <f t="shared" si="58"/>
        <v>0</v>
      </c>
      <c r="F218" s="83">
        <f t="shared" si="58"/>
        <v>0</v>
      </c>
      <c r="G218" s="83">
        <f t="shared" si="58"/>
        <v>0</v>
      </c>
      <c r="H218" s="83">
        <f t="shared" si="58"/>
        <v>0</v>
      </c>
      <c r="I218" s="83">
        <f t="shared" si="58"/>
        <v>0</v>
      </c>
      <c r="J218" s="83">
        <f t="shared" si="58"/>
        <v>0</v>
      </c>
      <c r="K218" s="83">
        <f t="shared" si="58"/>
        <v>0</v>
      </c>
      <c r="L218" s="83">
        <f t="shared" si="58"/>
        <v>0</v>
      </c>
      <c r="M218" s="83">
        <f t="shared" si="58"/>
        <v>0</v>
      </c>
      <c r="N218" s="83">
        <f t="shared" si="58"/>
        <v>0</v>
      </c>
      <c r="O218" s="101">
        <f t="shared" si="51"/>
        <v>0</v>
      </c>
      <c r="P218" s="6"/>
    </row>
    <row r="219" spans="1:16" s="1" customFormat="1" ht="13.5" customHeight="1" x14ac:dyDescent="0.25">
      <c r="A219" s="84" t="s">
        <v>613</v>
      </c>
      <c r="B219" s="73" t="s">
        <v>301</v>
      </c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101">
        <f t="shared" si="51"/>
        <v>0</v>
      </c>
      <c r="P219" s="6"/>
    </row>
    <row r="220" spans="1:16" s="1" customFormat="1" ht="13.5" customHeight="1" x14ac:dyDescent="0.25">
      <c r="A220" s="91" t="s">
        <v>614</v>
      </c>
      <c r="B220" s="73" t="s">
        <v>302</v>
      </c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101">
        <f t="shared" si="51"/>
        <v>0</v>
      </c>
      <c r="P220" s="6"/>
    </row>
    <row r="221" spans="1:16" s="1" customFormat="1" ht="13.5" customHeight="1" x14ac:dyDescent="0.25">
      <c r="A221" s="91" t="s">
        <v>615</v>
      </c>
      <c r="B221" s="73" t="s">
        <v>103</v>
      </c>
      <c r="C221" s="83">
        <f>+C222+C223+C224+C226+C225</f>
        <v>0</v>
      </c>
      <c r="D221" s="83">
        <f t="shared" ref="D221:N221" si="59">+D222+D223+D224+D226+D225</f>
        <v>0</v>
      </c>
      <c r="E221" s="83">
        <f t="shared" si="59"/>
        <v>0</v>
      </c>
      <c r="F221" s="83">
        <f t="shared" si="59"/>
        <v>0</v>
      </c>
      <c r="G221" s="83">
        <f t="shared" si="59"/>
        <v>0</v>
      </c>
      <c r="H221" s="83">
        <f t="shared" si="59"/>
        <v>0</v>
      </c>
      <c r="I221" s="83">
        <f t="shared" si="59"/>
        <v>0</v>
      </c>
      <c r="J221" s="83">
        <f t="shared" si="59"/>
        <v>0</v>
      </c>
      <c r="K221" s="83">
        <f t="shared" si="59"/>
        <v>0</v>
      </c>
      <c r="L221" s="83">
        <f t="shared" si="59"/>
        <v>0</v>
      </c>
      <c r="M221" s="83">
        <f t="shared" si="59"/>
        <v>0</v>
      </c>
      <c r="N221" s="83">
        <f t="shared" si="59"/>
        <v>0</v>
      </c>
      <c r="O221" s="101">
        <f t="shared" si="51"/>
        <v>0</v>
      </c>
      <c r="P221" s="6"/>
    </row>
    <row r="222" spans="1:16" s="1" customFormat="1" ht="13.5" customHeight="1" x14ac:dyDescent="0.25">
      <c r="A222" s="91" t="s">
        <v>616</v>
      </c>
      <c r="B222" s="73" t="s">
        <v>303</v>
      </c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101">
        <f t="shared" si="51"/>
        <v>0</v>
      </c>
      <c r="P222" s="6"/>
    </row>
    <row r="223" spans="1:16" s="1" customFormat="1" ht="13.5" customHeight="1" x14ac:dyDescent="0.25">
      <c r="A223" s="91" t="s">
        <v>617</v>
      </c>
      <c r="B223" s="73" t="s">
        <v>178</v>
      </c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101">
        <f t="shared" si="51"/>
        <v>0</v>
      </c>
      <c r="P223" s="6"/>
    </row>
    <row r="224" spans="1:16" s="1" customFormat="1" ht="13.5" customHeight="1" x14ac:dyDescent="0.25">
      <c r="A224" s="91" t="s">
        <v>618</v>
      </c>
      <c r="B224" s="73" t="s">
        <v>304</v>
      </c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101">
        <f t="shared" si="51"/>
        <v>0</v>
      </c>
      <c r="P224" s="6"/>
    </row>
    <row r="225" spans="1:16" s="1" customFormat="1" ht="13.5" customHeight="1" x14ac:dyDescent="0.25">
      <c r="A225" s="91" t="s">
        <v>940</v>
      </c>
      <c r="B225" s="73" t="s">
        <v>941</v>
      </c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101">
        <f t="shared" si="51"/>
        <v>0</v>
      </c>
      <c r="P225" s="6"/>
    </row>
    <row r="226" spans="1:16" s="1" customFormat="1" ht="13.5" customHeight="1" x14ac:dyDescent="0.25">
      <c r="A226" s="84" t="s">
        <v>619</v>
      </c>
      <c r="B226" s="73" t="s">
        <v>305</v>
      </c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101">
        <f t="shared" si="51"/>
        <v>0</v>
      </c>
      <c r="P226" s="6"/>
    </row>
    <row r="227" spans="1:16" s="1" customFormat="1" ht="13.5" customHeight="1" x14ac:dyDescent="0.25">
      <c r="A227" s="91" t="s">
        <v>620</v>
      </c>
      <c r="B227" s="73" t="s">
        <v>306</v>
      </c>
      <c r="C227" s="83">
        <f>+C228+C229+C230</f>
        <v>0</v>
      </c>
      <c r="D227" s="83">
        <f t="shared" ref="D227:N227" si="60">+D228+D229+D230</f>
        <v>0</v>
      </c>
      <c r="E227" s="83">
        <f t="shared" si="60"/>
        <v>0</v>
      </c>
      <c r="F227" s="83">
        <f t="shared" si="60"/>
        <v>0</v>
      </c>
      <c r="G227" s="83">
        <f t="shared" si="60"/>
        <v>0</v>
      </c>
      <c r="H227" s="83">
        <f t="shared" si="60"/>
        <v>0</v>
      </c>
      <c r="I227" s="83">
        <f t="shared" si="60"/>
        <v>0</v>
      </c>
      <c r="J227" s="83">
        <f t="shared" si="60"/>
        <v>0</v>
      </c>
      <c r="K227" s="83">
        <f t="shared" si="60"/>
        <v>0</v>
      </c>
      <c r="L227" s="83">
        <f t="shared" si="60"/>
        <v>0</v>
      </c>
      <c r="M227" s="83">
        <f t="shared" si="60"/>
        <v>0</v>
      </c>
      <c r="N227" s="83">
        <f t="shared" si="60"/>
        <v>0</v>
      </c>
      <c r="O227" s="101">
        <f t="shared" si="51"/>
        <v>0</v>
      </c>
      <c r="P227" s="6"/>
    </row>
    <row r="228" spans="1:16" s="1" customFormat="1" ht="13.5" customHeight="1" x14ac:dyDescent="0.25">
      <c r="A228" s="91" t="s">
        <v>621</v>
      </c>
      <c r="B228" s="73" t="s">
        <v>307</v>
      </c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101">
        <f t="shared" si="51"/>
        <v>0</v>
      </c>
      <c r="P228" s="6"/>
    </row>
    <row r="229" spans="1:16" s="1" customFormat="1" ht="13.5" customHeight="1" x14ac:dyDescent="0.25">
      <c r="A229" s="84" t="s">
        <v>622</v>
      </c>
      <c r="B229" s="73" t="s">
        <v>308</v>
      </c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101">
        <f t="shared" si="51"/>
        <v>0</v>
      </c>
      <c r="P229" s="6"/>
    </row>
    <row r="230" spans="1:16" s="1" customFormat="1" ht="13.5" customHeight="1" x14ac:dyDescent="0.25">
      <c r="A230" s="91" t="s">
        <v>623</v>
      </c>
      <c r="B230" s="73" t="s">
        <v>309</v>
      </c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101">
        <f t="shared" si="51"/>
        <v>0</v>
      </c>
      <c r="P230" s="6"/>
    </row>
    <row r="231" spans="1:16" s="1" customFormat="1" ht="13.5" customHeight="1" x14ac:dyDescent="0.25">
      <c r="A231" s="84" t="s">
        <v>624</v>
      </c>
      <c r="B231" s="73" t="s">
        <v>310</v>
      </c>
      <c r="C231" s="83">
        <f>+C232+C233+C234</f>
        <v>0</v>
      </c>
      <c r="D231" s="83">
        <f t="shared" ref="D231:N231" si="61">+D232+D233+D234</f>
        <v>0</v>
      </c>
      <c r="E231" s="83">
        <f t="shared" si="61"/>
        <v>0</v>
      </c>
      <c r="F231" s="83">
        <f t="shared" si="61"/>
        <v>0</v>
      </c>
      <c r="G231" s="83">
        <f t="shared" si="61"/>
        <v>0</v>
      </c>
      <c r="H231" s="83">
        <f t="shared" si="61"/>
        <v>0</v>
      </c>
      <c r="I231" s="83">
        <f t="shared" si="61"/>
        <v>0</v>
      </c>
      <c r="J231" s="83">
        <f t="shared" si="61"/>
        <v>0</v>
      </c>
      <c r="K231" s="83">
        <f t="shared" si="61"/>
        <v>0</v>
      </c>
      <c r="L231" s="83">
        <f t="shared" si="61"/>
        <v>0</v>
      </c>
      <c r="M231" s="83">
        <f t="shared" si="61"/>
        <v>0</v>
      </c>
      <c r="N231" s="83">
        <f t="shared" si="61"/>
        <v>0</v>
      </c>
      <c r="O231" s="101">
        <f t="shared" si="51"/>
        <v>0</v>
      </c>
      <c r="P231" s="6"/>
    </row>
    <row r="232" spans="1:16" s="1" customFormat="1" ht="13.5" customHeight="1" x14ac:dyDescent="0.25">
      <c r="A232" s="84" t="s">
        <v>625</v>
      </c>
      <c r="B232" s="73" t="s">
        <v>311</v>
      </c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101">
        <f t="shared" si="51"/>
        <v>0</v>
      </c>
      <c r="P232" s="6"/>
    </row>
    <row r="233" spans="1:16" s="1" customFormat="1" ht="13.5" customHeight="1" x14ac:dyDescent="0.25">
      <c r="A233" s="84" t="s">
        <v>626</v>
      </c>
      <c r="B233" s="73" t="s">
        <v>312</v>
      </c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101">
        <f t="shared" si="51"/>
        <v>0</v>
      </c>
      <c r="P233" s="6"/>
    </row>
    <row r="234" spans="1:16" s="1" customFormat="1" ht="13.5" customHeight="1" x14ac:dyDescent="0.25">
      <c r="A234" s="91" t="s">
        <v>627</v>
      </c>
      <c r="B234" s="73" t="s">
        <v>313</v>
      </c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101">
        <f t="shared" si="51"/>
        <v>0</v>
      </c>
      <c r="P234" s="6"/>
    </row>
    <row r="235" spans="1:16" s="1" customFormat="1" ht="13.5" customHeight="1" x14ac:dyDescent="0.25">
      <c r="A235" s="91" t="s">
        <v>628</v>
      </c>
      <c r="B235" s="73" t="s">
        <v>104</v>
      </c>
      <c r="C235" s="83">
        <f>+C236+C238+C237</f>
        <v>0</v>
      </c>
      <c r="D235" s="83">
        <f t="shared" ref="D235:N235" si="62">+D236+D238+D237</f>
        <v>0</v>
      </c>
      <c r="E235" s="83">
        <f t="shared" si="62"/>
        <v>0</v>
      </c>
      <c r="F235" s="83">
        <f>+F236+F238+F237</f>
        <v>0</v>
      </c>
      <c r="G235" s="83">
        <f t="shared" si="62"/>
        <v>0</v>
      </c>
      <c r="H235" s="83">
        <f t="shared" si="62"/>
        <v>0</v>
      </c>
      <c r="I235" s="83">
        <f t="shared" si="62"/>
        <v>0</v>
      </c>
      <c r="J235" s="83">
        <f t="shared" si="62"/>
        <v>0</v>
      </c>
      <c r="K235" s="83">
        <f t="shared" si="62"/>
        <v>0</v>
      </c>
      <c r="L235" s="83">
        <f t="shared" si="62"/>
        <v>0</v>
      </c>
      <c r="M235" s="83">
        <f t="shared" si="62"/>
        <v>0</v>
      </c>
      <c r="N235" s="83">
        <f t="shared" si="62"/>
        <v>0</v>
      </c>
      <c r="O235" s="101">
        <f t="shared" si="51"/>
        <v>0</v>
      </c>
      <c r="P235" s="6"/>
    </row>
    <row r="236" spans="1:16" s="1" customFormat="1" ht="13.5" customHeight="1" x14ac:dyDescent="0.25">
      <c r="A236" s="91" t="s">
        <v>629</v>
      </c>
      <c r="B236" s="73" t="s">
        <v>314</v>
      </c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101">
        <f t="shared" si="51"/>
        <v>0</v>
      </c>
      <c r="P236" s="6"/>
    </row>
    <row r="237" spans="1:16" s="1" customFormat="1" ht="13.5" customHeight="1" x14ac:dyDescent="0.25">
      <c r="A237" s="91" t="s">
        <v>942</v>
      </c>
      <c r="B237" s="73" t="s">
        <v>943</v>
      </c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101">
        <f t="shared" si="51"/>
        <v>0</v>
      </c>
      <c r="P237" s="6"/>
    </row>
    <row r="238" spans="1:16" s="1" customFormat="1" ht="13.5" customHeight="1" x14ac:dyDescent="0.25">
      <c r="A238" s="91" t="s">
        <v>630</v>
      </c>
      <c r="B238" s="73" t="s">
        <v>315</v>
      </c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101">
        <f t="shared" si="51"/>
        <v>0</v>
      </c>
      <c r="P238" s="6"/>
    </row>
    <row r="239" spans="1:16" s="1" customFormat="1" ht="13.5" customHeight="1" x14ac:dyDescent="0.25">
      <c r="A239" s="91" t="s">
        <v>631</v>
      </c>
      <c r="B239" s="73" t="s">
        <v>162</v>
      </c>
      <c r="C239" s="83">
        <f>+C240+C242+C241</f>
        <v>54501272.829999998</v>
      </c>
      <c r="D239" s="83">
        <f t="shared" ref="D239:N239" si="63">+D240+D242+D241</f>
        <v>54501272.829999998</v>
      </c>
      <c r="E239" s="83">
        <f t="shared" si="63"/>
        <v>54501272.829999998</v>
      </c>
      <c r="F239" s="83">
        <f t="shared" si="63"/>
        <v>54501272.829999998</v>
      </c>
      <c r="G239" s="83">
        <f t="shared" si="63"/>
        <v>54501272.829999998</v>
      </c>
      <c r="H239" s="83">
        <f t="shared" si="63"/>
        <v>54501272.829999998</v>
      </c>
      <c r="I239" s="83">
        <f t="shared" si="63"/>
        <v>49373588.829999998</v>
      </c>
      <c r="J239" s="83">
        <f t="shared" si="63"/>
        <v>49373588.829999998</v>
      </c>
      <c r="K239" s="83">
        <f t="shared" si="63"/>
        <v>49373588.829999998</v>
      </c>
      <c r="L239" s="83">
        <f t="shared" si="63"/>
        <v>49373588.829999998</v>
      </c>
      <c r="M239" s="83">
        <f t="shared" si="63"/>
        <v>49373588.829999998</v>
      </c>
      <c r="N239" s="83">
        <f t="shared" si="63"/>
        <v>49373588.829999998</v>
      </c>
      <c r="O239" s="101">
        <f t="shared" si="51"/>
        <v>623249169.95999992</v>
      </c>
      <c r="P239" s="6"/>
    </row>
    <row r="240" spans="1:16" s="1" customFormat="1" ht="13.5" customHeight="1" x14ac:dyDescent="0.25">
      <c r="A240" s="91" t="s">
        <v>632</v>
      </c>
      <c r="B240" s="73" t="s">
        <v>316</v>
      </c>
      <c r="C240" s="83">
        <v>45190475.829999998</v>
      </c>
      <c r="D240" s="83">
        <v>45190475.829999998</v>
      </c>
      <c r="E240" s="83">
        <v>45190475.829999998</v>
      </c>
      <c r="F240" s="83">
        <v>45190475.829999998</v>
      </c>
      <c r="G240" s="83">
        <v>45190475.829999998</v>
      </c>
      <c r="H240" s="83">
        <v>45190475.829999998</v>
      </c>
      <c r="I240" s="83">
        <v>40062791.829999998</v>
      </c>
      <c r="J240" s="83">
        <v>40062791.829999998</v>
      </c>
      <c r="K240" s="83">
        <v>40062791.829999998</v>
      </c>
      <c r="L240" s="83">
        <v>40062791.829999998</v>
      </c>
      <c r="M240" s="83">
        <v>40062791.829999998</v>
      </c>
      <c r="N240" s="83">
        <v>40062791.829999998</v>
      </c>
      <c r="O240" s="101">
        <f t="shared" si="51"/>
        <v>511519605.95999986</v>
      </c>
      <c r="P240" s="6"/>
    </row>
    <row r="241" spans="1:16" s="1" customFormat="1" ht="13.5" customHeight="1" x14ac:dyDescent="0.25">
      <c r="A241" s="91" t="s">
        <v>944</v>
      </c>
      <c r="B241" s="73" t="s">
        <v>945</v>
      </c>
      <c r="C241" s="83">
        <v>9310797</v>
      </c>
      <c r="D241" s="83">
        <v>9310797</v>
      </c>
      <c r="E241" s="83">
        <v>9310797</v>
      </c>
      <c r="F241" s="83">
        <v>9310797</v>
      </c>
      <c r="G241" s="83">
        <v>9310797</v>
      </c>
      <c r="H241" s="83">
        <v>9310797</v>
      </c>
      <c r="I241" s="83">
        <v>9310797</v>
      </c>
      <c r="J241" s="83">
        <v>9310797</v>
      </c>
      <c r="K241" s="83">
        <v>9310797</v>
      </c>
      <c r="L241" s="83">
        <v>9310797</v>
      </c>
      <c r="M241" s="83">
        <v>9310797</v>
      </c>
      <c r="N241" s="83">
        <v>9310797</v>
      </c>
      <c r="O241" s="101">
        <f t="shared" si="51"/>
        <v>111729564</v>
      </c>
      <c r="P241" s="6"/>
    </row>
    <row r="242" spans="1:16" s="1" customFormat="1" ht="13.5" customHeight="1" x14ac:dyDescent="0.25">
      <c r="A242" s="91" t="s">
        <v>633</v>
      </c>
      <c r="B242" s="73" t="s">
        <v>209</v>
      </c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101">
        <f t="shared" si="51"/>
        <v>0</v>
      </c>
      <c r="P242" s="6"/>
    </row>
    <row r="243" spans="1:16" s="1" customFormat="1" ht="13.5" customHeight="1" x14ac:dyDescent="0.25">
      <c r="A243" s="91" t="s">
        <v>634</v>
      </c>
      <c r="B243" s="73" t="s">
        <v>105</v>
      </c>
      <c r="C243" s="83">
        <f>+C244+C245+C246</f>
        <v>0</v>
      </c>
      <c r="D243" s="83">
        <f t="shared" ref="D243:N243" si="64">+D244+D245+D246</f>
        <v>0</v>
      </c>
      <c r="E243" s="83">
        <f t="shared" si="64"/>
        <v>0</v>
      </c>
      <c r="F243" s="83">
        <f t="shared" si="64"/>
        <v>0</v>
      </c>
      <c r="G243" s="83">
        <f t="shared" si="64"/>
        <v>0</v>
      </c>
      <c r="H243" s="83">
        <f t="shared" si="64"/>
        <v>0</v>
      </c>
      <c r="I243" s="83">
        <f t="shared" si="64"/>
        <v>0</v>
      </c>
      <c r="J243" s="83">
        <f t="shared" si="64"/>
        <v>0</v>
      </c>
      <c r="K243" s="83">
        <f t="shared" si="64"/>
        <v>0</v>
      </c>
      <c r="L243" s="83">
        <f t="shared" si="64"/>
        <v>0</v>
      </c>
      <c r="M243" s="83">
        <f t="shared" si="64"/>
        <v>0</v>
      </c>
      <c r="N243" s="83">
        <f t="shared" si="64"/>
        <v>0</v>
      </c>
      <c r="O243" s="101">
        <f t="shared" si="51"/>
        <v>0</v>
      </c>
      <c r="P243" s="6"/>
    </row>
    <row r="244" spans="1:16" s="1" customFormat="1" ht="13.5" customHeight="1" x14ac:dyDescent="0.25">
      <c r="A244" s="91" t="s">
        <v>635</v>
      </c>
      <c r="B244" s="73" t="s">
        <v>317</v>
      </c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101">
        <f t="shared" si="51"/>
        <v>0</v>
      </c>
      <c r="P244" s="6"/>
    </row>
    <row r="245" spans="1:16" s="1" customFormat="1" ht="13.5" customHeight="1" x14ac:dyDescent="0.25">
      <c r="A245" s="91" t="s">
        <v>636</v>
      </c>
      <c r="B245" s="73" t="s">
        <v>637</v>
      </c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101">
        <f t="shared" si="51"/>
        <v>0</v>
      </c>
      <c r="P245" s="6"/>
    </row>
    <row r="246" spans="1:16" s="1" customFormat="1" ht="13.5" customHeight="1" x14ac:dyDescent="0.25">
      <c r="A246" s="91" t="s">
        <v>638</v>
      </c>
      <c r="B246" s="73" t="s">
        <v>318</v>
      </c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101">
        <f t="shared" si="51"/>
        <v>0</v>
      </c>
      <c r="P246" s="6"/>
    </row>
    <row r="247" spans="1:16" s="1" customFormat="1" ht="13.5" customHeight="1" x14ac:dyDescent="0.25">
      <c r="A247" s="91" t="s">
        <v>639</v>
      </c>
      <c r="B247" s="73" t="s">
        <v>106</v>
      </c>
      <c r="C247" s="83">
        <f>+SUM(C248:C254)</f>
        <v>0</v>
      </c>
      <c r="D247" s="83">
        <f t="shared" ref="D247:N247" si="65">+SUM(D248:D254)</f>
        <v>0</v>
      </c>
      <c r="E247" s="83">
        <f t="shared" si="65"/>
        <v>0</v>
      </c>
      <c r="F247" s="83">
        <f t="shared" si="65"/>
        <v>0</v>
      </c>
      <c r="G247" s="83">
        <f t="shared" si="65"/>
        <v>0</v>
      </c>
      <c r="H247" s="83">
        <f t="shared" si="65"/>
        <v>0</v>
      </c>
      <c r="I247" s="83">
        <f t="shared" si="65"/>
        <v>0</v>
      </c>
      <c r="J247" s="83">
        <f t="shared" si="65"/>
        <v>0</v>
      </c>
      <c r="K247" s="83">
        <f t="shared" si="65"/>
        <v>0</v>
      </c>
      <c r="L247" s="83">
        <f t="shared" si="65"/>
        <v>0</v>
      </c>
      <c r="M247" s="83">
        <f t="shared" si="65"/>
        <v>0</v>
      </c>
      <c r="N247" s="83">
        <f t="shared" si="65"/>
        <v>0</v>
      </c>
      <c r="O247" s="101">
        <f t="shared" si="51"/>
        <v>0</v>
      </c>
      <c r="P247" s="6"/>
    </row>
    <row r="248" spans="1:16" s="1" customFormat="1" ht="13.5" customHeight="1" x14ac:dyDescent="0.25">
      <c r="A248" s="91" t="s">
        <v>640</v>
      </c>
      <c r="B248" s="73" t="s">
        <v>319</v>
      </c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101">
        <f t="shared" si="51"/>
        <v>0</v>
      </c>
      <c r="P248" s="6"/>
    </row>
    <row r="249" spans="1:16" s="1" customFormat="1" ht="13.5" customHeight="1" x14ac:dyDescent="0.25">
      <c r="A249" s="91" t="s">
        <v>641</v>
      </c>
      <c r="B249" s="73" t="s">
        <v>320</v>
      </c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101">
        <f t="shared" si="51"/>
        <v>0</v>
      </c>
      <c r="P249" s="6"/>
    </row>
    <row r="250" spans="1:16" s="1" customFormat="1" ht="13.5" customHeight="1" x14ac:dyDescent="0.25">
      <c r="A250" s="91" t="s">
        <v>642</v>
      </c>
      <c r="B250" s="73" t="s">
        <v>179</v>
      </c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101">
        <f t="shared" si="51"/>
        <v>0</v>
      </c>
      <c r="P250" s="6"/>
    </row>
    <row r="251" spans="1:16" s="1" customFormat="1" ht="13.5" customHeight="1" x14ac:dyDescent="0.25">
      <c r="A251" s="84" t="s">
        <v>643</v>
      </c>
      <c r="B251" s="73" t="s">
        <v>321</v>
      </c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101">
        <f t="shared" si="51"/>
        <v>0</v>
      </c>
      <c r="P251" s="6"/>
    </row>
    <row r="252" spans="1:16" s="1" customFormat="1" ht="13.5" customHeight="1" x14ac:dyDescent="0.25">
      <c r="A252" s="91" t="s">
        <v>644</v>
      </c>
      <c r="B252" s="73" t="s">
        <v>322</v>
      </c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101">
        <f t="shared" si="51"/>
        <v>0</v>
      </c>
      <c r="P252" s="6"/>
    </row>
    <row r="253" spans="1:16" s="1" customFormat="1" ht="13.5" customHeight="1" x14ac:dyDescent="0.25">
      <c r="A253" s="91" t="s">
        <v>645</v>
      </c>
      <c r="B253" s="73" t="s">
        <v>323</v>
      </c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101">
        <f t="shared" si="51"/>
        <v>0</v>
      </c>
      <c r="P253" s="6"/>
    </row>
    <row r="254" spans="1:16" s="1" customFormat="1" ht="13.5" customHeight="1" x14ac:dyDescent="0.25">
      <c r="A254" s="91" t="s">
        <v>646</v>
      </c>
      <c r="B254" s="73" t="s">
        <v>324</v>
      </c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101">
        <f t="shared" si="51"/>
        <v>0</v>
      </c>
      <c r="P254" s="6"/>
    </row>
    <row r="255" spans="1:16" s="1" customFormat="1" ht="13.5" customHeight="1" x14ac:dyDescent="0.25">
      <c r="A255" s="84" t="s">
        <v>647</v>
      </c>
      <c r="B255" s="73" t="s">
        <v>107</v>
      </c>
      <c r="C255" s="83">
        <f>+SUM(C256:C262)</f>
        <v>0</v>
      </c>
      <c r="D255" s="83">
        <f t="shared" ref="D255:N255" si="66">+SUM(D256:D262)</f>
        <v>0</v>
      </c>
      <c r="E255" s="83">
        <f t="shared" si="66"/>
        <v>0</v>
      </c>
      <c r="F255" s="83">
        <f t="shared" si="66"/>
        <v>0</v>
      </c>
      <c r="G255" s="83">
        <f t="shared" si="66"/>
        <v>0</v>
      </c>
      <c r="H255" s="83">
        <f t="shared" si="66"/>
        <v>0</v>
      </c>
      <c r="I255" s="83">
        <f t="shared" si="66"/>
        <v>0</v>
      </c>
      <c r="J255" s="83">
        <f t="shared" si="66"/>
        <v>0</v>
      </c>
      <c r="K255" s="83">
        <f t="shared" si="66"/>
        <v>0</v>
      </c>
      <c r="L255" s="83">
        <f t="shared" si="66"/>
        <v>0</v>
      </c>
      <c r="M255" s="83">
        <f t="shared" si="66"/>
        <v>0</v>
      </c>
      <c r="N255" s="83">
        <f t="shared" si="66"/>
        <v>0</v>
      </c>
      <c r="O255" s="101">
        <f t="shared" si="51"/>
        <v>0</v>
      </c>
      <c r="P255" s="6"/>
    </row>
    <row r="256" spans="1:16" s="1" customFormat="1" ht="13.5" customHeight="1" x14ac:dyDescent="0.25">
      <c r="A256" s="84" t="s">
        <v>648</v>
      </c>
      <c r="B256" s="73" t="s">
        <v>325</v>
      </c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101">
        <f t="shared" si="51"/>
        <v>0</v>
      </c>
      <c r="P256" s="6"/>
    </row>
    <row r="257" spans="1:16" s="1" customFormat="1" ht="13.5" customHeight="1" x14ac:dyDescent="0.25">
      <c r="A257" s="91" t="s">
        <v>649</v>
      </c>
      <c r="B257" s="73" t="s">
        <v>326</v>
      </c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101">
        <f t="shared" si="51"/>
        <v>0</v>
      </c>
      <c r="P257" s="6"/>
    </row>
    <row r="258" spans="1:16" s="1" customFormat="1" ht="13.5" customHeight="1" x14ac:dyDescent="0.25">
      <c r="A258" s="91" t="s">
        <v>650</v>
      </c>
      <c r="B258" s="73" t="s">
        <v>180</v>
      </c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101">
        <f t="shared" si="51"/>
        <v>0</v>
      </c>
      <c r="P258" s="6"/>
    </row>
    <row r="259" spans="1:16" s="10" customFormat="1" ht="13.5" customHeight="1" x14ac:dyDescent="0.25">
      <c r="A259" s="91" t="s">
        <v>651</v>
      </c>
      <c r="B259" s="73" t="s">
        <v>327</v>
      </c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101">
        <f t="shared" si="51"/>
        <v>0</v>
      </c>
      <c r="P259" s="53"/>
    </row>
    <row r="260" spans="1:16" s="11" customFormat="1" ht="13.5" customHeight="1" x14ac:dyDescent="0.25">
      <c r="A260" s="91" t="s">
        <v>652</v>
      </c>
      <c r="B260" s="73" t="s">
        <v>328</v>
      </c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101">
        <f t="shared" si="51"/>
        <v>0</v>
      </c>
      <c r="P260" s="53"/>
    </row>
    <row r="261" spans="1:16" s="3" customFormat="1" ht="13.5" customHeight="1" x14ac:dyDescent="0.25">
      <c r="A261" s="91" t="s">
        <v>653</v>
      </c>
      <c r="B261" s="73" t="s">
        <v>181</v>
      </c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101">
        <f t="shared" si="51"/>
        <v>0</v>
      </c>
      <c r="P261" s="53"/>
    </row>
    <row r="262" spans="1:16" s="1" customFormat="1" ht="13.5" customHeight="1" x14ac:dyDescent="0.25">
      <c r="A262" s="91" t="s">
        <v>654</v>
      </c>
      <c r="B262" s="73" t="s">
        <v>329</v>
      </c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101">
        <f t="shared" si="51"/>
        <v>0</v>
      </c>
      <c r="P262" s="6"/>
    </row>
    <row r="263" spans="1:16" s="1" customFormat="1" ht="13.5" customHeight="1" x14ac:dyDescent="0.25">
      <c r="A263" s="91" t="s">
        <v>655</v>
      </c>
      <c r="B263" s="73" t="s">
        <v>330</v>
      </c>
      <c r="C263" s="83">
        <f>+SUM(C264:C266)</f>
        <v>0</v>
      </c>
      <c r="D263" s="83">
        <f t="shared" ref="D263:N263" si="67">+SUM(D264:D266)</f>
        <v>0</v>
      </c>
      <c r="E263" s="83">
        <f t="shared" si="67"/>
        <v>0</v>
      </c>
      <c r="F263" s="83">
        <f t="shared" si="67"/>
        <v>0</v>
      </c>
      <c r="G263" s="83">
        <f t="shared" si="67"/>
        <v>0</v>
      </c>
      <c r="H263" s="83">
        <f t="shared" si="67"/>
        <v>0</v>
      </c>
      <c r="I263" s="83">
        <f t="shared" si="67"/>
        <v>0</v>
      </c>
      <c r="J263" s="83">
        <f t="shared" si="67"/>
        <v>0</v>
      </c>
      <c r="K263" s="83">
        <f t="shared" si="67"/>
        <v>0</v>
      </c>
      <c r="L263" s="83">
        <f t="shared" si="67"/>
        <v>0</v>
      </c>
      <c r="M263" s="83">
        <f t="shared" si="67"/>
        <v>0</v>
      </c>
      <c r="N263" s="83">
        <f t="shared" si="67"/>
        <v>0</v>
      </c>
      <c r="O263" s="101">
        <f t="shared" si="51"/>
        <v>0</v>
      </c>
      <c r="P263" s="6"/>
    </row>
    <row r="264" spans="1:16" s="1" customFormat="1" ht="13.5" customHeight="1" x14ac:dyDescent="0.25">
      <c r="A264" s="91" t="s">
        <v>656</v>
      </c>
      <c r="B264" s="73" t="s">
        <v>331</v>
      </c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101">
        <f t="shared" si="51"/>
        <v>0</v>
      </c>
      <c r="P264" s="6"/>
    </row>
    <row r="265" spans="1:16" s="3" customFormat="1" ht="13.5" customHeight="1" x14ac:dyDescent="0.25">
      <c r="A265" s="91" t="s">
        <v>657</v>
      </c>
      <c r="B265" s="73" t="s">
        <v>332</v>
      </c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101">
        <f t="shared" si="51"/>
        <v>0</v>
      </c>
      <c r="P265" s="53"/>
    </row>
    <row r="266" spans="1:16" s="1" customFormat="1" ht="13.5" customHeight="1" x14ac:dyDescent="0.25">
      <c r="A266" s="91" t="s">
        <v>658</v>
      </c>
      <c r="B266" s="73" t="s">
        <v>333</v>
      </c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101">
        <f t="shared" si="51"/>
        <v>0</v>
      </c>
      <c r="P266" s="6"/>
    </row>
    <row r="267" spans="1:16" s="1" customFormat="1" ht="13.5" customHeight="1" x14ac:dyDescent="0.25">
      <c r="A267" s="91" t="s">
        <v>659</v>
      </c>
      <c r="B267" s="73" t="s">
        <v>334</v>
      </c>
      <c r="C267" s="83">
        <f>+SUM(C268:C273)</f>
        <v>0</v>
      </c>
      <c r="D267" s="83">
        <f t="shared" ref="D267:N267" si="68">+SUM(D268:D273)</f>
        <v>0</v>
      </c>
      <c r="E267" s="83">
        <f t="shared" si="68"/>
        <v>0</v>
      </c>
      <c r="F267" s="83">
        <f t="shared" si="68"/>
        <v>0</v>
      </c>
      <c r="G267" s="83">
        <f t="shared" si="68"/>
        <v>0</v>
      </c>
      <c r="H267" s="83">
        <f t="shared" si="68"/>
        <v>0</v>
      </c>
      <c r="I267" s="83">
        <f t="shared" si="68"/>
        <v>0</v>
      </c>
      <c r="J267" s="83">
        <f t="shared" si="68"/>
        <v>0</v>
      </c>
      <c r="K267" s="83">
        <f t="shared" si="68"/>
        <v>0</v>
      </c>
      <c r="L267" s="83">
        <f t="shared" si="68"/>
        <v>0</v>
      </c>
      <c r="M267" s="83">
        <f t="shared" si="68"/>
        <v>0</v>
      </c>
      <c r="N267" s="83">
        <f t="shared" si="68"/>
        <v>0</v>
      </c>
      <c r="O267" s="101">
        <f t="shared" si="51"/>
        <v>0</v>
      </c>
      <c r="P267" s="6"/>
    </row>
    <row r="268" spans="1:16" s="11" customFormat="1" ht="13.5" customHeight="1" x14ac:dyDescent="0.25">
      <c r="A268" s="91" t="s">
        <v>660</v>
      </c>
      <c r="B268" s="73" t="s">
        <v>335</v>
      </c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101">
        <f t="shared" si="51"/>
        <v>0</v>
      </c>
      <c r="P268" s="53"/>
    </row>
    <row r="269" spans="1:16" s="1" customFormat="1" ht="13.5" customHeight="1" x14ac:dyDescent="0.25">
      <c r="A269" s="91" t="s">
        <v>661</v>
      </c>
      <c r="B269" s="73" t="s">
        <v>336</v>
      </c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101">
        <f t="shared" si="51"/>
        <v>0</v>
      </c>
      <c r="P269" s="6"/>
    </row>
    <row r="270" spans="1:16" s="1" customFormat="1" ht="13.5" customHeight="1" x14ac:dyDescent="0.25">
      <c r="A270" s="91" t="s">
        <v>662</v>
      </c>
      <c r="B270" s="73" t="s">
        <v>337</v>
      </c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101">
        <f t="shared" si="51"/>
        <v>0</v>
      </c>
      <c r="P270" s="6"/>
    </row>
    <row r="271" spans="1:16" s="9" customFormat="1" ht="13.5" customHeight="1" x14ac:dyDescent="0.25">
      <c r="A271" s="91" t="s">
        <v>663</v>
      </c>
      <c r="B271" s="73" t="s">
        <v>338</v>
      </c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101">
        <f t="shared" ref="O271:O354" si="69">+SUM(C271:N271)</f>
        <v>0</v>
      </c>
      <c r="P271" s="53"/>
    </row>
    <row r="272" spans="1:16" s="11" customFormat="1" ht="13.5" customHeight="1" x14ac:dyDescent="0.25">
      <c r="A272" s="91" t="s">
        <v>664</v>
      </c>
      <c r="B272" s="73" t="s">
        <v>339</v>
      </c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101">
        <f t="shared" si="69"/>
        <v>0</v>
      </c>
      <c r="P272" s="53"/>
    </row>
    <row r="273" spans="1:16" s="11" customFormat="1" ht="13.5" customHeight="1" x14ac:dyDescent="0.25">
      <c r="A273" s="91" t="s">
        <v>665</v>
      </c>
      <c r="B273" s="73" t="s">
        <v>340</v>
      </c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101">
        <f t="shared" si="69"/>
        <v>0</v>
      </c>
      <c r="P273" s="53"/>
    </row>
    <row r="274" spans="1:16" s="11" customFormat="1" ht="13.5" customHeight="1" x14ac:dyDescent="0.25">
      <c r="A274" s="91" t="s">
        <v>666</v>
      </c>
      <c r="B274" s="73" t="s">
        <v>108</v>
      </c>
      <c r="C274" s="83">
        <f>+SUM(C275:C277)</f>
        <v>0</v>
      </c>
      <c r="D274" s="83">
        <f t="shared" ref="D274:N274" si="70">+SUM(D275:D277)</f>
        <v>0</v>
      </c>
      <c r="E274" s="83">
        <f t="shared" si="70"/>
        <v>0</v>
      </c>
      <c r="F274" s="83">
        <f t="shared" si="70"/>
        <v>0</v>
      </c>
      <c r="G274" s="83">
        <f t="shared" si="70"/>
        <v>0</v>
      </c>
      <c r="H274" s="83">
        <f t="shared" si="70"/>
        <v>0</v>
      </c>
      <c r="I274" s="83">
        <f t="shared" si="70"/>
        <v>0</v>
      </c>
      <c r="J274" s="83">
        <f t="shared" si="70"/>
        <v>0</v>
      </c>
      <c r="K274" s="83">
        <f t="shared" si="70"/>
        <v>0</v>
      </c>
      <c r="L274" s="83">
        <f t="shared" si="70"/>
        <v>0</v>
      </c>
      <c r="M274" s="83">
        <f t="shared" si="70"/>
        <v>0</v>
      </c>
      <c r="N274" s="83">
        <f t="shared" si="70"/>
        <v>0</v>
      </c>
      <c r="O274" s="101">
        <f t="shared" si="69"/>
        <v>0</v>
      </c>
      <c r="P274" s="53"/>
    </row>
    <row r="275" spans="1:16" s="11" customFormat="1" ht="13.5" customHeight="1" x14ac:dyDescent="0.25">
      <c r="A275" s="91" t="s">
        <v>667</v>
      </c>
      <c r="B275" s="73" t="s">
        <v>341</v>
      </c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101">
        <f t="shared" si="69"/>
        <v>0</v>
      </c>
      <c r="P275" s="53"/>
    </row>
    <row r="276" spans="1:16" s="11" customFormat="1" ht="13.5" customHeight="1" x14ac:dyDescent="0.25">
      <c r="A276" s="91" t="s">
        <v>668</v>
      </c>
      <c r="B276" s="73" t="s">
        <v>342</v>
      </c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101">
        <f t="shared" si="69"/>
        <v>0</v>
      </c>
      <c r="P276" s="53"/>
    </row>
    <row r="277" spans="1:16" s="11" customFormat="1" ht="13.5" customHeight="1" x14ac:dyDescent="0.25">
      <c r="A277" s="91" t="s">
        <v>836</v>
      </c>
      <c r="B277" s="73" t="s">
        <v>837</v>
      </c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101">
        <f t="shared" si="69"/>
        <v>0</v>
      </c>
      <c r="P277" s="53"/>
    </row>
    <row r="278" spans="1:16" s="11" customFormat="1" ht="13.5" customHeight="1" x14ac:dyDescent="0.25">
      <c r="A278" s="91" t="s">
        <v>669</v>
      </c>
      <c r="B278" s="73" t="s">
        <v>17</v>
      </c>
      <c r="C278" s="83">
        <f>+C279+C288</f>
        <v>0</v>
      </c>
      <c r="D278" s="83">
        <f t="shared" ref="D278:N278" si="71">+D279+D288</f>
        <v>0</v>
      </c>
      <c r="E278" s="83">
        <f t="shared" si="71"/>
        <v>0</v>
      </c>
      <c r="F278" s="83">
        <f t="shared" si="71"/>
        <v>0</v>
      </c>
      <c r="G278" s="83">
        <f t="shared" si="71"/>
        <v>0</v>
      </c>
      <c r="H278" s="83">
        <f t="shared" si="71"/>
        <v>0</v>
      </c>
      <c r="I278" s="83">
        <f t="shared" si="71"/>
        <v>0</v>
      </c>
      <c r="J278" s="83">
        <f t="shared" si="71"/>
        <v>0</v>
      </c>
      <c r="K278" s="83">
        <f t="shared" si="71"/>
        <v>0</v>
      </c>
      <c r="L278" s="83">
        <f t="shared" si="71"/>
        <v>0</v>
      </c>
      <c r="M278" s="83">
        <f t="shared" si="71"/>
        <v>0</v>
      </c>
      <c r="N278" s="83">
        <f t="shared" si="71"/>
        <v>0</v>
      </c>
      <c r="O278" s="101">
        <f t="shared" si="69"/>
        <v>0</v>
      </c>
      <c r="P278" s="53"/>
    </row>
    <row r="279" spans="1:16" s="11" customFormat="1" ht="13.5" customHeight="1" x14ac:dyDescent="0.25">
      <c r="A279" s="91" t="s">
        <v>670</v>
      </c>
      <c r="B279" s="73" t="s">
        <v>82</v>
      </c>
      <c r="C279" s="83">
        <f>+C280+C285+C285</f>
        <v>0</v>
      </c>
      <c r="D279" s="83">
        <f t="shared" ref="D279:N279" si="72">+D280+D285+D285</f>
        <v>0</v>
      </c>
      <c r="E279" s="83">
        <f t="shared" si="72"/>
        <v>0</v>
      </c>
      <c r="F279" s="83">
        <f t="shared" si="72"/>
        <v>0</v>
      </c>
      <c r="G279" s="83">
        <f t="shared" si="72"/>
        <v>0</v>
      </c>
      <c r="H279" s="83">
        <f t="shared" si="72"/>
        <v>0</v>
      </c>
      <c r="I279" s="83">
        <f t="shared" si="72"/>
        <v>0</v>
      </c>
      <c r="J279" s="83">
        <f t="shared" si="72"/>
        <v>0</v>
      </c>
      <c r="K279" s="83">
        <f t="shared" si="72"/>
        <v>0</v>
      </c>
      <c r="L279" s="83">
        <f t="shared" si="72"/>
        <v>0</v>
      </c>
      <c r="M279" s="83">
        <f t="shared" si="72"/>
        <v>0</v>
      </c>
      <c r="N279" s="83">
        <f t="shared" si="72"/>
        <v>0</v>
      </c>
      <c r="O279" s="101">
        <f t="shared" si="69"/>
        <v>0</v>
      </c>
      <c r="P279" s="53"/>
    </row>
    <row r="280" spans="1:16" s="11" customFormat="1" ht="13.5" customHeight="1" x14ac:dyDescent="0.25">
      <c r="A280" s="91" t="s">
        <v>671</v>
      </c>
      <c r="B280" s="73" t="s">
        <v>343</v>
      </c>
      <c r="C280" s="83">
        <f>+C281</f>
        <v>0</v>
      </c>
      <c r="D280" s="83">
        <f t="shared" ref="D280:N280" si="73">+D281</f>
        <v>0</v>
      </c>
      <c r="E280" s="83">
        <f t="shared" si="73"/>
        <v>0</v>
      </c>
      <c r="F280" s="83">
        <f t="shared" si="73"/>
        <v>0</v>
      </c>
      <c r="G280" s="83">
        <f t="shared" si="73"/>
        <v>0</v>
      </c>
      <c r="H280" s="83">
        <f t="shared" si="73"/>
        <v>0</v>
      </c>
      <c r="I280" s="83">
        <f t="shared" si="73"/>
        <v>0</v>
      </c>
      <c r="J280" s="83">
        <f t="shared" si="73"/>
        <v>0</v>
      </c>
      <c r="K280" s="83">
        <f t="shared" si="73"/>
        <v>0</v>
      </c>
      <c r="L280" s="83">
        <f t="shared" si="73"/>
        <v>0</v>
      </c>
      <c r="M280" s="83">
        <f t="shared" si="73"/>
        <v>0</v>
      </c>
      <c r="N280" s="83">
        <f t="shared" si="73"/>
        <v>0</v>
      </c>
      <c r="O280" s="101">
        <f t="shared" si="69"/>
        <v>0</v>
      </c>
      <c r="P280" s="53"/>
    </row>
    <row r="281" spans="1:16" s="9" customFormat="1" ht="13.5" customHeight="1" x14ac:dyDescent="0.25">
      <c r="A281" s="91" t="s">
        <v>672</v>
      </c>
      <c r="B281" s="73" t="s">
        <v>83</v>
      </c>
      <c r="C281" s="83">
        <f>+SUM(C282:C284)</f>
        <v>0</v>
      </c>
      <c r="D281" s="83">
        <f t="shared" ref="D281:N281" si="74">+SUM(D282:D284)</f>
        <v>0</v>
      </c>
      <c r="E281" s="83">
        <f t="shared" si="74"/>
        <v>0</v>
      </c>
      <c r="F281" s="83">
        <f t="shared" si="74"/>
        <v>0</v>
      </c>
      <c r="G281" s="83">
        <f t="shared" si="74"/>
        <v>0</v>
      </c>
      <c r="H281" s="83">
        <f t="shared" si="74"/>
        <v>0</v>
      </c>
      <c r="I281" s="83">
        <f t="shared" si="74"/>
        <v>0</v>
      </c>
      <c r="J281" s="83">
        <f t="shared" si="74"/>
        <v>0</v>
      </c>
      <c r="K281" s="83">
        <f t="shared" si="74"/>
        <v>0</v>
      </c>
      <c r="L281" s="83">
        <f t="shared" si="74"/>
        <v>0</v>
      </c>
      <c r="M281" s="83">
        <f t="shared" si="74"/>
        <v>0</v>
      </c>
      <c r="N281" s="83">
        <f t="shared" si="74"/>
        <v>0</v>
      </c>
      <c r="O281" s="101">
        <f t="shared" si="69"/>
        <v>0</v>
      </c>
      <c r="P281" s="53"/>
    </row>
    <row r="282" spans="1:16" s="10" customFormat="1" ht="13.5" customHeight="1" x14ac:dyDescent="0.25">
      <c r="A282" s="91" t="s">
        <v>673</v>
      </c>
      <c r="B282" s="73" t="s">
        <v>344</v>
      </c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101">
        <f t="shared" si="69"/>
        <v>0</v>
      </c>
      <c r="P282" s="53"/>
    </row>
    <row r="283" spans="1:16" s="11" customFormat="1" ht="13.5" customHeight="1" x14ac:dyDescent="0.25">
      <c r="A283" s="91" t="s">
        <v>674</v>
      </c>
      <c r="B283" s="73" t="s">
        <v>84</v>
      </c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101">
        <f t="shared" si="69"/>
        <v>0</v>
      </c>
      <c r="P283" s="53"/>
    </row>
    <row r="284" spans="1:16" s="11" customFormat="1" ht="13.5" customHeight="1" x14ac:dyDescent="0.25">
      <c r="A284" s="91" t="s">
        <v>675</v>
      </c>
      <c r="B284" s="73" t="s">
        <v>345</v>
      </c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101">
        <f t="shared" si="69"/>
        <v>0</v>
      </c>
      <c r="P284" s="53"/>
    </row>
    <row r="285" spans="1:16" s="3" customFormat="1" ht="13.5" customHeight="1" x14ac:dyDescent="0.25">
      <c r="A285" s="91" t="s">
        <v>676</v>
      </c>
      <c r="B285" s="73" t="s">
        <v>18</v>
      </c>
      <c r="C285" s="83">
        <f>+C286</f>
        <v>0</v>
      </c>
      <c r="D285" s="83">
        <f t="shared" ref="D285:N286" si="75">+D286</f>
        <v>0</v>
      </c>
      <c r="E285" s="83">
        <f t="shared" si="75"/>
        <v>0</v>
      </c>
      <c r="F285" s="83">
        <f t="shared" si="75"/>
        <v>0</v>
      </c>
      <c r="G285" s="83">
        <f t="shared" si="75"/>
        <v>0</v>
      </c>
      <c r="H285" s="83">
        <f t="shared" si="75"/>
        <v>0</v>
      </c>
      <c r="I285" s="83">
        <f t="shared" si="75"/>
        <v>0</v>
      </c>
      <c r="J285" s="83">
        <f t="shared" si="75"/>
        <v>0</v>
      </c>
      <c r="K285" s="83">
        <f t="shared" si="75"/>
        <v>0</v>
      </c>
      <c r="L285" s="83">
        <f t="shared" si="75"/>
        <v>0</v>
      </c>
      <c r="M285" s="83">
        <f t="shared" si="75"/>
        <v>0</v>
      </c>
      <c r="N285" s="83">
        <f t="shared" si="75"/>
        <v>0</v>
      </c>
      <c r="O285" s="101">
        <f t="shared" si="69"/>
        <v>0</v>
      </c>
      <c r="P285" s="53"/>
    </row>
    <row r="286" spans="1:16" s="1" customFormat="1" ht="13.5" customHeight="1" x14ac:dyDescent="0.25">
      <c r="A286" s="91" t="s">
        <v>677</v>
      </c>
      <c r="B286" s="73" t="s">
        <v>85</v>
      </c>
      <c r="C286" s="83">
        <f>+C287</f>
        <v>0</v>
      </c>
      <c r="D286" s="83">
        <f t="shared" si="75"/>
        <v>0</v>
      </c>
      <c r="E286" s="83">
        <f t="shared" si="75"/>
        <v>0</v>
      </c>
      <c r="F286" s="83">
        <f t="shared" si="75"/>
        <v>0</v>
      </c>
      <c r="G286" s="83">
        <f t="shared" si="75"/>
        <v>0</v>
      </c>
      <c r="H286" s="83">
        <f t="shared" si="75"/>
        <v>0</v>
      </c>
      <c r="I286" s="83">
        <f t="shared" si="75"/>
        <v>0</v>
      </c>
      <c r="J286" s="83">
        <f t="shared" si="75"/>
        <v>0</v>
      </c>
      <c r="K286" s="83">
        <f t="shared" si="75"/>
        <v>0</v>
      </c>
      <c r="L286" s="83">
        <f t="shared" si="75"/>
        <v>0</v>
      </c>
      <c r="M286" s="83">
        <f t="shared" si="75"/>
        <v>0</v>
      </c>
      <c r="N286" s="83">
        <f t="shared" si="75"/>
        <v>0</v>
      </c>
      <c r="O286" s="101">
        <f t="shared" si="69"/>
        <v>0</v>
      </c>
      <c r="P286" s="6"/>
    </row>
    <row r="287" spans="1:16" s="1" customFormat="1" ht="13.5" customHeight="1" x14ac:dyDescent="0.25">
      <c r="A287" s="91" t="s">
        <v>678</v>
      </c>
      <c r="B287" s="73" t="s">
        <v>86</v>
      </c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101">
        <f t="shared" si="69"/>
        <v>0</v>
      </c>
      <c r="P287" s="6"/>
    </row>
    <row r="288" spans="1:16" s="3" customFormat="1" ht="13.5" customHeight="1" x14ac:dyDescent="0.25">
      <c r="A288" s="91" t="s">
        <v>679</v>
      </c>
      <c r="B288" s="73" t="s">
        <v>19</v>
      </c>
      <c r="C288" s="83">
        <f>+C289+C290</f>
        <v>0</v>
      </c>
      <c r="D288" s="83">
        <f t="shared" ref="D288:N288" si="76">+D289+D290</f>
        <v>0</v>
      </c>
      <c r="E288" s="83">
        <f t="shared" si="76"/>
        <v>0</v>
      </c>
      <c r="F288" s="83">
        <f t="shared" si="76"/>
        <v>0</v>
      </c>
      <c r="G288" s="83">
        <f t="shared" si="76"/>
        <v>0</v>
      </c>
      <c r="H288" s="83">
        <f t="shared" si="76"/>
        <v>0</v>
      </c>
      <c r="I288" s="83">
        <f t="shared" si="76"/>
        <v>0</v>
      </c>
      <c r="J288" s="83">
        <f t="shared" si="76"/>
        <v>0</v>
      </c>
      <c r="K288" s="83">
        <f t="shared" si="76"/>
        <v>0</v>
      </c>
      <c r="L288" s="83">
        <f t="shared" si="76"/>
        <v>0</v>
      </c>
      <c r="M288" s="83">
        <f t="shared" si="76"/>
        <v>0</v>
      </c>
      <c r="N288" s="83">
        <f t="shared" si="76"/>
        <v>0</v>
      </c>
      <c r="O288" s="101">
        <f t="shared" si="69"/>
        <v>0</v>
      </c>
      <c r="P288" s="53"/>
    </row>
    <row r="289" spans="1:16" s="12" customFormat="1" ht="13.5" customHeight="1" x14ac:dyDescent="0.25">
      <c r="A289" s="84" t="s">
        <v>680</v>
      </c>
      <c r="B289" s="73" t="s">
        <v>166</v>
      </c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101">
        <f t="shared" si="69"/>
        <v>0</v>
      </c>
      <c r="P289" s="54"/>
    </row>
    <row r="290" spans="1:16" s="12" customFormat="1" ht="13.5" customHeight="1" x14ac:dyDescent="0.25">
      <c r="A290" s="91" t="s">
        <v>681</v>
      </c>
      <c r="B290" s="73" t="s">
        <v>346</v>
      </c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101">
        <f t="shared" si="69"/>
        <v>0</v>
      </c>
      <c r="P290" s="54"/>
    </row>
    <row r="291" spans="1:16" s="1" customFormat="1" ht="13.5" customHeight="1" x14ac:dyDescent="0.25">
      <c r="A291" s="93" t="s">
        <v>682</v>
      </c>
      <c r="B291" s="87" t="s">
        <v>20</v>
      </c>
      <c r="C291" s="83">
        <f>+C292+C313</f>
        <v>0</v>
      </c>
      <c r="D291" s="83">
        <f t="shared" ref="D291:N291" si="77">+D292+D313</f>
        <v>0</v>
      </c>
      <c r="E291" s="83">
        <f t="shared" si="77"/>
        <v>0</v>
      </c>
      <c r="F291" s="83">
        <f t="shared" si="77"/>
        <v>0</v>
      </c>
      <c r="G291" s="83">
        <f t="shared" si="77"/>
        <v>0</v>
      </c>
      <c r="H291" s="83">
        <f t="shared" si="77"/>
        <v>0</v>
      </c>
      <c r="I291" s="83">
        <f t="shared" si="77"/>
        <v>0</v>
      </c>
      <c r="J291" s="83">
        <f t="shared" si="77"/>
        <v>0</v>
      </c>
      <c r="K291" s="83">
        <f t="shared" si="77"/>
        <v>0</v>
      </c>
      <c r="L291" s="83">
        <f t="shared" si="77"/>
        <v>0</v>
      </c>
      <c r="M291" s="83">
        <f t="shared" si="77"/>
        <v>0</v>
      </c>
      <c r="N291" s="83">
        <f t="shared" si="77"/>
        <v>0</v>
      </c>
      <c r="O291" s="101">
        <f t="shared" si="69"/>
        <v>0</v>
      </c>
      <c r="P291" s="6"/>
    </row>
    <row r="292" spans="1:16" s="1" customFormat="1" ht="13.5" customHeight="1" x14ac:dyDescent="0.25">
      <c r="A292" s="84" t="s">
        <v>683</v>
      </c>
      <c r="B292" s="73" t="s">
        <v>21</v>
      </c>
      <c r="C292" s="83">
        <f>+C293+C298+C301+C304+C307+C310</f>
        <v>0</v>
      </c>
      <c r="D292" s="83">
        <f t="shared" ref="D292:N292" si="78">+D293+D298+D301+D304+D307+D310</f>
        <v>0</v>
      </c>
      <c r="E292" s="83">
        <f t="shared" si="78"/>
        <v>0</v>
      </c>
      <c r="F292" s="83">
        <f t="shared" si="78"/>
        <v>0</v>
      </c>
      <c r="G292" s="83">
        <f t="shared" si="78"/>
        <v>0</v>
      </c>
      <c r="H292" s="83">
        <f t="shared" si="78"/>
        <v>0</v>
      </c>
      <c r="I292" s="83">
        <f t="shared" si="78"/>
        <v>0</v>
      </c>
      <c r="J292" s="83">
        <f t="shared" si="78"/>
        <v>0</v>
      </c>
      <c r="K292" s="83">
        <f t="shared" si="78"/>
        <v>0</v>
      </c>
      <c r="L292" s="83">
        <f t="shared" si="78"/>
        <v>0</v>
      </c>
      <c r="M292" s="83">
        <f t="shared" si="78"/>
        <v>0</v>
      </c>
      <c r="N292" s="83">
        <f t="shared" si="78"/>
        <v>0</v>
      </c>
      <c r="O292" s="101">
        <f t="shared" si="69"/>
        <v>0</v>
      </c>
      <c r="P292" s="6"/>
    </row>
    <row r="293" spans="1:16" s="1" customFormat="1" ht="13.5" customHeight="1" x14ac:dyDescent="0.25">
      <c r="A293" s="84" t="s">
        <v>684</v>
      </c>
      <c r="B293" s="73" t="s">
        <v>347</v>
      </c>
      <c r="C293" s="83">
        <f>+SUM(C294:C297)</f>
        <v>0</v>
      </c>
      <c r="D293" s="83">
        <f t="shared" ref="D293:N293" si="79">+SUM(D294:D297)</f>
        <v>0</v>
      </c>
      <c r="E293" s="83">
        <f t="shared" si="79"/>
        <v>0</v>
      </c>
      <c r="F293" s="83">
        <f t="shared" si="79"/>
        <v>0</v>
      </c>
      <c r="G293" s="83">
        <f t="shared" si="79"/>
        <v>0</v>
      </c>
      <c r="H293" s="83">
        <f t="shared" si="79"/>
        <v>0</v>
      </c>
      <c r="I293" s="83">
        <f t="shared" si="79"/>
        <v>0</v>
      </c>
      <c r="J293" s="83">
        <f t="shared" si="79"/>
        <v>0</v>
      </c>
      <c r="K293" s="83">
        <f t="shared" si="79"/>
        <v>0</v>
      </c>
      <c r="L293" s="83">
        <f t="shared" si="79"/>
        <v>0</v>
      </c>
      <c r="M293" s="83">
        <f t="shared" si="79"/>
        <v>0</v>
      </c>
      <c r="N293" s="83">
        <f t="shared" si="79"/>
        <v>0</v>
      </c>
      <c r="O293" s="101">
        <f t="shared" si="69"/>
        <v>0</v>
      </c>
      <c r="P293" s="6"/>
    </row>
    <row r="294" spans="1:16" s="12" customFormat="1" ht="13.5" customHeight="1" x14ac:dyDescent="0.25">
      <c r="A294" s="84" t="s">
        <v>685</v>
      </c>
      <c r="B294" s="73" t="s">
        <v>348</v>
      </c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101">
        <f t="shared" si="69"/>
        <v>0</v>
      </c>
      <c r="P294" s="54"/>
    </row>
    <row r="295" spans="1:16" s="1" customFormat="1" ht="13.5" customHeight="1" x14ac:dyDescent="0.25">
      <c r="A295" s="84" t="s">
        <v>686</v>
      </c>
      <c r="B295" s="73" t="s">
        <v>87</v>
      </c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101">
        <f t="shared" si="69"/>
        <v>0</v>
      </c>
      <c r="P295" s="6"/>
    </row>
    <row r="296" spans="1:16" s="12" customFormat="1" ht="13.5" customHeight="1" x14ac:dyDescent="0.25">
      <c r="A296" s="93" t="s">
        <v>687</v>
      </c>
      <c r="B296" s="87" t="s">
        <v>109</v>
      </c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101">
        <f t="shared" si="69"/>
        <v>0</v>
      </c>
      <c r="P296" s="54"/>
    </row>
    <row r="297" spans="1:16" s="1" customFormat="1" ht="13.5" customHeight="1" x14ac:dyDescent="0.25">
      <c r="A297" s="91" t="s">
        <v>688</v>
      </c>
      <c r="B297" s="73" t="s">
        <v>689</v>
      </c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101">
        <f t="shared" si="69"/>
        <v>0</v>
      </c>
      <c r="P297" s="6"/>
    </row>
    <row r="298" spans="1:16" s="1" customFormat="1" ht="13.5" customHeight="1" x14ac:dyDescent="0.25">
      <c r="A298" s="91" t="s">
        <v>838</v>
      </c>
      <c r="B298" s="73" t="s">
        <v>839</v>
      </c>
      <c r="C298" s="83">
        <f>+C299+C300</f>
        <v>0</v>
      </c>
      <c r="D298" s="83">
        <f t="shared" ref="D298:N298" si="80">+D299+D300</f>
        <v>0</v>
      </c>
      <c r="E298" s="83">
        <f t="shared" si="80"/>
        <v>0</v>
      </c>
      <c r="F298" s="83">
        <f t="shared" si="80"/>
        <v>0</v>
      </c>
      <c r="G298" s="83">
        <f t="shared" si="80"/>
        <v>0</v>
      </c>
      <c r="H298" s="83">
        <f t="shared" si="80"/>
        <v>0</v>
      </c>
      <c r="I298" s="83">
        <f t="shared" si="80"/>
        <v>0</v>
      </c>
      <c r="J298" s="83">
        <f t="shared" si="80"/>
        <v>0</v>
      </c>
      <c r="K298" s="83">
        <f t="shared" si="80"/>
        <v>0</v>
      </c>
      <c r="L298" s="83">
        <f t="shared" si="80"/>
        <v>0</v>
      </c>
      <c r="M298" s="83">
        <f t="shared" si="80"/>
        <v>0</v>
      </c>
      <c r="N298" s="83">
        <f t="shared" si="80"/>
        <v>0</v>
      </c>
      <c r="O298" s="101">
        <f t="shared" si="69"/>
        <v>0</v>
      </c>
      <c r="P298" s="6"/>
    </row>
    <row r="299" spans="1:16" s="3" customFormat="1" ht="13.5" customHeight="1" x14ac:dyDescent="0.25">
      <c r="A299" s="91" t="s">
        <v>840</v>
      </c>
      <c r="B299" s="73" t="s">
        <v>841</v>
      </c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101">
        <f t="shared" si="69"/>
        <v>0</v>
      </c>
      <c r="P299" s="53"/>
    </row>
    <row r="300" spans="1:16" s="1" customFormat="1" ht="13.5" customHeight="1" x14ac:dyDescent="0.25">
      <c r="A300" s="91" t="s">
        <v>842</v>
      </c>
      <c r="B300" s="73" t="s">
        <v>87</v>
      </c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101">
        <f t="shared" si="69"/>
        <v>0</v>
      </c>
      <c r="P300" s="6"/>
    </row>
    <row r="301" spans="1:16" s="1" customFormat="1" ht="13.5" customHeight="1" x14ac:dyDescent="0.25">
      <c r="A301" s="91" t="s">
        <v>843</v>
      </c>
      <c r="B301" s="73" t="s">
        <v>844</v>
      </c>
      <c r="C301" s="83">
        <f>+C302+C303</f>
        <v>0</v>
      </c>
      <c r="D301" s="83">
        <f t="shared" ref="D301:N301" si="81">+D302+D303</f>
        <v>0</v>
      </c>
      <c r="E301" s="83">
        <f t="shared" si="81"/>
        <v>0</v>
      </c>
      <c r="F301" s="83">
        <f t="shared" si="81"/>
        <v>0</v>
      </c>
      <c r="G301" s="83">
        <f t="shared" si="81"/>
        <v>0</v>
      </c>
      <c r="H301" s="83">
        <f t="shared" si="81"/>
        <v>0</v>
      </c>
      <c r="I301" s="83">
        <f t="shared" si="81"/>
        <v>0</v>
      </c>
      <c r="J301" s="83">
        <f t="shared" si="81"/>
        <v>0</v>
      </c>
      <c r="K301" s="83">
        <f t="shared" si="81"/>
        <v>0</v>
      </c>
      <c r="L301" s="83">
        <f t="shared" si="81"/>
        <v>0</v>
      </c>
      <c r="M301" s="83">
        <f t="shared" si="81"/>
        <v>0</v>
      </c>
      <c r="N301" s="83">
        <f t="shared" si="81"/>
        <v>0</v>
      </c>
      <c r="O301" s="101">
        <f t="shared" si="69"/>
        <v>0</v>
      </c>
      <c r="P301" s="6"/>
    </row>
    <row r="302" spans="1:16" s="3" customFormat="1" ht="13.5" customHeight="1" x14ac:dyDescent="0.25">
      <c r="A302" s="91" t="s">
        <v>845</v>
      </c>
      <c r="B302" s="73" t="s">
        <v>846</v>
      </c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101">
        <f t="shared" si="69"/>
        <v>0</v>
      </c>
      <c r="P302" s="53"/>
    </row>
    <row r="303" spans="1:16" s="12" customFormat="1" ht="13.5" customHeight="1" x14ac:dyDescent="0.25">
      <c r="A303" s="91" t="s">
        <v>847</v>
      </c>
      <c r="B303" s="73" t="s">
        <v>848</v>
      </c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101">
        <f t="shared" si="69"/>
        <v>0</v>
      </c>
      <c r="P303" s="54"/>
    </row>
    <row r="304" spans="1:16" s="12" customFormat="1" ht="13.5" customHeight="1" x14ac:dyDescent="0.25">
      <c r="A304" s="91" t="s">
        <v>894</v>
      </c>
      <c r="B304" s="73" t="s">
        <v>895</v>
      </c>
      <c r="C304" s="83">
        <f>+SUM(C305:C306)</f>
        <v>0</v>
      </c>
      <c r="D304" s="83">
        <f t="shared" ref="D304:N304" si="82">+SUM(D305:D306)</f>
        <v>0</v>
      </c>
      <c r="E304" s="83">
        <f t="shared" si="82"/>
        <v>0</v>
      </c>
      <c r="F304" s="83">
        <f t="shared" si="82"/>
        <v>0</v>
      </c>
      <c r="G304" s="83">
        <f t="shared" si="82"/>
        <v>0</v>
      </c>
      <c r="H304" s="83">
        <f t="shared" si="82"/>
        <v>0</v>
      </c>
      <c r="I304" s="83">
        <f t="shared" si="82"/>
        <v>0</v>
      </c>
      <c r="J304" s="83">
        <f t="shared" si="82"/>
        <v>0</v>
      </c>
      <c r="K304" s="83">
        <f t="shared" si="82"/>
        <v>0</v>
      </c>
      <c r="L304" s="83">
        <f t="shared" si="82"/>
        <v>0</v>
      </c>
      <c r="M304" s="83">
        <f t="shared" si="82"/>
        <v>0</v>
      </c>
      <c r="N304" s="83">
        <f t="shared" si="82"/>
        <v>0</v>
      </c>
      <c r="O304" s="101">
        <f t="shared" si="69"/>
        <v>0</v>
      </c>
      <c r="P304" s="54"/>
    </row>
    <row r="305" spans="1:16" s="12" customFormat="1" ht="13.5" customHeight="1" x14ac:dyDescent="0.25">
      <c r="A305" s="91" t="s">
        <v>896</v>
      </c>
      <c r="B305" s="73" t="s">
        <v>897</v>
      </c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101">
        <f t="shared" si="69"/>
        <v>0</v>
      </c>
      <c r="P305" s="54"/>
    </row>
    <row r="306" spans="1:16" s="12" customFormat="1" ht="13.5" customHeight="1" x14ac:dyDescent="0.25">
      <c r="A306" s="91" t="s">
        <v>898</v>
      </c>
      <c r="B306" s="73" t="s">
        <v>899</v>
      </c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101">
        <f t="shared" si="69"/>
        <v>0</v>
      </c>
      <c r="P306" s="54"/>
    </row>
    <row r="307" spans="1:16" s="12" customFormat="1" ht="13.5" customHeight="1" x14ac:dyDescent="0.25">
      <c r="A307" s="91" t="s">
        <v>946</v>
      </c>
      <c r="B307" s="73" t="s">
        <v>947</v>
      </c>
      <c r="C307" s="83">
        <f>SUM(C308:C309)</f>
        <v>0</v>
      </c>
      <c r="D307" s="83">
        <f t="shared" ref="D307:N307" si="83">SUM(D308:D309)</f>
        <v>0</v>
      </c>
      <c r="E307" s="83">
        <f t="shared" si="83"/>
        <v>0</v>
      </c>
      <c r="F307" s="83">
        <f t="shared" si="83"/>
        <v>0</v>
      </c>
      <c r="G307" s="83">
        <f t="shared" si="83"/>
        <v>0</v>
      </c>
      <c r="H307" s="83">
        <f t="shared" si="83"/>
        <v>0</v>
      </c>
      <c r="I307" s="83">
        <f t="shared" si="83"/>
        <v>0</v>
      </c>
      <c r="J307" s="83">
        <f t="shared" si="83"/>
        <v>0</v>
      </c>
      <c r="K307" s="83">
        <f t="shared" si="83"/>
        <v>0</v>
      </c>
      <c r="L307" s="83">
        <f t="shared" si="83"/>
        <v>0</v>
      </c>
      <c r="M307" s="83">
        <f t="shared" si="83"/>
        <v>0</v>
      </c>
      <c r="N307" s="83">
        <f t="shared" si="83"/>
        <v>0</v>
      </c>
      <c r="O307" s="101">
        <f t="shared" si="69"/>
        <v>0</v>
      </c>
      <c r="P307" s="54"/>
    </row>
    <row r="308" spans="1:16" s="12" customFormat="1" ht="13.5" customHeight="1" x14ac:dyDescent="0.25">
      <c r="A308" s="91" t="s">
        <v>948</v>
      </c>
      <c r="B308" s="73" t="s">
        <v>949</v>
      </c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101">
        <f t="shared" si="69"/>
        <v>0</v>
      </c>
      <c r="P308" s="54"/>
    </row>
    <row r="309" spans="1:16" s="12" customFormat="1" ht="13.5" customHeight="1" x14ac:dyDescent="0.25">
      <c r="A309" s="91" t="s">
        <v>950</v>
      </c>
      <c r="B309" s="73" t="s">
        <v>951</v>
      </c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101">
        <f t="shared" si="69"/>
        <v>0</v>
      </c>
      <c r="P309" s="54"/>
    </row>
    <row r="310" spans="1:16" s="12" customFormat="1" ht="13.5" customHeight="1" x14ac:dyDescent="0.25">
      <c r="A310" s="91" t="s">
        <v>952</v>
      </c>
      <c r="B310" s="73" t="s">
        <v>953</v>
      </c>
      <c r="C310" s="83">
        <f>SUM(C311:C312)</f>
        <v>0</v>
      </c>
      <c r="D310" s="83">
        <f t="shared" ref="D310:N310" si="84">SUM(D311:D312)</f>
        <v>0</v>
      </c>
      <c r="E310" s="83">
        <f t="shared" si="84"/>
        <v>0</v>
      </c>
      <c r="F310" s="83">
        <f t="shared" si="84"/>
        <v>0</v>
      </c>
      <c r="G310" s="83">
        <f t="shared" si="84"/>
        <v>0</v>
      </c>
      <c r="H310" s="83">
        <f t="shared" si="84"/>
        <v>0</v>
      </c>
      <c r="I310" s="83">
        <f t="shared" si="84"/>
        <v>0</v>
      </c>
      <c r="J310" s="83">
        <f t="shared" si="84"/>
        <v>0</v>
      </c>
      <c r="K310" s="83">
        <f t="shared" si="84"/>
        <v>0</v>
      </c>
      <c r="L310" s="83">
        <f t="shared" si="84"/>
        <v>0</v>
      </c>
      <c r="M310" s="83">
        <f t="shared" si="84"/>
        <v>0</v>
      </c>
      <c r="N310" s="83">
        <f t="shared" si="84"/>
        <v>0</v>
      </c>
      <c r="O310" s="101">
        <f t="shared" si="69"/>
        <v>0</v>
      </c>
      <c r="P310" s="54"/>
    </row>
    <row r="311" spans="1:16" s="12" customFormat="1" ht="13.5" customHeight="1" x14ac:dyDescent="0.25">
      <c r="A311" s="91" t="s">
        <v>954</v>
      </c>
      <c r="B311" s="73" t="s">
        <v>955</v>
      </c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101">
        <f t="shared" si="69"/>
        <v>0</v>
      </c>
      <c r="P311" s="54"/>
    </row>
    <row r="312" spans="1:16" s="12" customFormat="1" ht="13.5" customHeight="1" x14ac:dyDescent="0.25">
      <c r="A312" s="91" t="s">
        <v>956</v>
      </c>
      <c r="B312" s="73" t="s">
        <v>957</v>
      </c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101">
        <f t="shared" si="69"/>
        <v>0</v>
      </c>
      <c r="P312" s="54"/>
    </row>
    <row r="313" spans="1:16" s="1" customFormat="1" ht="13.5" customHeight="1" x14ac:dyDescent="0.25">
      <c r="A313" s="93" t="s">
        <v>690</v>
      </c>
      <c r="B313" s="87" t="s">
        <v>22</v>
      </c>
      <c r="C313" s="83">
        <f>+SUM(C314:C319)</f>
        <v>0</v>
      </c>
      <c r="D313" s="83">
        <f t="shared" ref="D313:N313" si="85">+SUM(D314:D319)</f>
        <v>0</v>
      </c>
      <c r="E313" s="83">
        <f t="shared" si="85"/>
        <v>0</v>
      </c>
      <c r="F313" s="83">
        <f t="shared" si="85"/>
        <v>0</v>
      </c>
      <c r="G313" s="83">
        <f t="shared" si="85"/>
        <v>0</v>
      </c>
      <c r="H313" s="83">
        <f t="shared" si="85"/>
        <v>0</v>
      </c>
      <c r="I313" s="83">
        <f t="shared" si="85"/>
        <v>0</v>
      </c>
      <c r="J313" s="83">
        <f t="shared" si="85"/>
        <v>0</v>
      </c>
      <c r="K313" s="83">
        <f t="shared" si="85"/>
        <v>0</v>
      </c>
      <c r="L313" s="83">
        <f t="shared" si="85"/>
        <v>0</v>
      </c>
      <c r="M313" s="83">
        <f t="shared" si="85"/>
        <v>0</v>
      </c>
      <c r="N313" s="83">
        <f t="shared" si="85"/>
        <v>0</v>
      </c>
      <c r="O313" s="101">
        <f t="shared" si="69"/>
        <v>0</v>
      </c>
      <c r="P313" s="6"/>
    </row>
    <row r="314" spans="1:16" s="1" customFormat="1" ht="13.5" customHeight="1" x14ac:dyDescent="0.25">
      <c r="A314" s="91" t="s">
        <v>691</v>
      </c>
      <c r="B314" s="73" t="s">
        <v>88</v>
      </c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101">
        <f t="shared" si="69"/>
        <v>0</v>
      </c>
      <c r="P314" s="6"/>
    </row>
    <row r="315" spans="1:16" s="1" customFormat="1" ht="13.5" customHeight="1" x14ac:dyDescent="0.25">
      <c r="A315" s="91" t="s">
        <v>692</v>
      </c>
      <c r="B315" s="73" t="s">
        <v>89</v>
      </c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101">
        <f t="shared" si="69"/>
        <v>0</v>
      </c>
      <c r="P315" s="6"/>
    </row>
    <row r="316" spans="1:16" s="1" customFormat="1" ht="13.5" customHeight="1" x14ac:dyDescent="0.25">
      <c r="A316" s="91" t="s">
        <v>693</v>
      </c>
      <c r="B316" s="73" t="s">
        <v>90</v>
      </c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101">
        <f t="shared" si="69"/>
        <v>0</v>
      </c>
      <c r="P316" s="6"/>
    </row>
    <row r="317" spans="1:16" s="1" customFormat="1" ht="13.5" customHeight="1" x14ac:dyDescent="0.25">
      <c r="A317" s="91" t="s">
        <v>694</v>
      </c>
      <c r="B317" s="73" t="s">
        <v>349</v>
      </c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101">
        <f t="shared" si="69"/>
        <v>0</v>
      </c>
      <c r="P317" s="6"/>
    </row>
    <row r="318" spans="1:16" s="1" customFormat="1" ht="13.5" customHeight="1" x14ac:dyDescent="0.25">
      <c r="A318" s="91" t="s">
        <v>695</v>
      </c>
      <c r="B318" s="73" t="s">
        <v>350</v>
      </c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101">
        <f t="shared" si="69"/>
        <v>0</v>
      </c>
      <c r="P318" s="6"/>
    </row>
    <row r="319" spans="1:16" s="1" customFormat="1" ht="13.5" customHeight="1" x14ac:dyDescent="0.25">
      <c r="A319" s="91" t="s">
        <v>849</v>
      </c>
      <c r="B319" s="73" t="s">
        <v>850</v>
      </c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101">
        <f t="shared" si="69"/>
        <v>0</v>
      </c>
      <c r="P319" s="6"/>
    </row>
    <row r="320" spans="1:16" s="1" customFormat="1" ht="13.5" customHeight="1" x14ac:dyDescent="0.25">
      <c r="A320" s="84" t="s">
        <v>696</v>
      </c>
      <c r="B320" s="73" t="s">
        <v>351</v>
      </c>
      <c r="C320" s="83">
        <f t="shared" ref="C320:N320" si="86">+C321+C418</f>
        <v>0</v>
      </c>
      <c r="D320" s="83">
        <f t="shared" si="86"/>
        <v>0</v>
      </c>
      <c r="E320" s="83">
        <f t="shared" si="86"/>
        <v>0</v>
      </c>
      <c r="F320" s="83">
        <f t="shared" si="86"/>
        <v>0</v>
      </c>
      <c r="G320" s="83">
        <f t="shared" si="86"/>
        <v>0</v>
      </c>
      <c r="H320" s="83">
        <f t="shared" si="86"/>
        <v>0</v>
      </c>
      <c r="I320" s="83">
        <f t="shared" si="86"/>
        <v>0</v>
      </c>
      <c r="J320" s="83">
        <f t="shared" si="86"/>
        <v>0</v>
      </c>
      <c r="K320" s="83">
        <f t="shared" si="86"/>
        <v>0</v>
      </c>
      <c r="L320" s="83">
        <f t="shared" si="86"/>
        <v>0</v>
      </c>
      <c r="M320" s="83">
        <f t="shared" si="86"/>
        <v>0</v>
      </c>
      <c r="N320" s="83">
        <f t="shared" si="86"/>
        <v>0</v>
      </c>
      <c r="O320" s="101">
        <f t="shared" si="69"/>
        <v>0</v>
      </c>
      <c r="P320" s="6"/>
    </row>
    <row r="321" spans="1:16" s="1" customFormat="1" ht="13.5" customHeight="1" x14ac:dyDescent="0.25">
      <c r="A321" s="88" t="s">
        <v>697</v>
      </c>
      <c r="B321" s="87" t="s">
        <v>144</v>
      </c>
      <c r="C321" s="83">
        <f t="shared" ref="C321:N321" si="87">+C322+C364+C413+C415</f>
        <v>0</v>
      </c>
      <c r="D321" s="83">
        <f t="shared" si="87"/>
        <v>0</v>
      </c>
      <c r="E321" s="83">
        <f t="shared" si="87"/>
        <v>0</v>
      </c>
      <c r="F321" s="83">
        <f t="shared" si="87"/>
        <v>0</v>
      </c>
      <c r="G321" s="83">
        <f t="shared" si="87"/>
        <v>0</v>
      </c>
      <c r="H321" s="83">
        <f t="shared" si="87"/>
        <v>0</v>
      </c>
      <c r="I321" s="83">
        <f t="shared" si="87"/>
        <v>0</v>
      </c>
      <c r="J321" s="83">
        <f t="shared" si="87"/>
        <v>0</v>
      </c>
      <c r="K321" s="83">
        <f t="shared" si="87"/>
        <v>0</v>
      </c>
      <c r="L321" s="83">
        <f t="shared" si="87"/>
        <v>0</v>
      </c>
      <c r="M321" s="83">
        <f t="shared" si="87"/>
        <v>0</v>
      </c>
      <c r="N321" s="83">
        <f t="shared" si="87"/>
        <v>0</v>
      </c>
      <c r="O321" s="101">
        <f t="shared" si="69"/>
        <v>0</v>
      </c>
      <c r="P321" s="6"/>
    </row>
    <row r="322" spans="1:16" s="12" customFormat="1" ht="13.5" customHeight="1" x14ac:dyDescent="0.25">
      <c r="A322" s="84" t="s">
        <v>698</v>
      </c>
      <c r="B322" s="73" t="s">
        <v>352</v>
      </c>
      <c r="C322" s="83">
        <f t="shared" ref="C322:N322" si="88">+C323+C327+C346</f>
        <v>0</v>
      </c>
      <c r="D322" s="83">
        <f t="shared" si="88"/>
        <v>0</v>
      </c>
      <c r="E322" s="83">
        <f t="shared" si="88"/>
        <v>0</v>
      </c>
      <c r="F322" s="83">
        <f t="shared" si="88"/>
        <v>0</v>
      </c>
      <c r="G322" s="83">
        <f t="shared" si="88"/>
        <v>0</v>
      </c>
      <c r="H322" s="83">
        <f t="shared" si="88"/>
        <v>0</v>
      </c>
      <c r="I322" s="83">
        <f t="shared" si="88"/>
        <v>0</v>
      </c>
      <c r="J322" s="83">
        <f t="shared" si="88"/>
        <v>0</v>
      </c>
      <c r="K322" s="83">
        <f t="shared" si="88"/>
        <v>0</v>
      </c>
      <c r="L322" s="83">
        <f t="shared" si="88"/>
        <v>0</v>
      </c>
      <c r="M322" s="83">
        <f t="shared" si="88"/>
        <v>0</v>
      </c>
      <c r="N322" s="83">
        <f t="shared" si="88"/>
        <v>0</v>
      </c>
      <c r="O322" s="101">
        <f t="shared" si="69"/>
        <v>0</v>
      </c>
      <c r="P322" s="54"/>
    </row>
    <row r="323" spans="1:16" s="1" customFormat="1" ht="13.5" customHeight="1" x14ac:dyDescent="0.25">
      <c r="A323" s="84" t="s">
        <v>699</v>
      </c>
      <c r="B323" s="73" t="s">
        <v>182</v>
      </c>
      <c r="C323" s="83">
        <f>+SUM(C324:C326)</f>
        <v>0</v>
      </c>
      <c r="D323" s="83">
        <f t="shared" ref="D323:N323" si="89">+SUM(D324:D326)</f>
        <v>0</v>
      </c>
      <c r="E323" s="83">
        <f t="shared" si="89"/>
        <v>0</v>
      </c>
      <c r="F323" s="83">
        <f t="shared" si="89"/>
        <v>0</v>
      </c>
      <c r="G323" s="83">
        <f t="shared" si="89"/>
        <v>0</v>
      </c>
      <c r="H323" s="83">
        <f t="shared" si="89"/>
        <v>0</v>
      </c>
      <c r="I323" s="83">
        <f t="shared" si="89"/>
        <v>0</v>
      </c>
      <c r="J323" s="83">
        <f t="shared" si="89"/>
        <v>0</v>
      </c>
      <c r="K323" s="83">
        <f t="shared" si="89"/>
        <v>0</v>
      </c>
      <c r="L323" s="83">
        <f t="shared" si="89"/>
        <v>0</v>
      </c>
      <c r="M323" s="83">
        <f t="shared" si="89"/>
        <v>0</v>
      </c>
      <c r="N323" s="83">
        <f t="shared" si="89"/>
        <v>0</v>
      </c>
      <c r="O323" s="101">
        <f t="shared" si="69"/>
        <v>0</v>
      </c>
      <c r="P323" s="6"/>
    </row>
    <row r="324" spans="1:16" s="11" customFormat="1" ht="13.5" customHeight="1" x14ac:dyDescent="0.25">
      <c r="A324" s="84" t="s">
        <v>700</v>
      </c>
      <c r="B324" s="73" t="s">
        <v>353</v>
      </c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101">
        <f t="shared" si="69"/>
        <v>0</v>
      </c>
      <c r="P324" s="53"/>
    </row>
    <row r="325" spans="1:16" s="11" customFormat="1" ht="13.5" customHeight="1" x14ac:dyDescent="0.25">
      <c r="A325" s="84" t="s">
        <v>900</v>
      </c>
      <c r="B325" s="73" t="s">
        <v>887</v>
      </c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101">
        <f t="shared" si="69"/>
        <v>0</v>
      </c>
      <c r="P325" s="53"/>
    </row>
    <row r="326" spans="1:16" s="11" customFormat="1" ht="13.5" customHeight="1" x14ac:dyDescent="0.25">
      <c r="A326" s="84" t="s">
        <v>901</v>
      </c>
      <c r="B326" s="73" t="s">
        <v>889</v>
      </c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101">
        <f t="shared" si="69"/>
        <v>0</v>
      </c>
      <c r="P326" s="53"/>
    </row>
    <row r="327" spans="1:16" s="3" customFormat="1" ht="13.5" customHeight="1" x14ac:dyDescent="0.25">
      <c r="A327" s="84" t="s">
        <v>701</v>
      </c>
      <c r="B327" s="73" t="s">
        <v>354</v>
      </c>
      <c r="C327" s="83">
        <f t="shared" ref="C327:N327" si="90">+C328+C340+C343</f>
        <v>0</v>
      </c>
      <c r="D327" s="83">
        <f t="shared" si="90"/>
        <v>0</v>
      </c>
      <c r="E327" s="83">
        <f t="shared" si="90"/>
        <v>0</v>
      </c>
      <c r="F327" s="83">
        <f t="shared" si="90"/>
        <v>0</v>
      </c>
      <c r="G327" s="83">
        <f t="shared" si="90"/>
        <v>0</v>
      </c>
      <c r="H327" s="83">
        <f t="shared" si="90"/>
        <v>0</v>
      </c>
      <c r="I327" s="83">
        <f t="shared" si="90"/>
        <v>0</v>
      </c>
      <c r="J327" s="83">
        <f t="shared" si="90"/>
        <v>0</v>
      </c>
      <c r="K327" s="83">
        <f t="shared" si="90"/>
        <v>0</v>
      </c>
      <c r="L327" s="83">
        <f t="shared" si="90"/>
        <v>0</v>
      </c>
      <c r="M327" s="83">
        <f t="shared" si="90"/>
        <v>0</v>
      </c>
      <c r="N327" s="83">
        <f t="shared" si="90"/>
        <v>0</v>
      </c>
      <c r="O327" s="101">
        <f t="shared" si="69"/>
        <v>0</v>
      </c>
      <c r="P327" s="53"/>
    </row>
    <row r="328" spans="1:16" s="1" customFormat="1" ht="13.5" customHeight="1" x14ac:dyDescent="0.25">
      <c r="A328" s="84" t="s">
        <v>702</v>
      </c>
      <c r="B328" s="73" t="s">
        <v>355</v>
      </c>
      <c r="C328" s="83">
        <f>+SUM(C329:C339)</f>
        <v>0</v>
      </c>
      <c r="D328" s="83">
        <f>+SUM(D329:D339)</f>
        <v>0</v>
      </c>
      <c r="E328" s="83">
        <f t="shared" ref="E328:N328" si="91">+SUM(E329:E339)</f>
        <v>0</v>
      </c>
      <c r="F328" s="83">
        <f t="shared" si="91"/>
        <v>0</v>
      </c>
      <c r="G328" s="83">
        <f t="shared" si="91"/>
        <v>0</v>
      </c>
      <c r="H328" s="83">
        <f t="shared" si="91"/>
        <v>0</v>
      </c>
      <c r="I328" s="83">
        <f t="shared" si="91"/>
        <v>0</v>
      </c>
      <c r="J328" s="83">
        <f t="shared" si="91"/>
        <v>0</v>
      </c>
      <c r="K328" s="83">
        <f t="shared" si="91"/>
        <v>0</v>
      </c>
      <c r="L328" s="83">
        <f t="shared" si="91"/>
        <v>0</v>
      </c>
      <c r="M328" s="83">
        <f t="shared" si="91"/>
        <v>0</v>
      </c>
      <c r="N328" s="83">
        <f t="shared" si="91"/>
        <v>0</v>
      </c>
      <c r="O328" s="101">
        <f t="shared" si="69"/>
        <v>0</v>
      </c>
      <c r="P328" s="6"/>
    </row>
    <row r="329" spans="1:16" s="1" customFormat="1" ht="13.5" customHeight="1" x14ac:dyDescent="0.25">
      <c r="A329" s="84" t="s">
        <v>703</v>
      </c>
      <c r="B329" s="73" t="s">
        <v>210</v>
      </c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101">
        <f t="shared" si="69"/>
        <v>0</v>
      </c>
      <c r="P329" s="6"/>
    </row>
    <row r="330" spans="1:16" s="1" customFormat="1" ht="13.5" customHeight="1" x14ac:dyDescent="0.25">
      <c r="A330" s="88" t="s">
        <v>704</v>
      </c>
      <c r="B330" s="87" t="s">
        <v>211</v>
      </c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101">
        <f t="shared" si="69"/>
        <v>0</v>
      </c>
      <c r="P330" s="6"/>
    </row>
    <row r="331" spans="1:16" s="1" customFormat="1" ht="13.5" customHeight="1" x14ac:dyDescent="0.25">
      <c r="A331" s="84" t="s">
        <v>705</v>
      </c>
      <c r="B331" s="73" t="s">
        <v>212</v>
      </c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101">
        <f t="shared" si="69"/>
        <v>0</v>
      </c>
      <c r="P331" s="6"/>
    </row>
    <row r="332" spans="1:16" s="1" customFormat="1" ht="13.5" customHeight="1" x14ac:dyDescent="0.25">
      <c r="A332" s="84" t="s">
        <v>902</v>
      </c>
      <c r="B332" s="73" t="s">
        <v>903</v>
      </c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101">
        <f t="shared" si="69"/>
        <v>0</v>
      </c>
      <c r="P332" s="6"/>
    </row>
    <row r="333" spans="1:16" s="1" customFormat="1" ht="13.5" customHeight="1" x14ac:dyDescent="0.25">
      <c r="A333" s="84" t="s">
        <v>958</v>
      </c>
      <c r="B333" s="73" t="s">
        <v>959</v>
      </c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101">
        <f t="shared" si="69"/>
        <v>0</v>
      </c>
      <c r="P333" s="6"/>
    </row>
    <row r="334" spans="1:16" s="1" customFormat="1" ht="13.5" customHeight="1" x14ac:dyDescent="0.25">
      <c r="A334" s="88" t="s">
        <v>706</v>
      </c>
      <c r="B334" s="87" t="s">
        <v>356</v>
      </c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101">
        <f t="shared" si="69"/>
        <v>0</v>
      </c>
      <c r="P334" s="6"/>
    </row>
    <row r="335" spans="1:16" s="1" customFormat="1" ht="13.5" customHeight="1" x14ac:dyDescent="0.25">
      <c r="A335" s="84" t="s">
        <v>707</v>
      </c>
      <c r="B335" s="73" t="s">
        <v>357</v>
      </c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101">
        <f t="shared" si="69"/>
        <v>0</v>
      </c>
      <c r="P335" s="6"/>
    </row>
    <row r="336" spans="1:16" s="1" customFormat="1" ht="13.5" customHeight="1" x14ac:dyDescent="0.25">
      <c r="A336" s="84" t="s">
        <v>960</v>
      </c>
      <c r="B336" s="73" t="s">
        <v>961</v>
      </c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101">
        <f t="shared" si="69"/>
        <v>0</v>
      </c>
      <c r="P336" s="6"/>
    </row>
    <row r="337" spans="1:16" s="1" customFormat="1" ht="13.5" customHeight="1" x14ac:dyDescent="0.25">
      <c r="A337" s="84" t="s">
        <v>962</v>
      </c>
      <c r="B337" s="73" t="s">
        <v>362</v>
      </c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101">
        <f t="shared" si="69"/>
        <v>0</v>
      </c>
      <c r="P337" s="6"/>
    </row>
    <row r="338" spans="1:16" s="1" customFormat="1" ht="13.5" customHeight="1" x14ac:dyDescent="0.25">
      <c r="A338" s="84" t="s">
        <v>708</v>
      </c>
      <c r="B338" s="73" t="s">
        <v>213</v>
      </c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101">
        <f t="shared" si="69"/>
        <v>0</v>
      </c>
      <c r="P338" s="6"/>
    </row>
    <row r="339" spans="1:16" s="1" customFormat="1" ht="13.5" customHeight="1" x14ac:dyDescent="0.25">
      <c r="A339" s="84" t="s">
        <v>963</v>
      </c>
      <c r="B339" s="73" t="s">
        <v>964</v>
      </c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101">
        <f t="shared" si="69"/>
        <v>0</v>
      </c>
      <c r="P339" s="6"/>
    </row>
    <row r="340" spans="1:16" s="1" customFormat="1" ht="13.5" customHeight="1" x14ac:dyDescent="0.25">
      <c r="A340" s="91" t="s">
        <v>709</v>
      </c>
      <c r="B340" s="73" t="s">
        <v>358</v>
      </c>
      <c r="C340" s="83">
        <f>+C341+C342</f>
        <v>0</v>
      </c>
      <c r="D340" s="83">
        <f t="shared" ref="D340:N340" si="92">+D341+D342</f>
        <v>0</v>
      </c>
      <c r="E340" s="83">
        <f t="shared" si="92"/>
        <v>0</v>
      </c>
      <c r="F340" s="83">
        <f t="shared" si="92"/>
        <v>0</v>
      </c>
      <c r="G340" s="83">
        <f t="shared" si="92"/>
        <v>0</v>
      </c>
      <c r="H340" s="83">
        <f t="shared" si="92"/>
        <v>0</v>
      </c>
      <c r="I340" s="83">
        <f t="shared" si="92"/>
        <v>0</v>
      </c>
      <c r="J340" s="83">
        <f t="shared" si="92"/>
        <v>0</v>
      </c>
      <c r="K340" s="83">
        <f t="shared" si="92"/>
        <v>0</v>
      </c>
      <c r="L340" s="83">
        <f t="shared" si="92"/>
        <v>0</v>
      </c>
      <c r="M340" s="83">
        <f t="shared" si="92"/>
        <v>0</v>
      </c>
      <c r="N340" s="83">
        <f t="shared" si="92"/>
        <v>0</v>
      </c>
      <c r="O340" s="101">
        <f t="shared" si="69"/>
        <v>0</v>
      </c>
      <c r="P340" s="6"/>
    </row>
    <row r="341" spans="1:16" s="1" customFormat="1" ht="13.5" customHeight="1" x14ac:dyDescent="0.25">
      <c r="A341" s="91" t="s">
        <v>710</v>
      </c>
      <c r="B341" s="73" t="s">
        <v>359</v>
      </c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101">
        <f t="shared" si="69"/>
        <v>0</v>
      </c>
      <c r="P341" s="6"/>
    </row>
    <row r="342" spans="1:16" s="1" customFormat="1" ht="13.5" customHeight="1" x14ac:dyDescent="0.25">
      <c r="A342" s="91" t="s">
        <v>965</v>
      </c>
      <c r="B342" s="73" t="s">
        <v>966</v>
      </c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101">
        <f t="shared" si="69"/>
        <v>0</v>
      </c>
      <c r="P342" s="6"/>
    </row>
    <row r="343" spans="1:16" s="1" customFormat="1" ht="13.5" customHeight="1" x14ac:dyDescent="0.25">
      <c r="A343" s="91" t="s">
        <v>711</v>
      </c>
      <c r="B343" s="73" t="s">
        <v>360</v>
      </c>
      <c r="C343" s="83">
        <f>+C344+C345</f>
        <v>0</v>
      </c>
      <c r="D343" s="83">
        <f t="shared" ref="D343:N343" si="93">+D344+D345</f>
        <v>0</v>
      </c>
      <c r="E343" s="83">
        <f t="shared" si="93"/>
        <v>0</v>
      </c>
      <c r="F343" s="83">
        <f t="shared" si="93"/>
        <v>0</v>
      </c>
      <c r="G343" s="83">
        <f t="shared" si="93"/>
        <v>0</v>
      </c>
      <c r="H343" s="83">
        <f t="shared" si="93"/>
        <v>0</v>
      </c>
      <c r="I343" s="83">
        <f t="shared" si="93"/>
        <v>0</v>
      </c>
      <c r="J343" s="83">
        <f t="shared" si="93"/>
        <v>0</v>
      </c>
      <c r="K343" s="83">
        <f t="shared" si="93"/>
        <v>0</v>
      </c>
      <c r="L343" s="83">
        <f t="shared" si="93"/>
        <v>0</v>
      </c>
      <c r="M343" s="83">
        <f t="shared" si="93"/>
        <v>0</v>
      </c>
      <c r="N343" s="83">
        <f t="shared" si="93"/>
        <v>0</v>
      </c>
      <c r="O343" s="101">
        <f t="shared" si="69"/>
        <v>0</v>
      </c>
      <c r="P343" s="6"/>
    </row>
    <row r="344" spans="1:16" s="1" customFormat="1" ht="13.5" customHeight="1" x14ac:dyDescent="0.25">
      <c r="A344" s="91" t="s">
        <v>712</v>
      </c>
      <c r="B344" s="73" t="s">
        <v>361</v>
      </c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101">
        <f t="shared" si="69"/>
        <v>0</v>
      </c>
      <c r="P344" s="6"/>
    </row>
    <row r="345" spans="1:16" s="1" customFormat="1" ht="13.5" customHeight="1" x14ac:dyDescent="0.25">
      <c r="A345" s="91" t="s">
        <v>713</v>
      </c>
      <c r="B345" s="73" t="s">
        <v>362</v>
      </c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101">
        <f t="shared" si="69"/>
        <v>0</v>
      </c>
      <c r="P345" s="6"/>
    </row>
    <row r="346" spans="1:16" s="1" customFormat="1" ht="13.5" customHeight="1" x14ac:dyDescent="0.25">
      <c r="A346" s="91" t="s">
        <v>714</v>
      </c>
      <c r="B346" s="73" t="s">
        <v>214</v>
      </c>
      <c r="C346" s="83">
        <f>+C347+C357+C359+C362</f>
        <v>0</v>
      </c>
      <c r="D346" s="83">
        <f t="shared" ref="D346:N346" si="94">+D347+D357+D359+D362</f>
        <v>0</v>
      </c>
      <c r="E346" s="83">
        <f t="shared" si="94"/>
        <v>0</v>
      </c>
      <c r="F346" s="83">
        <f t="shared" si="94"/>
        <v>0</v>
      </c>
      <c r="G346" s="83">
        <f t="shared" si="94"/>
        <v>0</v>
      </c>
      <c r="H346" s="83">
        <f t="shared" si="94"/>
        <v>0</v>
      </c>
      <c r="I346" s="83">
        <f t="shared" si="94"/>
        <v>0</v>
      </c>
      <c r="J346" s="83">
        <f t="shared" si="94"/>
        <v>0</v>
      </c>
      <c r="K346" s="83">
        <f t="shared" si="94"/>
        <v>0</v>
      </c>
      <c r="L346" s="83">
        <f t="shared" si="94"/>
        <v>0</v>
      </c>
      <c r="M346" s="83">
        <f t="shared" si="94"/>
        <v>0</v>
      </c>
      <c r="N346" s="83">
        <f t="shared" si="94"/>
        <v>0</v>
      </c>
      <c r="O346" s="101">
        <f t="shared" si="69"/>
        <v>0</v>
      </c>
      <c r="P346" s="6"/>
    </row>
    <row r="347" spans="1:16" s="3" customFormat="1" ht="13.5" customHeight="1" x14ac:dyDescent="0.25">
      <c r="A347" s="84" t="s">
        <v>715</v>
      </c>
      <c r="B347" s="73" t="s">
        <v>215</v>
      </c>
      <c r="C347" s="83">
        <f>+SUM(C348:C356)</f>
        <v>0</v>
      </c>
      <c r="D347" s="83">
        <f t="shared" ref="D347:N347" si="95">+SUM(D348:D356)</f>
        <v>0</v>
      </c>
      <c r="E347" s="83">
        <f t="shared" si="95"/>
        <v>0</v>
      </c>
      <c r="F347" s="83">
        <f t="shared" si="95"/>
        <v>0</v>
      </c>
      <c r="G347" s="83">
        <f t="shared" si="95"/>
        <v>0</v>
      </c>
      <c r="H347" s="83">
        <f t="shared" si="95"/>
        <v>0</v>
      </c>
      <c r="I347" s="83">
        <f t="shared" si="95"/>
        <v>0</v>
      </c>
      <c r="J347" s="83">
        <f t="shared" si="95"/>
        <v>0</v>
      </c>
      <c r="K347" s="83">
        <f t="shared" si="95"/>
        <v>0</v>
      </c>
      <c r="L347" s="83">
        <f t="shared" si="95"/>
        <v>0</v>
      </c>
      <c r="M347" s="83">
        <f t="shared" si="95"/>
        <v>0</v>
      </c>
      <c r="N347" s="83">
        <f t="shared" si="95"/>
        <v>0</v>
      </c>
      <c r="O347" s="101">
        <f t="shared" si="69"/>
        <v>0</v>
      </c>
      <c r="P347" s="53"/>
    </row>
    <row r="348" spans="1:16" s="12" customFormat="1" ht="13.5" customHeight="1" x14ac:dyDescent="0.25">
      <c r="A348" s="84" t="s">
        <v>716</v>
      </c>
      <c r="B348" s="73" t="s">
        <v>216</v>
      </c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101">
        <f t="shared" si="69"/>
        <v>0</v>
      </c>
      <c r="P348" s="54"/>
    </row>
    <row r="349" spans="1:16" s="12" customFormat="1" ht="13.5" customHeight="1" x14ac:dyDescent="0.25">
      <c r="A349" s="84" t="s">
        <v>904</v>
      </c>
      <c r="B349" s="73" t="s">
        <v>905</v>
      </c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101">
        <f t="shared" si="69"/>
        <v>0</v>
      </c>
      <c r="P349" s="54"/>
    </row>
    <row r="350" spans="1:16" s="1" customFormat="1" ht="13.5" customHeight="1" x14ac:dyDescent="0.25">
      <c r="A350" s="84" t="s">
        <v>717</v>
      </c>
      <c r="B350" s="73" t="s">
        <v>217</v>
      </c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101">
        <f t="shared" si="69"/>
        <v>0</v>
      </c>
      <c r="P350" s="6"/>
    </row>
    <row r="351" spans="1:16" s="1" customFormat="1" ht="13.5" customHeight="1" x14ac:dyDescent="0.25">
      <c r="A351" s="84" t="s">
        <v>967</v>
      </c>
      <c r="B351" s="73" t="s">
        <v>968</v>
      </c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101">
        <f t="shared" si="69"/>
        <v>0</v>
      </c>
      <c r="P351" s="6"/>
    </row>
    <row r="352" spans="1:16" s="1" customFormat="1" ht="13.5" customHeight="1" x14ac:dyDescent="0.25">
      <c r="A352" s="84" t="s">
        <v>969</v>
      </c>
      <c r="B352" s="73" t="s">
        <v>970</v>
      </c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101">
        <f t="shared" si="69"/>
        <v>0</v>
      </c>
      <c r="P352" s="6"/>
    </row>
    <row r="353" spans="1:16" s="1" customFormat="1" ht="13.5" customHeight="1" x14ac:dyDescent="0.25">
      <c r="A353" s="84" t="s">
        <v>718</v>
      </c>
      <c r="B353" s="73" t="s">
        <v>218</v>
      </c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101">
        <f t="shared" si="69"/>
        <v>0</v>
      </c>
      <c r="P353" s="6"/>
    </row>
    <row r="354" spans="1:16" s="1" customFormat="1" ht="13.5" customHeight="1" x14ac:dyDescent="0.25">
      <c r="A354" s="84" t="s">
        <v>719</v>
      </c>
      <c r="B354" s="73" t="s">
        <v>219</v>
      </c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101">
        <f t="shared" si="69"/>
        <v>0</v>
      </c>
      <c r="P354" s="6"/>
    </row>
    <row r="355" spans="1:16" s="1" customFormat="1" ht="13.5" customHeight="1" x14ac:dyDescent="0.25">
      <c r="A355" s="84" t="s">
        <v>720</v>
      </c>
      <c r="B355" s="73" t="s">
        <v>220</v>
      </c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101">
        <f t="shared" ref="O355:O420" si="96">+SUM(C355:N355)</f>
        <v>0</v>
      </c>
      <c r="P355" s="6"/>
    </row>
    <row r="356" spans="1:16" s="1" customFormat="1" ht="13.5" customHeight="1" x14ac:dyDescent="0.25">
      <c r="A356" s="84" t="s">
        <v>721</v>
      </c>
      <c r="B356" s="73" t="s">
        <v>221</v>
      </c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101">
        <f t="shared" si="96"/>
        <v>0</v>
      </c>
      <c r="P356" s="6"/>
    </row>
    <row r="357" spans="1:16" s="11" customFormat="1" ht="13.5" customHeight="1" x14ac:dyDescent="0.25">
      <c r="A357" s="84" t="s">
        <v>722</v>
      </c>
      <c r="B357" s="73" t="s">
        <v>222</v>
      </c>
      <c r="C357" s="83">
        <f>+C358</f>
        <v>0</v>
      </c>
      <c r="D357" s="83">
        <f t="shared" ref="D357:N357" si="97">+D358</f>
        <v>0</v>
      </c>
      <c r="E357" s="83">
        <f t="shared" si="97"/>
        <v>0</v>
      </c>
      <c r="F357" s="83">
        <f t="shared" si="97"/>
        <v>0</v>
      </c>
      <c r="G357" s="83">
        <f t="shared" si="97"/>
        <v>0</v>
      </c>
      <c r="H357" s="83">
        <f t="shared" si="97"/>
        <v>0</v>
      </c>
      <c r="I357" s="83">
        <f t="shared" si="97"/>
        <v>0</v>
      </c>
      <c r="J357" s="83">
        <f t="shared" si="97"/>
        <v>0</v>
      </c>
      <c r="K357" s="83">
        <f t="shared" si="97"/>
        <v>0</v>
      </c>
      <c r="L357" s="83">
        <f t="shared" si="97"/>
        <v>0</v>
      </c>
      <c r="M357" s="83">
        <f t="shared" si="97"/>
        <v>0</v>
      </c>
      <c r="N357" s="83">
        <f t="shared" si="97"/>
        <v>0</v>
      </c>
      <c r="O357" s="101">
        <f t="shared" si="96"/>
        <v>0</v>
      </c>
      <c r="P357" s="53"/>
    </row>
    <row r="358" spans="1:16" s="3" customFormat="1" ht="13.5" customHeight="1" x14ac:dyDescent="0.25">
      <c r="A358" s="84" t="s">
        <v>723</v>
      </c>
      <c r="B358" s="73" t="s">
        <v>223</v>
      </c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101">
        <f t="shared" si="96"/>
        <v>0</v>
      </c>
      <c r="P358" s="53"/>
    </row>
    <row r="359" spans="1:16" s="1" customFormat="1" ht="13.5" customHeight="1" x14ac:dyDescent="0.25">
      <c r="A359" s="91" t="s">
        <v>724</v>
      </c>
      <c r="B359" s="73" t="s">
        <v>363</v>
      </c>
      <c r="C359" s="83">
        <f>+C360+C361</f>
        <v>0</v>
      </c>
      <c r="D359" s="83">
        <f t="shared" ref="D359:N359" si="98">+D360+D361</f>
        <v>0</v>
      </c>
      <c r="E359" s="83">
        <f t="shared" si="98"/>
        <v>0</v>
      </c>
      <c r="F359" s="83">
        <f t="shared" si="98"/>
        <v>0</v>
      </c>
      <c r="G359" s="83">
        <f t="shared" si="98"/>
        <v>0</v>
      </c>
      <c r="H359" s="83">
        <f t="shared" si="98"/>
        <v>0</v>
      </c>
      <c r="I359" s="83">
        <f t="shared" si="98"/>
        <v>0</v>
      </c>
      <c r="J359" s="83">
        <f t="shared" si="98"/>
        <v>0</v>
      </c>
      <c r="K359" s="83">
        <f t="shared" si="98"/>
        <v>0</v>
      </c>
      <c r="L359" s="83">
        <f t="shared" si="98"/>
        <v>0</v>
      </c>
      <c r="M359" s="83">
        <f t="shared" si="98"/>
        <v>0</v>
      </c>
      <c r="N359" s="83">
        <f t="shared" si="98"/>
        <v>0</v>
      </c>
      <c r="O359" s="101">
        <f t="shared" si="96"/>
        <v>0</v>
      </c>
      <c r="P359" s="6"/>
    </row>
    <row r="360" spans="1:16" s="1" customFormat="1" ht="13.5" customHeight="1" x14ac:dyDescent="0.25">
      <c r="A360" s="93" t="s">
        <v>725</v>
      </c>
      <c r="B360" s="87" t="s">
        <v>363</v>
      </c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101">
        <f t="shared" si="96"/>
        <v>0</v>
      </c>
      <c r="P360" s="6"/>
    </row>
    <row r="361" spans="1:16" s="3" customFormat="1" ht="13.5" customHeight="1" x14ac:dyDescent="0.25">
      <c r="A361" s="91" t="s">
        <v>726</v>
      </c>
      <c r="B361" s="73" t="s">
        <v>727</v>
      </c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101">
        <f t="shared" si="96"/>
        <v>0</v>
      </c>
      <c r="P361" s="53"/>
    </row>
    <row r="362" spans="1:16" s="1" customFormat="1" ht="13.5" customHeight="1" x14ac:dyDescent="0.25">
      <c r="A362" s="91" t="s">
        <v>728</v>
      </c>
      <c r="B362" s="73" t="s">
        <v>110</v>
      </c>
      <c r="C362" s="83">
        <f>+C363</f>
        <v>0</v>
      </c>
      <c r="D362" s="83">
        <f t="shared" ref="D362:N362" si="99">+D363</f>
        <v>0</v>
      </c>
      <c r="E362" s="83">
        <f t="shared" si="99"/>
        <v>0</v>
      </c>
      <c r="F362" s="83">
        <f t="shared" si="99"/>
        <v>0</v>
      </c>
      <c r="G362" s="83">
        <f t="shared" si="99"/>
        <v>0</v>
      </c>
      <c r="H362" s="83">
        <f t="shared" si="99"/>
        <v>0</v>
      </c>
      <c r="I362" s="83">
        <f t="shared" si="99"/>
        <v>0</v>
      </c>
      <c r="J362" s="83">
        <f t="shared" si="99"/>
        <v>0</v>
      </c>
      <c r="K362" s="83">
        <f t="shared" si="99"/>
        <v>0</v>
      </c>
      <c r="L362" s="83">
        <f t="shared" si="99"/>
        <v>0</v>
      </c>
      <c r="M362" s="83">
        <f t="shared" si="99"/>
        <v>0</v>
      </c>
      <c r="N362" s="83">
        <f t="shared" si="99"/>
        <v>0</v>
      </c>
      <c r="O362" s="101">
        <f t="shared" si="96"/>
        <v>0</v>
      </c>
      <c r="P362" s="6"/>
    </row>
    <row r="363" spans="1:16" s="1" customFormat="1" ht="13.5" customHeight="1" x14ac:dyDescent="0.25">
      <c r="A363" s="91" t="s">
        <v>729</v>
      </c>
      <c r="B363" s="73" t="s">
        <v>224</v>
      </c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101">
        <f t="shared" si="96"/>
        <v>0</v>
      </c>
      <c r="P363" s="6"/>
    </row>
    <row r="364" spans="1:16" s="3" customFormat="1" ht="13.5" customHeight="1" x14ac:dyDescent="0.25">
      <c r="A364" s="91" t="s">
        <v>730</v>
      </c>
      <c r="B364" s="73" t="s">
        <v>364</v>
      </c>
      <c r="C364" s="83">
        <f>+C365+C380+C387</f>
        <v>0</v>
      </c>
      <c r="D364" s="83">
        <f t="shared" ref="D364:N364" si="100">+D365+D380+D387</f>
        <v>0</v>
      </c>
      <c r="E364" s="83">
        <f t="shared" si="100"/>
        <v>0</v>
      </c>
      <c r="F364" s="83">
        <f t="shared" si="100"/>
        <v>0</v>
      </c>
      <c r="G364" s="83">
        <f t="shared" si="100"/>
        <v>0</v>
      </c>
      <c r="H364" s="83">
        <f t="shared" si="100"/>
        <v>0</v>
      </c>
      <c r="I364" s="83">
        <f t="shared" si="100"/>
        <v>0</v>
      </c>
      <c r="J364" s="83">
        <f t="shared" si="100"/>
        <v>0</v>
      </c>
      <c r="K364" s="83">
        <f t="shared" si="100"/>
        <v>0</v>
      </c>
      <c r="L364" s="83">
        <f t="shared" si="100"/>
        <v>0</v>
      </c>
      <c r="M364" s="83">
        <f t="shared" si="100"/>
        <v>0</v>
      </c>
      <c r="N364" s="83">
        <f t="shared" si="100"/>
        <v>0</v>
      </c>
      <c r="O364" s="101">
        <f t="shared" si="96"/>
        <v>0</v>
      </c>
      <c r="P364" s="53"/>
    </row>
    <row r="365" spans="1:16" s="1" customFormat="1" ht="13.5" customHeight="1" x14ac:dyDescent="0.25">
      <c r="A365" s="91" t="s">
        <v>731</v>
      </c>
      <c r="B365" s="73" t="s">
        <v>365</v>
      </c>
      <c r="C365" s="83">
        <f>+C366+C374+C377</f>
        <v>0</v>
      </c>
      <c r="D365" s="83">
        <f t="shared" ref="D365:N365" si="101">+D366+D374+D377</f>
        <v>0</v>
      </c>
      <c r="E365" s="83">
        <f t="shared" si="101"/>
        <v>0</v>
      </c>
      <c r="F365" s="83">
        <f t="shared" si="101"/>
        <v>0</v>
      </c>
      <c r="G365" s="83">
        <f t="shared" si="101"/>
        <v>0</v>
      </c>
      <c r="H365" s="83">
        <f t="shared" si="101"/>
        <v>0</v>
      </c>
      <c r="I365" s="83">
        <f t="shared" si="101"/>
        <v>0</v>
      </c>
      <c r="J365" s="83">
        <f t="shared" si="101"/>
        <v>0</v>
      </c>
      <c r="K365" s="83">
        <f t="shared" si="101"/>
        <v>0</v>
      </c>
      <c r="L365" s="83">
        <f t="shared" si="101"/>
        <v>0</v>
      </c>
      <c r="M365" s="83">
        <f t="shared" si="101"/>
        <v>0</v>
      </c>
      <c r="N365" s="83">
        <f t="shared" si="101"/>
        <v>0</v>
      </c>
      <c r="O365" s="101">
        <f t="shared" si="96"/>
        <v>0</v>
      </c>
      <c r="P365" s="6"/>
    </row>
    <row r="366" spans="1:16" s="1" customFormat="1" ht="13.5" customHeight="1" x14ac:dyDescent="0.25">
      <c r="A366" s="91" t="s">
        <v>732</v>
      </c>
      <c r="B366" s="73" t="s">
        <v>111</v>
      </c>
      <c r="C366" s="83">
        <f>+SUM(C367:C373)</f>
        <v>0</v>
      </c>
      <c r="D366" s="83">
        <f t="shared" ref="D366:N366" si="102">+SUM(D367:D373)</f>
        <v>0</v>
      </c>
      <c r="E366" s="83">
        <f t="shared" si="102"/>
        <v>0</v>
      </c>
      <c r="F366" s="83">
        <f t="shared" si="102"/>
        <v>0</v>
      </c>
      <c r="G366" s="83">
        <f t="shared" si="102"/>
        <v>0</v>
      </c>
      <c r="H366" s="83">
        <f t="shared" si="102"/>
        <v>0</v>
      </c>
      <c r="I366" s="83">
        <f t="shared" si="102"/>
        <v>0</v>
      </c>
      <c r="J366" s="83">
        <f t="shared" si="102"/>
        <v>0</v>
      </c>
      <c r="K366" s="83">
        <f t="shared" si="102"/>
        <v>0</v>
      </c>
      <c r="L366" s="83">
        <f t="shared" si="102"/>
        <v>0</v>
      </c>
      <c r="M366" s="83">
        <f t="shared" si="102"/>
        <v>0</v>
      </c>
      <c r="N366" s="83">
        <f t="shared" si="102"/>
        <v>0</v>
      </c>
      <c r="O366" s="101">
        <f t="shared" si="96"/>
        <v>0</v>
      </c>
      <c r="P366" s="6"/>
    </row>
    <row r="367" spans="1:16" s="1" customFormat="1" ht="13.5" customHeight="1" x14ac:dyDescent="0.25">
      <c r="A367" s="91" t="s">
        <v>733</v>
      </c>
      <c r="B367" s="73" t="s">
        <v>366</v>
      </c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101">
        <f t="shared" si="96"/>
        <v>0</v>
      </c>
      <c r="P367" s="6"/>
    </row>
    <row r="368" spans="1:16" s="3" customFormat="1" ht="13.5" customHeight="1" x14ac:dyDescent="0.25">
      <c r="A368" s="91" t="s">
        <v>734</v>
      </c>
      <c r="B368" s="73" t="s">
        <v>367</v>
      </c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101">
        <f t="shared" si="96"/>
        <v>0</v>
      </c>
      <c r="P368" s="53"/>
    </row>
    <row r="369" spans="1:16" s="1" customFormat="1" ht="13.5" customHeight="1" x14ac:dyDescent="0.25">
      <c r="A369" s="91" t="s">
        <v>735</v>
      </c>
      <c r="B369" s="73" t="s">
        <v>368</v>
      </c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101">
        <f t="shared" si="96"/>
        <v>0</v>
      </c>
      <c r="P369" s="6"/>
    </row>
    <row r="370" spans="1:16" s="3" customFormat="1" ht="13.5" customHeight="1" x14ac:dyDescent="0.25">
      <c r="A370" s="91" t="s">
        <v>736</v>
      </c>
      <c r="B370" s="73" t="s">
        <v>369</v>
      </c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101">
        <f t="shared" si="96"/>
        <v>0</v>
      </c>
      <c r="P370" s="53"/>
    </row>
    <row r="371" spans="1:16" s="3" customFormat="1" ht="13.5" customHeight="1" x14ac:dyDescent="0.25">
      <c r="A371" s="91" t="s">
        <v>737</v>
      </c>
      <c r="B371" s="73" t="s">
        <v>370</v>
      </c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101">
        <f t="shared" si="96"/>
        <v>0</v>
      </c>
      <c r="P371" s="53"/>
    </row>
    <row r="372" spans="1:16" s="3" customFormat="1" ht="13.5" customHeight="1" x14ac:dyDescent="0.25">
      <c r="A372" s="91" t="s">
        <v>738</v>
      </c>
      <c r="B372" s="73" t="s">
        <v>371</v>
      </c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101">
        <f t="shared" si="96"/>
        <v>0</v>
      </c>
      <c r="P372" s="53"/>
    </row>
    <row r="373" spans="1:16" s="3" customFormat="1" ht="13.5" customHeight="1" x14ac:dyDescent="0.25">
      <c r="A373" s="91" t="s">
        <v>739</v>
      </c>
      <c r="B373" s="73" t="s">
        <v>372</v>
      </c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101">
        <f t="shared" si="96"/>
        <v>0</v>
      </c>
      <c r="P373" s="53"/>
    </row>
    <row r="374" spans="1:16" s="3" customFormat="1" ht="13.5" customHeight="1" x14ac:dyDescent="0.25">
      <c r="A374" s="91" t="s">
        <v>740</v>
      </c>
      <c r="B374" s="73" t="s">
        <v>373</v>
      </c>
      <c r="C374" s="83">
        <f>+C375+C376</f>
        <v>0</v>
      </c>
      <c r="D374" s="83">
        <f t="shared" ref="D374:N374" si="103">+D375+D376</f>
        <v>0</v>
      </c>
      <c r="E374" s="83">
        <f t="shared" si="103"/>
        <v>0</v>
      </c>
      <c r="F374" s="83">
        <f t="shared" si="103"/>
        <v>0</v>
      </c>
      <c r="G374" s="83">
        <f t="shared" si="103"/>
        <v>0</v>
      </c>
      <c r="H374" s="83">
        <f t="shared" si="103"/>
        <v>0</v>
      </c>
      <c r="I374" s="83">
        <f t="shared" si="103"/>
        <v>0</v>
      </c>
      <c r="J374" s="83">
        <f t="shared" si="103"/>
        <v>0</v>
      </c>
      <c r="K374" s="83">
        <f t="shared" si="103"/>
        <v>0</v>
      </c>
      <c r="L374" s="83">
        <f t="shared" si="103"/>
        <v>0</v>
      </c>
      <c r="M374" s="83">
        <f t="shared" si="103"/>
        <v>0</v>
      </c>
      <c r="N374" s="83">
        <f t="shared" si="103"/>
        <v>0</v>
      </c>
      <c r="O374" s="101">
        <f t="shared" si="96"/>
        <v>0</v>
      </c>
      <c r="P374" s="53"/>
    </row>
    <row r="375" spans="1:16" s="3" customFormat="1" ht="13.5" customHeight="1" x14ac:dyDescent="0.25">
      <c r="A375" s="91" t="s">
        <v>741</v>
      </c>
      <c r="B375" s="73" t="s">
        <v>112</v>
      </c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101">
        <f t="shared" si="96"/>
        <v>0</v>
      </c>
      <c r="P375" s="53"/>
    </row>
    <row r="376" spans="1:16" s="3" customFormat="1" ht="13.5" customHeight="1" x14ac:dyDescent="0.25">
      <c r="A376" s="91" t="s">
        <v>742</v>
      </c>
      <c r="B376" s="73" t="s">
        <v>113</v>
      </c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101">
        <f t="shared" si="96"/>
        <v>0</v>
      </c>
      <c r="P376" s="53"/>
    </row>
    <row r="377" spans="1:16" s="3" customFormat="1" ht="13.5" customHeight="1" x14ac:dyDescent="0.25">
      <c r="A377" s="91" t="s">
        <v>743</v>
      </c>
      <c r="B377" s="73" t="s">
        <v>374</v>
      </c>
      <c r="C377" s="83">
        <f>+C378+C379</f>
        <v>0</v>
      </c>
      <c r="D377" s="83">
        <f t="shared" ref="D377:N377" si="104">+D378+D379</f>
        <v>0</v>
      </c>
      <c r="E377" s="83">
        <f t="shared" si="104"/>
        <v>0</v>
      </c>
      <c r="F377" s="83">
        <f t="shared" si="104"/>
        <v>0</v>
      </c>
      <c r="G377" s="83">
        <f t="shared" si="104"/>
        <v>0</v>
      </c>
      <c r="H377" s="83">
        <f t="shared" si="104"/>
        <v>0</v>
      </c>
      <c r="I377" s="83">
        <f t="shared" si="104"/>
        <v>0</v>
      </c>
      <c r="J377" s="83">
        <f t="shared" si="104"/>
        <v>0</v>
      </c>
      <c r="K377" s="83">
        <f t="shared" si="104"/>
        <v>0</v>
      </c>
      <c r="L377" s="83">
        <f t="shared" si="104"/>
        <v>0</v>
      </c>
      <c r="M377" s="83">
        <f t="shared" si="104"/>
        <v>0</v>
      </c>
      <c r="N377" s="83">
        <f t="shared" si="104"/>
        <v>0</v>
      </c>
      <c r="O377" s="101">
        <f t="shared" si="96"/>
        <v>0</v>
      </c>
      <c r="P377" s="53"/>
    </row>
    <row r="378" spans="1:16" s="3" customFormat="1" ht="13.5" customHeight="1" x14ac:dyDescent="0.25">
      <c r="A378" s="91" t="s">
        <v>744</v>
      </c>
      <c r="B378" s="73" t="s">
        <v>375</v>
      </c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101">
        <f t="shared" si="96"/>
        <v>0</v>
      </c>
      <c r="P378" s="53"/>
    </row>
    <row r="379" spans="1:16" s="3" customFormat="1" ht="13.5" customHeight="1" x14ac:dyDescent="0.25">
      <c r="A379" s="91" t="s">
        <v>745</v>
      </c>
      <c r="B379" s="73" t="s">
        <v>376</v>
      </c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101">
        <f t="shared" si="96"/>
        <v>0</v>
      </c>
      <c r="P379" s="53"/>
    </row>
    <row r="380" spans="1:16" s="3" customFormat="1" ht="13.5" customHeight="1" x14ac:dyDescent="0.25">
      <c r="A380" s="91" t="s">
        <v>746</v>
      </c>
      <c r="B380" s="73" t="s">
        <v>225</v>
      </c>
      <c r="C380" s="83">
        <f>+C381+C384</f>
        <v>0</v>
      </c>
      <c r="D380" s="83">
        <f t="shared" ref="D380:N380" si="105">+D381+D384</f>
        <v>0</v>
      </c>
      <c r="E380" s="83">
        <f t="shared" si="105"/>
        <v>0</v>
      </c>
      <c r="F380" s="83">
        <f t="shared" si="105"/>
        <v>0</v>
      </c>
      <c r="G380" s="83">
        <f t="shared" si="105"/>
        <v>0</v>
      </c>
      <c r="H380" s="83">
        <f t="shared" si="105"/>
        <v>0</v>
      </c>
      <c r="I380" s="83">
        <f t="shared" si="105"/>
        <v>0</v>
      </c>
      <c r="J380" s="83">
        <f t="shared" si="105"/>
        <v>0</v>
      </c>
      <c r="K380" s="83">
        <f t="shared" si="105"/>
        <v>0</v>
      </c>
      <c r="L380" s="83">
        <f t="shared" si="105"/>
        <v>0</v>
      </c>
      <c r="M380" s="83">
        <f t="shared" si="105"/>
        <v>0</v>
      </c>
      <c r="N380" s="83">
        <f t="shared" si="105"/>
        <v>0</v>
      </c>
      <c r="O380" s="101">
        <f t="shared" si="96"/>
        <v>0</v>
      </c>
      <c r="P380" s="53"/>
    </row>
    <row r="381" spans="1:16" s="3" customFormat="1" ht="13.5" customHeight="1" x14ac:dyDescent="0.25">
      <c r="A381" s="91" t="s">
        <v>747</v>
      </c>
      <c r="B381" s="73" t="s">
        <v>226</v>
      </c>
      <c r="C381" s="83">
        <f>+C382+C383</f>
        <v>0</v>
      </c>
      <c r="D381" s="83">
        <f t="shared" ref="D381:N381" si="106">+D382+D383</f>
        <v>0</v>
      </c>
      <c r="E381" s="83">
        <f t="shared" si="106"/>
        <v>0</v>
      </c>
      <c r="F381" s="83">
        <f t="shared" si="106"/>
        <v>0</v>
      </c>
      <c r="G381" s="83">
        <f t="shared" si="106"/>
        <v>0</v>
      </c>
      <c r="H381" s="83">
        <f t="shared" si="106"/>
        <v>0</v>
      </c>
      <c r="I381" s="83">
        <f t="shared" si="106"/>
        <v>0</v>
      </c>
      <c r="J381" s="83">
        <f t="shared" si="106"/>
        <v>0</v>
      </c>
      <c r="K381" s="83">
        <f t="shared" si="106"/>
        <v>0</v>
      </c>
      <c r="L381" s="83">
        <f t="shared" si="106"/>
        <v>0</v>
      </c>
      <c r="M381" s="83">
        <f t="shared" si="106"/>
        <v>0</v>
      </c>
      <c r="N381" s="83">
        <f t="shared" si="106"/>
        <v>0</v>
      </c>
      <c r="O381" s="101">
        <f t="shared" si="96"/>
        <v>0</v>
      </c>
      <c r="P381" s="53"/>
    </row>
    <row r="382" spans="1:16" s="3" customFormat="1" ht="13.5" customHeight="1" x14ac:dyDescent="0.25">
      <c r="A382" s="91" t="s">
        <v>748</v>
      </c>
      <c r="B382" s="73" t="s">
        <v>227</v>
      </c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101">
        <f t="shared" si="96"/>
        <v>0</v>
      </c>
      <c r="P382" s="53"/>
    </row>
    <row r="383" spans="1:16" s="3" customFormat="1" ht="13.5" customHeight="1" x14ac:dyDescent="0.25">
      <c r="A383" s="89" t="s">
        <v>749</v>
      </c>
      <c r="B383" s="73" t="s">
        <v>228</v>
      </c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101">
        <f t="shared" si="96"/>
        <v>0</v>
      </c>
      <c r="P383" s="53"/>
    </row>
    <row r="384" spans="1:16" s="3" customFormat="1" ht="13.5" customHeight="1" x14ac:dyDescent="0.25">
      <c r="A384" s="89" t="s">
        <v>750</v>
      </c>
      <c r="B384" s="73" t="s">
        <v>229</v>
      </c>
      <c r="C384" s="83">
        <f>+C385+C386</f>
        <v>0</v>
      </c>
      <c r="D384" s="83">
        <f t="shared" ref="D384:N384" si="107">+D385+D386</f>
        <v>0</v>
      </c>
      <c r="E384" s="83">
        <f t="shared" si="107"/>
        <v>0</v>
      </c>
      <c r="F384" s="83">
        <f t="shared" si="107"/>
        <v>0</v>
      </c>
      <c r="G384" s="83">
        <f t="shared" si="107"/>
        <v>0</v>
      </c>
      <c r="H384" s="83">
        <f t="shared" si="107"/>
        <v>0</v>
      </c>
      <c r="I384" s="83">
        <f t="shared" si="107"/>
        <v>0</v>
      </c>
      <c r="J384" s="83">
        <f t="shared" si="107"/>
        <v>0</v>
      </c>
      <c r="K384" s="83">
        <f t="shared" si="107"/>
        <v>0</v>
      </c>
      <c r="L384" s="83">
        <f t="shared" si="107"/>
        <v>0</v>
      </c>
      <c r="M384" s="83">
        <f t="shared" si="107"/>
        <v>0</v>
      </c>
      <c r="N384" s="83">
        <f t="shared" si="107"/>
        <v>0</v>
      </c>
      <c r="O384" s="101">
        <f t="shared" si="96"/>
        <v>0</v>
      </c>
      <c r="P384" s="53"/>
    </row>
    <row r="385" spans="1:16" s="1" customFormat="1" ht="13.5" customHeight="1" x14ac:dyDescent="0.25">
      <c r="A385" s="89" t="s">
        <v>751</v>
      </c>
      <c r="B385" s="73" t="s">
        <v>230</v>
      </c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101">
        <f t="shared" si="96"/>
        <v>0</v>
      </c>
      <c r="P385" s="6"/>
    </row>
    <row r="386" spans="1:16" s="1" customFormat="1" ht="13.5" customHeight="1" x14ac:dyDescent="0.25">
      <c r="A386" s="89" t="s">
        <v>752</v>
      </c>
      <c r="B386" s="73" t="s">
        <v>231</v>
      </c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101">
        <f t="shared" si="96"/>
        <v>0</v>
      </c>
      <c r="P386" s="6"/>
    </row>
    <row r="387" spans="1:16" s="1" customFormat="1" ht="13.5" customHeight="1" x14ac:dyDescent="0.25">
      <c r="A387" s="89" t="s">
        <v>753</v>
      </c>
      <c r="B387" s="73" t="s">
        <v>377</v>
      </c>
      <c r="C387" s="83">
        <f>+C388</f>
        <v>0</v>
      </c>
      <c r="D387" s="83">
        <f t="shared" ref="D387:N387" si="108">+D388</f>
        <v>0</v>
      </c>
      <c r="E387" s="83">
        <f t="shared" si="108"/>
        <v>0</v>
      </c>
      <c r="F387" s="83">
        <f t="shared" si="108"/>
        <v>0</v>
      </c>
      <c r="G387" s="83">
        <f t="shared" si="108"/>
        <v>0</v>
      </c>
      <c r="H387" s="83">
        <f t="shared" si="108"/>
        <v>0</v>
      </c>
      <c r="I387" s="83">
        <f t="shared" si="108"/>
        <v>0</v>
      </c>
      <c r="J387" s="83">
        <f t="shared" si="108"/>
        <v>0</v>
      </c>
      <c r="K387" s="83">
        <f t="shared" si="108"/>
        <v>0</v>
      </c>
      <c r="L387" s="83">
        <f t="shared" si="108"/>
        <v>0</v>
      </c>
      <c r="M387" s="83">
        <f t="shared" si="108"/>
        <v>0</v>
      </c>
      <c r="N387" s="83">
        <f t="shared" si="108"/>
        <v>0</v>
      </c>
      <c r="O387" s="101">
        <f t="shared" si="96"/>
        <v>0</v>
      </c>
      <c r="P387" s="6"/>
    </row>
    <row r="388" spans="1:16" s="3" customFormat="1" ht="13.5" customHeight="1" x14ac:dyDescent="0.25">
      <c r="A388" s="89" t="s">
        <v>754</v>
      </c>
      <c r="B388" s="73" t="s">
        <v>378</v>
      </c>
      <c r="C388" s="83">
        <f>+SUM(C389:C412)</f>
        <v>0</v>
      </c>
      <c r="D388" s="83">
        <f t="shared" ref="D388:N388" si="109">+SUM(D389:D412)</f>
        <v>0</v>
      </c>
      <c r="E388" s="83">
        <f t="shared" si="109"/>
        <v>0</v>
      </c>
      <c r="F388" s="83">
        <f t="shared" si="109"/>
        <v>0</v>
      </c>
      <c r="G388" s="83">
        <f t="shared" si="109"/>
        <v>0</v>
      </c>
      <c r="H388" s="83">
        <f t="shared" si="109"/>
        <v>0</v>
      </c>
      <c r="I388" s="83">
        <f t="shared" si="109"/>
        <v>0</v>
      </c>
      <c r="J388" s="83">
        <f t="shared" si="109"/>
        <v>0</v>
      </c>
      <c r="K388" s="83">
        <f t="shared" si="109"/>
        <v>0</v>
      </c>
      <c r="L388" s="83">
        <f t="shared" si="109"/>
        <v>0</v>
      </c>
      <c r="M388" s="83">
        <f t="shared" si="109"/>
        <v>0</v>
      </c>
      <c r="N388" s="83">
        <f t="shared" si="109"/>
        <v>0</v>
      </c>
      <c r="O388" s="101">
        <f t="shared" si="96"/>
        <v>0</v>
      </c>
      <c r="P388" s="53"/>
    </row>
    <row r="389" spans="1:16" s="3" customFormat="1" ht="13.5" customHeight="1" x14ac:dyDescent="0.25">
      <c r="A389" s="89" t="s">
        <v>755</v>
      </c>
      <c r="B389" s="73" t="s">
        <v>379</v>
      </c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101">
        <f t="shared" si="96"/>
        <v>0</v>
      </c>
      <c r="P389" s="53"/>
    </row>
    <row r="390" spans="1:16" s="3" customFormat="1" ht="13.5" customHeight="1" x14ac:dyDescent="0.25">
      <c r="A390" s="89" t="s">
        <v>756</v>
      </c>
      <c r="B390" s="73" t="s">
        <v>380</v>
      </c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101">
        <f t="shared" si="96"/>
        <v>0</v>
      </c>
      <c r="P390" s="53"/>
    </row>
    <row r="391" spans="1:16" s="1" customFormat="1" ht="13.5" customHeight="1" x14ac:dyDescent="0.25">
      <c r="A391" s="89" t="s">
        <v>757</v>
      </c>
      <c r="B391" s="73" t="s">
        <v>381</v>
      </c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101">
        <f t="shared" si="96"/>
        <v>0</v>
      </c>
      <c r="P391" s="6"/>
    </row>
    <row r="392" spans="1:16" s="1" customFormat="1" ht="13.5" customHeight="1" x14ac:dyDescent="0.25">
      <c r="A392" s="89" t="s">
        <v>758</v>
      </c>
      <c r="B392" s="73" t="s">
        <v>382</v>
      </c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101">
        <f t="shared" si="96"/>
        <v>0</v>
      </c>
      <c r="P392" s="6"/>
    </row>
    <row r="393" spans="1:16" s="1" customFormat="1" ht="13.5" customHeight="1" x14ac:dyDescent="0.25">
      <c r="A393" s="89" t="s">
        <v>759</v>
      </c>
      <c r="B393" s="73" t="s">
        <v>383</v>
      </c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101">
        <f t="shared" si="96"/>
        <v>0</v>
      </c>
      <c r="P393" s="6"/>
    </row>
    <row r="394" spans="1:16" s="3" customFormat="1" ht="13.5" customHeight="1" x14ac:dyDescent="0.25">
      <c r="A394" s="89" t="s">
        <v>760</v>
      </c>
      <c r="B394" s="73" t="s">
        <v>384</v>
      </c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101">
        <f t="shared" si="96"/>
        <v>0</v>
      </c>
      <c r="P394" s="53"/>
    </row>
    <row r="395" spans="1:16" s="1" customFormat="1" ht="13.5" customHeight="1" x14ac:dyDescent="0.25">
      <c r="A395" s="89" t="s">
        <v>761</v>
      </c>
      <c r="B395" s="73" t="s">
        <v>385</v>
      </c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101">
        <f t="shared" si="96"/>
        <v>0</v>
      </c>
      <c r="P395" s="6"/>
    </row>
    <row r="396" spans="1:16" s="1" customFormat="1" ht="13.5" customHeight="1" x14ac:dyDescent="0.25">
      <c r="A396" s="89" t="s">
        <v>762</v>
      </c>
      <c r="B396" s="73" t="s">
        <v>386</v>
      </c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101">
        <f t="shared" si="96"/>
        <v>0</v>
      </c>
      <c r="P396" s="6"/>
    </row>
    <row r="397" spans="1:16" s="1" customFormat="1" ht="13.5" customHeight="1" x14ac:dyDescent="0.25">
      <c r="A397" s="91" t="s">
        <v>763</v>
      </c>
      <c r="B397" s="73" t="s">
        <v>387</v>
      </c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101">
        <f t="shared" si="96"/>
        <v>0</v>
      </c>
      <c r="P397" s="6"/>
    </row>
    <row r="398" spans="1:16" s="3" customFormat="1" ht="13.5" customHeight="1" x14ac:dyDescent="0.25">
      <c r="A398" s="91" t="s">
        <v>764</v>
      </c>
      <c r="B398" s="73" t="s">
        <v>388</v>
      </c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101">
        <f t="shared" si="96"/>
        <v>0</v>
      </c>
      <c r="P398" s="53"/>
    </row>
    <row r="399" spans="1:16" s="1" customFormat="1" ht="13.5" customHeight="1" x14ac:dyDescent="0.25">
      <c r="A399" s="91" t="s">
        <v>765</v>
      </c>
      <c r="B399" s="73" t="s">
        <v>389</v>
      </c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101">
        <f t="shared" si="96"/>
        <v>0</v>
      </c>
      <c r="P399" s="6"/>
    </row>
    <row r="400" spans="1:16" s="1" customFormat="1" ht="13.5" customHeight="1" x14ac:dyDescent="0.25">
      <c r="A400" s="91" t="s">
        <v>766</v>
      </c>
      <c r="B400" s="73" t="s">
        <v>390</v>
      </c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101">
        <f t="shared" si="96"/>
        <v>0</v>
      </c>
      <c r="P400" s="6"/>
    </row>
    <row r="401" spans="1:16" s="1" customFormat="1" ht="13.5" customHeight="1" x14ac:dyDescent="0.25">
      <c r="A401" s="89" t="s">
        <v>767</v>
      </c>
      <c r="B401" s="73" t="s">
        <v>391</v>
      </c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101">
        <f t="shared" si="96"/>
        <v>0</v>
      </c>
      <c r="P401" s="6"/>
    </row>
    <row r="402" spans="1:16" s="3" customFormat="1" ht="13.5" customHeight="1" x14ac:dyDescent="0.25">
      <c r="A402" s="89" t="s">
        <v>768</v>
      </c>
      <c r="B402" s="73" t="s">
        <v>392</v>
      </c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101">
        <f t="shared" si="96"/>
        <v>0</v>
      </c>
      <c r="P402" s="53"/>
    </row>
    <row r="403" spans="1:16" s="1" customFormat="1" ht="13.5" customHeight="1" x14ac:dyDescent="0.25">
      <c r="A403" s="91" t="s">
        <v>769</v>
      </c>
      <c r="B403" s="73" t="s">
        <v>393</v>
      </c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101">
        <f t="shared" si="96"/>
        <v>0</v>
      </c>
      <c r="P403" s="6"/>
    </row>
    <row r="404" spans="1:16" s="1" customFormat="1" ht="13.5" customHeight="1" x14ac:dyDescent="0.25">
      <c r="A404" s="91" t="s">
        <v>770</v>
      </c>
      <c r="B404" s="73" t="s">
        <v>394</v>
      </c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101">
        <f t="shared" si="96"/>
        <v>0</v>
      </c>
      <c r="P404" s="6"/>
    </row>
    <row r="405" spans="1:16" s="1" customFormat="1" ht="13.5" customHeight="1" x14ac:dyDescent="0.25">
      <c r="A405" s="91" t="s">
        <v>771</v>
      </c>
      <c r="B405" s="73" t="s">
        <v>395</v>
      </c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101">
        <f t="shared" si="96"/>
        <v>0</v>
      </c>
      <c r="P405" s="6"/>
    </row>
    <row r="406" spans="1:16" s="11" customFormat="1" ht="13.5" customHeight="1" x14ac:dyDescent="0.25">
      <c r="A406" s="91" t="s">
        <v>772</v>
      </c>
      <c r="B406" s="73" t="s">
        <v>396</v>
      </c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101">
        <f t="shared" si="96"/>
        <v>0</v>
      </c>
      <c r="P406" s="53"/>
    </row>
    <row r="407" spans="1:16" s="1" customFormat="1" ht="13.5" customHeight="1" x14ac:dyDescent="0.25">
      <c r="A407" s="91" t="s">
        <v>773</v>
      </c>
      <c r="B407" s="73" t="s">
        <v>397</v>
      </c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101">
        <f t="shared" si="96"/>
        <v>0</v>
      </c>
      <c r="P407" s="6"/>
    </row>
    <row r="408" spans="1:16" s="1" customFormat="1" ht="13.5" customHeight="1" x14ac:dyDescent="0.25">
      <c r="A408" s="91" t="s">
        <v>851</v>
      </c>
      <c r="B408" s="73" t="s">
        <v>852</v>
      </c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101">
        <f t="shared" si="96"/>
        <v>0</v>
      </c>
      <c r="P408" s="6"/>
    </row>
    <row r="409" spans="1:16" s="1" customFormat="1" ht="13.5" customHeight="1" x14ac:dyDescent="0.25">
      <c r="A409" s="91" t="s">
        <v>853</v>
      </c>
      <c r="B409" s="73" t="s">
        <v>854</v>
      </c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101">
        <f t="shared" si="96"/>
        <v>0</v>
      </c>
      <c r="P409" s="6"/>
    </row>
    <row r="410" spans="1:16" s="1" customFormat="1" ht="13.5" customHeight="1" x14ac:dyDescent="0.25">
      <c r="A410" s="91" t="s">
        <v>855</v>
      </c>
      <c r="B410" s="73" t="s">
        <v>856</v>
      </c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101">
        <f t="shared" si="96"/>
        <v>0</v>
      </c>
      <c r="P410" s="6"/>
    </row>
    <row r="411" spans="1:16" s="1" customFormat="1" ht="13.5" customHeight="1" x14ac:dyDescent="0.25">
      <c r="A411" s="91" t="s">
        <v>971</v>
      </c>
      <c r="B411" s="73" t="s">
        <v>972</v>
      </c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101">
        <f t="shared" si="96"/>
        <v>0</v>
      </c>
      <c r="P411" s="6"/>
    </row>
    <row r="412" spans="1:16" s="1" customFormat="1" ht="13.5" customHeight="1" x14ac:dyDescent="0.25">
      <c r="A412" s="91" t="s">
        <v>973</v>
      </c>
      <c r="B412" s="73" t="s">
        <v>974</v>
      </c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101">
        <f t="shared" si="96"/>
        <v>0</v>
      </c>
      <c r="P412" s="6"/>
    </row>
    <row r="413" spans="1:16" s="1" customFormat="1" ht="13.5" customHeight="1" x14ac:dyDescent="0.25">
      <c r="A413" s="91" t="s">
        <v>774</v>
      </c>
      <c r="B413" s="73" t="s">
        <v>398</v>
      </c>
      <c r="C413" s="83">
        <f>+C414</f>
        <v>0</v>
      </c>
      <c r="D413" s="83">
        <f t="shared" ref="D413:N413" si="110">+D414</f>
        <v>0</v>
      </c>
      <c r="E413" s="83">
        <f t="shared" si="110"/>
        <v>0</v>
      </c>
      <c r="F413" s="83">
        <f t="shared" si="110"/>
        <v>0</v>
      </c>
      <c r="G413" s="83">
        <f t="shared" si="110"/>
        <v>0</v>
      </c>
      <c r="H413" s="83">
        <f t="shared" si="110"/>
        <v>0</v>
      </c>
      <c r="I413" s="83">
        <f t="shared" si="110"/>
        <v>0</v>
      </c>
      <c r="J413" s="83">
        <f t="shared" si="110"/>
        <v>0</v>
      </c>
      <c r="K413" s="83">
        <f t="shared" si="110"/>
        <v>0</v>
      </c>
      <c r="L413" s="83">
        <f t="shared" si="110"/>
        <v>0</v>
      </c>
      <c r="M413" s="83">
        <f t="shared" si="110"/>
        <v>0</v>
      </c>
      <c r="N413" s="83">
        <f t="shared" si="110"/>
        <v>0</v>
      </c>
      <c r="O413" s="101">
        <f t="shared" si="96"/>
        <v>0</v>
      </c>
      <c r="P413" s="6"/>
    </row>
    <row r="414" spans="1:16" s="1" customFormat="1" ht="13.5" customHeight="1" x14ac:dyDescent="0.25">
      <c r="A414" s="91" t="s">
        <v>775</v>
      </c>
      <c r="B414" s="73" t="s">
        <v>399</v>
      </c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101">
        <f t="shared" si="96"/>
        <v>0</v>
      </c>
      <c r="P414" s="6"/>
    </row>
    <row r="415" spans="1:16" s="1" customFormat="1" ht="13.5" customHeight="1" x14ac:dyDescent="0.25">
      <c r="A415" s="91" t="s">
        <v>906</v>
      </c>
      <c r="B415" s="73" t="s">
        <v>907</v>
      </c>
      <c r="C415" s="83">
        <f>+C416+C417</f>
        <v>0</v>
      </c>
      <c r="D415" s="83">
        <f t="shared" ref="D415:N415" si="111">+D416+D417</f>
        <v>0</v>
      </c>
      <c r="E415" s="83">
        <f t="shared" si="111"/>
        <v>0</v>
      </c>
      <c r="F415" s="83">
        <f t="shared" si="111"/>
        <v>0</v>
      </c>
      <c r="G415" s="83">
        <f t="shared" si="111"/>
        <v>0</v>
      </c>
      <c r="H415" s="83">
        <f t="shared" si="111"/>
        <v>0</v>
      </c>
      <c r="I415" s="83">
        <f t="shared" si="111"/>
        <v>0</v>
      </c>
      <c r="J415" s="83">
        <f t="shared" si="111"/>
        <v>0</v>
      </c>
      <c r="K415" s="83">
        <f t="shared" si="111"/>
        <v>0</v>
      </c>
      <c r="L415" s="83">
        <f t="shared" si="111"/>
        <v>0</v>
      </c>
      <c r="M415" s="83">
        <f t="shared" si="111"/>
        <v>0</v>
      </c>
      <c r="N415" s="83">
        <f t="shared" si="111"/>
        <v>0</v>
      </c>
      <c r="O415" s="101">
        <f t="shared" si="96"/>
        <v>0</v>
      </c>
      <c r="P415" s="6"/>
    </row>
    <row r="416" spans="1:16" s="1" customFormat="1" ht="13.5" customHeight="1" x14ac:dyDescent="0.25">
      <c r="A416" s="91" t="s">
        <v>908</v>
      </c>
      <c r="B416" s="73" t="s">
        <v>909</v>
      </c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101">
        <f t="shared" si="96"/>
        <v>0</v>
      </c>
      <c r="P416" s="6"/>
    </row>
    <row r="417" spans="1:16" s="1" customFormat="1" ht="13.5" customHeight="1" x14ac:dyDescent="0.25">
      <c r="A417" s="91" t="s">
        <v>975</v>
      </c>
      <c r="B417" s="73" t="s">
        <v>976</v>
      </c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101">
        <f t="shared" si="96"/>
        <v>0</v>
      </c>
      <c r="P417" s="6"/>
    </row>
    <row r="418" spans="1:16" s="1" customFormat="1" ht="13.5" customHeight="1" x14ac:dyDescent="0.25">
      <c r="A418" s="91" t="s">
        <v>776</v>
      </c>
      <c r="B418" s="73" t="s">
        <v>400</v>
      </c>
      <c r="C418" s="83">
        <f>+C419+C428+C438+C465+C471+C474+C478+C481+C483+C485+C487+C489</f>
        <v>0</v>
      </c>
      <c r="D418" s="83">
        <f t="shared" ref="D418:N418" si="112">+D419+D428+D438+D465+D471+D474+D478+D481+D483+D485+D487+D489</f>
        <v>0</v>
      </c>
      <c r="E418" s="83">
        <f t="shared" si="112"/>
        <v>0</v>
      </c>
      <c r="F418" s="83">
        <f t="shared" si="112"/>
        <v>0</v>
      </c>
      <c r="G418" s="83">
        <f t="shared" si="112"/>
        <v>0</v>
      </c>
      <c r="H418" s="83">
        <f t="shared" si="112"/>
        <v>0</v>
      </c>
      <c r="I418" s="83">
        <f t="shared" si="112"/>
        <v>0</v>
      </c>
      <c r="J418" s="83">
        <f t="shared" si="112"/>
        <v>0</v>
      </c>
      <c r="K418" s="83">
        <f t="shared" si="112"/>
        <v>0</v>
      </c>
      <c r="L418" s="83">
        <f t="shared" si="112"/>
        <v>0</v>
      </c>
      <c r="M418" s="83">
        <f t="shared" si="112"/>
        <v>0</v>
      </c>
      <c r="N418" s="83">
        <f t="shared" si="112"/>
        <v>0</v>
      </c>
      <c r="O418" s="101">
        <f t="shared" si="96"/>
        <v>0</v>
      </c>
      <c r="P418" s="6"/>
    </row>
    <row r="419" spans="1:16" s="1" customFormat="1" ht="13.5" customHeight="1" x14ac:dyDescent="0.25">
      <c r="A419" s="91" t="s">
        <v>777</v>
      </c>
      <c r="B419" s="73" t="s">
        <v>401</v>
      </c>
      <c r="C419" s="83">
        <f>+C420</f>
        <v>0</v>
      </c>
      <c r="D419" s="83">
        <f t="shared" ref="D419:N419" si="113">+D420</f>
        <v>0</v>
      </c>
      <c r="E419" s="83">
        <f t="shared" si="113"/>
        <v>0</v>
      </c>
      <c r="F419" s="83">
        <f t="shared" si="113"/>
        <v>0</v>
      </c>
      <c r="G419" s="83">
        <f t="shared" si="113"/>
        <v>0</v>
      </c>
      <c r="H419" s="83">
        <f t="shared" si="113"/>
        <v>0</v>
      </c>
      <c r="I419" s="83">
        <f t="shared" si="113"/>
        <v>0</v>
      </c>
      <c r="J419" s="83">
        <f t="shared" si="113"/>
        <v>0</v>
      </c>
      <c r="K419" s="83">
        <f t="shared" si="113"/>
        <v>0</v>
      </c>
      <c r="L419" s="83">
        <f t="shared" si="113"/>
        <v>0</v>
      </c>
      <c r="M419" s="83">
        <f t="shared" si="113"/>
        <v>0</v>
      </c>
      <c r="N419" s="83">
        <f t="shared" si="113"/>
        <v>0</v>
      </c>
      <c r="O419" s="101">
        <f t="shared" si="96"/>
        <v>0</v>
      </c>
      <c r="P419" s="6"/>
    </row>
    <row r="420" spans="1:16" s="1" customFormat="1" ht="13.5" customHeight="1" x14ac:dyDescent="0.25">
      <c r="A420" s="91" t="s">
        <v>778</v>
      </c>
      <c r="B420" s="73" t="s">
        <v>402</v>
      </c>
      <c r="C420" s="83">
        <f>+SUM(C421:C427)</f>
        <v>0</v>
      </c>
      <c r="D420" s="83">
        <f t="shared" ref="D420:N420" si="114">+SUM(D421:D427)</f>
        <v>0</v>
      </c>
      <c r="E420" s="83">
        <f t="shared" si="114"/>
        <v>0</v>
      </c>
      <c r="F420" s="83">
        <f t="shared" si="114"/>
        <v>0</v>
      </c>
      <c r="G420" s="83">
        <f t="shared" si="114"/>
        <v>0</v>
      </c>
      <c r="H420" s="83">
        <f t="shared" si="114"/>
        <v>0</v>
      </c>
      <c r="I420" s="83">
        <f t="shared" si="114"/>
        <v>0</v>
      </c>
      <c r="J420" s="83">
        <f t="shared" si="114"/>
        <v>0</v>
      </c>
      <c r="K420" s="83">
        <f t="shared" si="114"/>
        <v>0</v>
      </c>
      <c r="L420" s="83">
        <f t="shared" si="114"/>
        <v>0</v>
      </c>
      <c r="M420" s="83">
        <f t="shared" si="114"/>
        <v>0</v>
      </c>
      <c r="N420" s="83">
        <f t="shared" si="114"/>
        <v>0</v>
      </c>
      <c r="O420" s="101">
        <f t="shared" si="96"/>
        <v>0</v>
      </c>
      <c r="P420" s="6"/>
    </row>
    <row r="421" spans="1:16" s="1" customFormat="1" ht="13.5" customHeight="1" x14ac:dyDescent="0.25">
      <c r="A421" s="91" t="s">
        <v>779</v>
      </c>
      <c r="B421" s="73" t="s">
        <v>163</v>
      </c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101">
        <f t="shared" ref="O421:O462" si="115">+SUM(C421:N421)</f>
        <v>0</v>
      </c>
      <c r="P421" s="6"/>
    </row>
    <row r="422" spans="1:16" s="1" customFormat="1" ht="13.5" customHeight="1" x14ac:dyDescent="0.25">
      <c r="A422" s="91" t="s">
        <v>780</v>
      </c>
      <c r="B422" s="73" t="s">
        <v>114</v>
      </c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101">
        <f t="shared" si="115"/>
        <v>0</v>
      </c>
      <c r="P422" s="6"/>
    </row>
    <row r="423" spans="1:16" s="1" customFormat="1" ht="13.5" customHeight="1" x14ac:dyDescent="0.25">
      <c r="A423" s="91" t="s">
        <v>781</v>
      </c>
      <c r="B423" s="73" t="s">
        <v>403</v>
      </c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101">
        <f t="shared" si="115"/>
        <v>0</v>
      </c>
      <c r="P423" s="6"/>
    </row>
    <row r="424" spans="1:16" s="1" customFormat="1" ht="13.5" customHeight="1" x14ac:dyDescent="0.25">
      <c r="A424" s="91" t="s">
        <v>782</v>
      </c>
      <c r="B424" s="73" t="s">
        <v>404</v>
      </c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101">
        <f t="shared" si="115"/>
        <v>0</v>
      </c>
      <c r="P424" s="6"/>
    </row>
    <row r="425" spans="1:16" s="1" customFormat="1" ht="13.5" customHeight="1" x14ac:dyDescent="0.25">
      <c r="A425" s="91" t="s">
        <v>783</v>
      </c>
      <c r="B425" s="73" t="s">
        <v>784</v>
      </c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101">
        <f t="shared" si="115"/>
        <v>0</v>
      </c>
      <c r="P425" s="6"/>
    </row>
    <row r="426" spans="1:16" s="1" customFormat="1" ht="13.5" customHeight="1" x14ac:dyDescent="0.25">
      <c r="A426" s="91" t="s">
        <v>785</v>
      </c>
      <c r="B426" s="73" t="s">
        <v>786</v>
      </c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101">
        <f t="shared" si="115"/>
        <v>0</v>
      </c>
      <c r="P426" s="6"/>
    </row>
    <row r="427" spans="1:16" s="1" customFormat="1" ht="13.5" customHeight="1" x14ac:dyDescent="0.25">
      <c r="A427" s="91" t="s">
        <v>787</v>
      </c>
      <c r="B427" s="73" t="s">
        <v>788</v>
      </c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101">
        <f t="shared" si="115"/>
        <v>0</v>
      </c>
      <c r="P427" s="6"/>
    </row>
    <row r="428" spans="1:16" s="1" customFormat="1" ht="13.5" customHeight="1" x14ac:dyDescent="0.25">
      <c r="A428" s="91" t="s">
        <v>789</v>
      </c>
      <c r="B428" s="73" t="s">
        <v>405</v>
      </c>
      <c r="C428" s="83">
        <f>+C429+C433+C431+C435</f>
        <v>0</v>
      </c>
      <c r="D428" s="83">
        <f t="shared" ref="D428:N428" si="116">+D429+D433+D431+D435</f>
        <v>0</v>
      </c>
      <c r="E428" s="83">
        <f t="shared" si="116"/>
        <v>0</v>
      </c>
      <c r="F428" s="83">
        <f t="shared" si="116"/>
        <v>0</v>
      </c>
      <c r="G428" s="83">
        <f t="shared" si="116"/>
        <v>0</v>
      </c>
      <c r="H428" s="83">
        <f t="shared" si="116"/>
        <v>0</v>
      </c>
      <c r="I428" s="83">
        <f t="shared" si="116"/>
        <v>0</v>
      </c>
      <c r="J428" s="83">
        <f t="shared" si="116"/>
        <v>0</v>
      </c>
      <c r="K428" s="83">
        <f t="shared" si="116"/>
        <v>0</v>
      </c>
      <c r="L428" s="83">
        <f t="shared" si="116"/>
        <v>0</v>
      </c>
      <c r="M428" s="83">
        <f t="shared" si="116"/>
        <v>0</v>
      </c>
      <c r="N428" s="83">
        <f t="shared" si="116"/>
        <v>0</v>
      </c>
      <c r="O428" s="101">
        <f t="shared" si="115"/>
        <v>0</v>
      </c>
      <c r="P428" s="6"/>
    </row>
    <row r="429" spans="1:16" s="1" customFormat="1" ht="13.5" customHeight="1" x14ac:dyDescent="0.25">
      <c r="A429" s="91" t="s">
        <v>790</v>
      </c>
      <c r="B429" s="22" t="s">
        <v>23</v>
      </c>
      <c r="C429" s="83">
        <f>+C430</f>
        <v>0</v>
      </c>
      <c r="D429" s="83">
        <f t="shared" ref="D429:N429" si="117">+D430</f>
        <v>0</v>
      </c>
      <c r="E429" s="83">
        <f t="shared" si="117"/>
        <v>0</v>
      </c>
      <c r="F429" s="83">
        <f t="shared" si="117"/>
        <v>0</v>
      </c>
      <c r="G429" s="83">
        <f t="shared" si="117"/>
        <v>0</v>
      </c>
      <c r="H429" s="83">
        <f t="shared" si="117"/>
        <v>0</v>
      </c>
      <c r="I429" s="83">
        <f t="shared" si="117"/>
        <v>0</v>
      </c>
      <c r="J429" s="83">
        <f t="shared" si="117"/>
        <v>0</v>
      </c>
      <c r="K429" s="83">
        <f t="shared" si="117"/>
        <v>0</v>
      </c>
      <c r="L429" s="83">
        <f t="shared" si="117"/>
        <v>0</v>
      </c>
      <c r="M429" s="83">
        <f t="shared" si="117"/>
        <v>0</v>
      </c>
      <c r="N429" s="83">
        <f t="shared" si="117"/>
        <v>0</v>
      </c>
      <c r="O429" s="101">
        <f t="shared" si="115"/>
        <v>0</v>
      </c>
      <c r="P429" s="6"/>
    </row>
    <row r="430" spans="1:16" s="1" customFormat="1" ht="13.5" customHeight="1" x14ac:dyDescent="0.25">
      <c r="A430" s="91" t="s">
        <v>791</v>
      </c>
      <c r="B430" s="22" t="s">
        <v>406</v>
      </c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101">
        <f t="shared" si="115"/>
        <v>0</v>
      </c>
      <c r="P430" s="6"/>
    </row>
    <row r="431" spans="1:16" s="1" customFormat="1" ht="13.5" customHeight="1" x14ac:dyDescent="0.25">
      <c r="A431" s="91" t="s">
        <v>910</v>
      </c>
      <c r="B431" s="22" t="s">
        <v>911</v>
      </c>
      <c r="C431" s="83">
        <f>+C432</f>
        <v>0</v>
      </c>
      <c r="D431" s="83">
        <f t="shared" ref="D431:N431" si="118">+D432</f>
        <v>0</v>
      </c>
      <c r="E431" s="83">
        <f t="shared" si="118"/>
        <v>0</v>
      </c>
      <c r="F431" s="83">
        <f t="shared" si="118"/>
        <v>0</v>
      </c>
      <c r="G431" s="83">
        <f t="shared" si="118"/>
        <v>0</v>
      </c>
      <c r="H431" s="83">
        <f t="shared" si="118"/>
        <v>0</v>
      </c>
      <c r="I431" s="83">
        <f t="shared" si="118"/>
        <v>0</v>
      </c>
      <c r="J431" s="83">
        <f t="shared" si="118"/>
        <v>0</v>
      </c>
      <c r="K431" s="83">
        <f t="shared" si="118"/>
        <v>0</v>
      </c>
      <c r="L431" s="83">
        <f t="shared" si="118"/>
        <v>0</v>
      </c>
      <c r="M431" s="83">
        <f t="shared" si="118"/>
        <v>0</v>
      </c>
      <c r="N431" s="83">
        <f t="shared" si="118"/>
        <v>0</v>
      </c>
      <c r="O431" s="101">
        <f t="shared" si="115"/>
        <v>0</v>
      </c>
      <c r="P431" s="6"/>
    </row>
    <row r="432" spans="1:16" s="1" customFormat="1" ht="13.5" customHeight="1" x14ac:dyDescent="0.25">
      <c r="A432" s="91" t="s">
        <v>912</v>
      </c>
      <c r="B432" s="22" t="s">
        <v>911</v>
      </c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101">
        <f t="shared" si="115"/>
        <v>0</v>
      </c>
      <c r="P432" s="6"/>
    </row>
    <row r="433" spans="1:16" ht="13.5" customHeight="1" x14ac:dyDescent="0.25">
      <c r="A433" s="91" t="s">
        <v>792</v>
      </c>
      <c r="B433" s="22" t="s">
        <v>115</v>
      </c>
      <c r="C433" s="83">
        <f>+C434</f>
        <v>0</v>
      </c>
      <c r="D433" s="83">
        <f t="shared" ref="D433:N433" si="119">+D434</f>
        <v>0</v>
      </c>
      <c r="E433" s="83">
        <f t="shared" si="119"/>
        <v>0</v>
      </c>
      <c r="F433" s="83">
        <f t="shared" si="119"/>
        <v>0</v>
      </c>
      <c r="G433" s="83">
        <f t="shared" si="119"/>
        <v>0</v>
      </c>
      <c r="H433" s="83">
        <f t="shared" si="119"/>
        <v>0</v>
      </c>
      <c r="I433" s="83">
        <f t="shared" si="119"/>
        <v>0</v>
      </c>
      <c r="J433" s="83">
        <f t="shared" si="119"/>
        <v>0</v>
      </c>
      <c r="K433" s="83">
        <f t="shared" si="119"/>
        <v>0</v>
      </c>
      <c r="L433" s="83">
        <f t="shared" si="119"/>
        <v>0</v>
      </c>
      <c r="M433" s="83">
        <f t="shared" si="119"/>
        <v>0</v>
      </c>
      <c r="N433" s="83">
        <f t="shared" si="119"/>
        <v>0</v>
      </c>
      <c r="O433" s="101">
        <f t="shared" si="115"/>
        <v>0</v>
      </c>
    </row>
    <row r="434" spans="1:16" ht="13.5" customHeight="1" x14ac:dyDescent="0.25">
      <c r="A434" s="90" t="s">
        <v>793</v>
      </c>
      <c r="B434" s="22" t="s">
        <v>407</v>
      </c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101">
        <f t="shared" si="115"/>
        <v>0</v>
      </c>
    </row>
    <row r="435" spans="1:16" ht="13.5" customHeight="1" x14ac:dyDescent="0.25">
      <c r="A435" s="90" t="s">
        <v>977</v>
      </c>
      <c r="B435" s="22" t="s">
        <v>978</v>
      </c>
      <c r="C435" s="83">
        <f>+C436+C437</f>
        <v>0</v>
      </c>
      <c r="D435" s="83">
        <f t="shared" ref="D435:N435" si="120">+D436+D437</f>
        <v>0</v>
      </c>
      <c r="E435" s="83">
        <f t="shared" si="120"/>
        <v>0</v>
      </c>
      <c r="F435" s="83">
        <f t="shared" si="120"/>
        <v>0</v>
      </c>
      <c r="G435" s="83">
        <f t="shared" si="120"/>
        <v>0</v>
      </c>
      <c r="H435" s="83">
        <f t="shared" si="120"/>
        <v>0</v>
      </c>
      <c r="I435" s="83">
        <f t="shared" si="120"/>
        <v>0</v>
      </c>
      <c r="J435" s="83">
        <f t="shared" si="120"/>
        <v>0</v>
      </c>
      <c r="K435" s="83">
        <f t="shared" si="120"/>
        <v>0</v>
      </c>
      <c r="L435" s="83">
        <f t="shared" si="120"/>
        <v>0</v>
      </c>
      <c r="M435" s="83">
        <f t="shared" si="120"/>
        <v>0</v>
      </c>
      <c r="N435" s="83">
        <f t="shared" si="120"/>
        <v>0</v>
      </c>
      <c r="O435" s="101">
        <f t="shared" si="115"/>
        <v>0</v>
      </c>
    </row>
    <row r="436" spans="1:16" ht="13.5" customHeight="1" x14ac:dyDescent="0.25">
      <c r="A436" s="90" t="s">
        <v>979</v>
      </c>
      <c r="B436" s="22" t="s">
        <v>980</v>
      </c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101">
        <f t="shared" si="115"/>
        <v>0</v>
      </c>
    </row>
    <row r="437" spans="1:16" ht="13.5" customHeight="1" x14ac:dyDescent="0.25">
      <c r="A437" s="90" t="s">
        <v>981</v>
      </c>
      <c r="B437" s="22" t="s">
        <v>982</v>
      </c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101">
        <f t="shared" si="115"/>
        <v>0</v>
      </c>
    </row>
    <row r="438" spans="1:16" ht="13.5" customHeight="1" x14ac:dyDescent="0.25">
      <c r="A438" s="91" t="s">
        <v>794</v>
      </c>
      <c r="B438" s="73" t="s">
        <v>146</v>
      </c>
      <c r="C438" s="83">
        <f>+C439+C441+C456+C457+C460+C462+C463</f>
        <v>0</v>
      </c>
      <c r="D438" s="83">
        <f t="shared" ref="D438:N438" si="121">+D439+D441+D456+D457+D460+D462+D463</f>
        <v>0</v>
      </c>
      <c r="E438" s="83">
        <f t="shared" si="121"/>
        <v>0</v>
      </c>
      <c r="F438" s="83">
        <f t="shared" si="121"/>
        <v>0</v>
      </c>
      <c r="G438" s="83">
        <f t="shared" si="121"/>
        <v>0</v>
      </c>
      <c r="H438" s="83">
        <f t="shared" si="121"/>
        <v>0</v>
      </c>
      <c r="I438" s="83">
        <f t="shared" si="121"/>
        <v>0</v>
      </c>
      <c r="J438" s="83">
        <f t="shared" si="121"/>
        <v>0</v>
      </c>
      <c r="K438" s="83">
        <f t="shared" si="121"/>
        <v>0</v>
      </c>
      <c r="L438" s="83">
        <f t="shared" si="121"/>
        <v>0</v>
      </c>
      <c r="M438" s="83">
        <f t="shared" si="121"/>
        <v>0</v>
      </c>
      <c r="N438" s="83">
        <f t="shared" si="121"/>
        <v>0</v>
      </c>
      <c r="O438" s="101">
        <f t="shared" si="115"/>
        <v>0</v>
      </c>
    </row>
    <row r="439" spans="1:16" ht="13.5" customHeight="1" x14ac:dyDescent="0.25">
      <c r="A439" s="91" t="s">
        <v>795</v>
      </c>
      <c r="B439" s="73" t="s">
        <v>116</v>
      </c>
      <c r="C439" s="83">
        <f>+C440</f>
        <v>0</v>
      </c>
      <c r="D439" s="83">
        <f t="shared" ref="D439:N439" si="122">+D440</f>
        <v>0</v>
      </c>
      <c r="E439" s="83">
        <f t="shared" si="122"/>
        <v>0</v>
      </c>
      <c r="F439" s="83">
        <f t="shared" si="122"/>
        <v>0</v>
      </c>
      <c r="G439" s="83">
        <f t="shared" si="122"/>
        <v>0</v>
      </c>
      <c r="H439" s="83">
        <f t="shared" si="122"/>
        <v>0</v>
      </c>
      <c r="I439" s="83">
        <f t="shared" si="122"/>
        <v>0</v>
      </c>
      <c r="J439" s="83">
        <f t="shared" si="122"/>
        <v>0</v>
      </c>
      <c r="K439" s="83">
        <f t="shared" si="122"/>
        <v>0</v>
      </c>
      <c r="L439" s="83">
        <f t="shared" si="122"/>
        <v>0</v>
      </c>
      <c r="M439" s="83">
        <f t="shared" si="122"/>
        <v>0</v>
      </c>
      <c r="N439" s="83">
        <f t="shared" si="122"/>
        <v>0</v>
      </c>
      <c r="O439" s="101">
        <f t="shared" si="115"/>
        <v>0</v>
      </c>
    </row>
    <row r="440" spans="1:16" ht="13.5" customHeight="1" x14ac:dyDescent="0.25">
      <c r="A440" s="89" t="s">
        <v>796</v>
      </c>
      <c r="B440" s="73" t="s">
        <v>164</v>
      </c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101">
        <f t="shared" si="115"/>
        <v>0</v>
      </c>
    </row>
    <row r="441" spans="1:16" ht="13.5" customHeight="1" x14ac:dyDescent="0.25">
      <c r="A441" s="89" t="s">
        <v>797</v>
      </c>
      <c r="B441" s="73" t="s">
        <v>117</v>
      </c>
      <c r="C441" s="83">
        <f>+SUM(C442:C455)</f>
        <v>0</v>
      </c>
      <c r="D441" s="83">
        <f t="shared" ref="D441:N441" si="123">+SUM(D442:D455)</f>
        <v>0</v>
      </c>
      <c r="E441" s="83">
        <f t="shared" si="123"/>
        <v>0</v>
      </c>
      <c r="F441" s="83">
        <f t="shared" si="123"/>
        <v>0</v>
      </c>
      <c r="G441" s="83">
        <f t="shared" si="123"/>
        <v>0</v>
      </c>
      <c r="H441" s="83">
        <f t="shared" si="123"/>
        <v>0</v>
      </c>
      <c r="I441" s="83">
        <f t="shared" si="123"/>
        <v>0</v>
      </c>
      <c r="J441" s="83">
        <f t="shared" si="123"/>
        <v>0</v>
      </c>
      <c r="K441" s="83">
        <f t="shared" si="123"/>
        <v>0</v>
      </c>
      <c r="L441" s="83">
        <f t="shared" si="123"/>
        <v>0</v>
      </c>
      <c r="M441" s="83">
        <f t="shared" si="123"/>
        <v>0</v>
      </c>
      <c r="N441" s="83">
        <f t="shared" si="123"/>
        <v>0</v>
      </c>
      <c r="O441" s="101">
        <f t="shared" si="115"/>
        <v>0</v>
      </c>
    </row>
    <row r="442" spans="1:16" s="1" customFormat="1" ht="13.5" customHeight="1" x14ac:dyDescent="0.25">
      <c r="A442" s="89" t="s">
        <v>798</v>
      </c>
      <c r="B442" s="73" t="s">
        <v>408</v>
      </c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101">
        <f t="shared" si="115"/>
        <v>0</v>
      </c>
      <c r="P442" s="6"/>
    </row>
    <row r="443" spans="1:16" s="1" customFormat="1" ht="13.5" customHeight="1" x14ac:dyDescent="0.25">
      <c r="A443" s="89" t="s">
        <v>799</v>
      </c>
      <c r="B443" s="73" t="s">
        <v>409</v>
      </c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101">
        <f t="shared" si="115"/>
        <v>0</v>
      </c>
      <c r="P443" s="6"/>
    </row>
    <row r="444" spans="1:16" ht="13.5" customHeight="1" x14ac:dyDescent="0.25">
      <c r="A444" s="89" t="s">
        <v>800</v>
      </c>
      <c r="B444" s="73" t="s">
        <v>165</v>
      </c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101">
        <f t="shared" si="115"/>
        <v>0</v>
      </c>
    </row>
    <row r="445" spans="1:16" ht="13.5" customHeight="1" x14ac:dyDescent="0.25">
      <c r="A445" s="89" t="s">
        <v>857</v>
      </c>
      <c r="B445" s="73" t="s">
        <v>858</v>
      </c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101">
        <f t="shared" si="115"/>
        <v>0</v>
      </c>
    </row>
    <row r="446" spans="1:16" ht="13.5" customHeight="1" x14ac:dyDescent="0.25">
      <c r="A446" s="89" t="s">
        <v>859</v>
      </c>
      <c r="B446" s="73" t="s">
        <v>860</v>
      </c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101">
        <f t="shared" si="115"/>
        <v>0</v>
      </c>
    </row>
    <row r="447" spans="1:16" ht="13.5" customHeight="1" x14ac:dyDescent="0.25">
      <c r="A447" s="89" t="s">
        <v>861</v>
      </c>
      <c r="B447" s="73" t="s">
        <v>414</v>
      </c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101">
        <f t="shared" si="115"/>
        <v>0</v>
      </c>
    </row>
    <row r="448" spans="1:16" ht="13.5" customHeight="1" x14ac:dyDescent="0.25">
      <c r="A448" s="89" t="s">
        <v>862</v>
      </c>
      <c r="B448" s="73" t="s">
        <v>863</v>
      </c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101">
        <f t="shared" si="115"/>
        <v>0</v>
      </c>
    </row>
    <row r="449" spans="1:15" ht="13.5" customHeight="1" x14ac:dyDescent="0.25">
      <c r="A449" s="89" t="s">
        <v>983</v>
      </c>
      <c r="B449" s="73" t="s">
        <v>984</v>
      </c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101">
        <f t="shared" si="115"/>
        <v>0</v>
      </c>
    </row>
    <row r="450" spans="1:15" ht="13.5" customHeight="1" x14ac:dyDescent="0.25">
      <c r="A450" s="89" t="s">
        <v>801</v>
      </c>
      <c r="B450" s="73" t="s">
        <v>410</v>
      </c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101">
        <f t="shared" si="115"/>
        <v>0</v>
      </c>
    </row>
    <row r="451" spans="1:15" ht="13.5" customHeight="1" x14ac:dyDescent="0.25">
      <c r="A451" s="89" t="s">
        <v>802</v>
      </c>
      <c r="B451" s="73" t="s">
        <v>411</v>
      </c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101">
        <f t="shared" si="115"/>
        <v>0</v>
      </c>
    </row>
    <row r="452" spans="1:15" ht="13.5" customHeight="1" x14ac:dyDescent="0.25">
      <c r="A452" s="91" t="s">
        <v>803</v>
      </c>
      <c r="B452" s="73" t="s">
        <v>412</v>
      </c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101">
        <f t="shared" si="115"/>
        <v>0</v>
      </c>
    </row>
    <row r="453" spans="1:15" ht="13.5" customHeight="1" x14ac:dyDescent="0.25">
      <c r="A453" s="91" t="s">
        <v>804</v>
      </c>
      <c r="B453" s="73" t="s">
        <v>413</v>
      </c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101">
        <f t="shared" si="115"/>
        <v>0</v>
      </c>
    </row>
    <row r="454" spans="1:15" ht="13.5" customHeight="1" x14ac:dyDescent="0.25">
      <c r="A454" s="91" t="s">
        <v>805</v>
      </c>
      <c r="B454" s="73" t="s">
        <v>806</v>
      </c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101">
        <f t="shared" si="115"/>
        <v>0</v>
      </c>
    </row>
    <row r="455" spans="1:15" ht="13.5" customHeight="1" x14ac:dyDescent="0.25">
      <c r="A455" s="91" t="s">
        <v>864</v>
      </c>
      <c r="B455" s="73" t="s">
        <v>865</v>
      </c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101">
        <f t="shared" si="115"/>
        <v>0</v>
      </c>
    </row>
    <row r="456" spans="1:15" ht="13.5" customHeight="1" x14ac:dyDescent="0.25">
      <c r="A456" s="91" t="s">
        <v>807</v>
      </c>
      <c r="B456" s="73" t="s">
        <v>118</v>
      </c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101">
        <f t="shared" si="115"/>
        <v>0</v>
      </c>
    </row>
    <row r="457" spans="1:15" ht="13.5" customHeight="1" x14ac:dyDescent="0.25">
      <c r="A457" s="91" t="s">
        <v>808</v>
      </c>
      <c r="B457" s="73" t="s">
        <v>119</v>
      </c>
      <c r="C457" s="83">
        <f>+C458+C459</f>
        <v>0</v>
      </c>
      <c r="D457" s="83">
        <f t="shared" ref="D457:N457" si="124">+D458+D459</f>
        <v>0</v>
      </c>
      <c r="E457" s="83">
        <f t="shared" si="124"/>
        <v>0</v>
      </c>
      <c r="F457" s="83">
        <f t="shared" si="124"/>
        <v>0</v>
      </c>
      <c r="G457" s="83">
        <f t="shared" si="124"/>
        <v>0</v>
      </c>
      <c r="H457" s="83">
        <f t="shared" si="124"/>
        <v>0</v>
      </c>
      <c r="I457" s="83">
        <f t="shared" si="124"/>
        <v>0</v>
      </c>
      <c r="J457" s="83">
        <f t="shared" si="124"/>
        <v>0</v>
      </c>
      <c r="K457" s="83">
        <f t="shared" si="124"/>
        <v>0</v>
      </c>
      <c r="L457" s="83">
        <f t="shared" si="124"/>
        <v>0</v>
      </c>
      <c r="M457" s="83">
        <f t="shared" si="124"/>
        <v>0</v>
      </c>
      <c r="N457" s="83">
        <f t="shared" si="124"/>
        <v>0</v>
      </c>
      <c r="O457" s="101">
        <f t="shared" si="115"/>
        <v>0</v>
      </c>
    </row>
    <row r="458" spans="1:15" ht="13.5" customHeight="1" x14ac:dyDescent="0.25">
      <c r="A458" s="91" t="s">
        <v>913</v>
      </c>
      <c r="B458" s="73" t="s">
        <v>914</v>
      </c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101">
        <f t="shared" si="115"/>
        <v>0</v>
      </c>
    </row>
    <row r="459" spans="1:15" ht="13.5" customHeight="1" x14ac:dyDescent="0.25">
      <c r="A459" s="91" t="s">
        <v>985</v>
      </c>
      <c r="B459" s="73" t="s">
        <v>986</v>
      </c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101">
        <f t="shared" si="115"/>
        <v>0</v>
      </c>
    </row>
    <row r="460" spans="1:15" ht="13.5" customHeight="1" x14ac:dyDescent="0.25">
      <c r="A460" s="91" t="s">
        <v>809</v>
      </c>
      <c r="B460" s="73" t="s">
        <v>145</v>
      </c>
      <c r="C460" s="83">
        <f>+C461</f>
        <v>0</v>
      </c>
      <c r="D460" s="83">
        <f t="shared" ref="D460:N460" si="125">+D461</f>
        <v>0</v>
      </c>
      <c r="E460" s="83">
        <f t="shared" si="125"/>
        <v>0</v>
      </c>
      <c r="F460" s="83">
        <f t="shared" si="125"/>
        <v>0</v>
      </c>
      <c r="G460" s="83">
        <f t="shared" si="125"/>
        <v>0</v>
      </c>
      <c r="H460" s="83">
        <f t="shared" si="125"/>
        <v>0</v>
      </c>
      <c r="I460" s="83">
        <f t="shared" si="125"/>
        <v>0</v>
      </c>
      <c r="J460" s="83">
        <f t="shared" si="125"/>
        <v>0</v>
      </c>
      <c r="K460" s="83">
        <f t="shared" si="125"/>
        <v>0</v>
      </c>
      <c r="L460" s="83">
        <f t="shared" si="125"/>
        <v>0</v>
      </c>
      <c r="M460" s="83">
        <f t="shared" si="125"/>
        <v>0</v>
      </c>
      <c r="N460" s="83">
        <f t="shared" si="125"/>
        <v>0</v>
      </c>
      <c r="O460" s="101">
        <f t="shared" si="115"/>
        <v>0</v>
      </c>
    </row>
    <row r="461" spans="1:15" ht="13.5" customHeight="1" x14ac:dyDescent="0.25">
      <c r="A461" s="91" t="s">
        <v>987</v>
      </c>
      <c r="B461" s="73" t="s">
        <v>145</v>
      </c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101">
        <f t="shared" si="115"/>
        <v>0</v>
      </c>
    </row>
    <row r="462" spans="1:15" ht="13.5" customHeight="1" x14ac:dyDescent="0.25">
      <c r="A462" s="91" t="s">
        <v>810</v>
      </c>
      <c r="B462" s="73" t="s">
        <v>91</v>
      </c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101">
        <f t="shared" si="115"/>
        <v>0</v>
      </c>
    </row>
    <row r="463" spans="1:15" ht="13.5" customHeight="1" x14ac:dyDescent="0.25">
      <c r="A463" s="91" t="s">
        <v>811</v>
      </c>
      <c r="B463" s="73" t="s">
        <v>183</v>
      </c>
      <c r="C463" s="83">
        <f>+C464</f>
        <v>0</v>
      </c>
      <c r="D463" s="83">
        <f t="shared" ref="D463:N463" si="126">+D464</f>
        <v>0</v>
      </c>
      <c r="E463" s="83">
        <f t="shared" si="126"/>
        <v>0</v>
      </c>
      <c r="F463" s="83">
        <f t="shared" si="126"/>
        <v>0</v>
      </c>
      <c r="G463" s="83">
        <f t="shared" si="126"/>
        <v>0</v>
      </c>
      <c r="H463" s="83">
        <f t="shared" si="126"/>
        <v>0</v>
      </c>
      <c r="I463" s="83">
        <f t="shared" si="126"/>
        <v>0</v>
      </c>
      <c r="J463" s="83">
        <f t="shared" si="126"/>
        <v>0</v>
      </c>
      <c r="K463" s="83">
        <f t="shared" si="126"/>
        <v>0</v>
      </c>
      <c r="L463" s="83">
        <f t="shared" si="126"/>
        <v>0</v>
      </c>
      <c r="M463" s="83">
        <f t="shared" si="126"/>
        <v>0</v>
      </c>
      <c r="N463" s="83">
        <f t="shared" si="126"/>
        <v>0</v>
      </c>
      <c r="O463" s="101">
        <f t="shared" ref="O463:O492" si="127">+SUM(C463:N463)</f>
        <v>0</v>
      </c>
    </row>
    <row r="464" spans="1:15" ht="13.5" customHeight="1" x14ac:dyDescent="0.25">
      <c r="A464" s="91" t="s">
        <v>812</v>
      </c>
      <c r="B464" s="73" t="s">
        <v>183</v>
      </c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101">
        <f t="shared" si="127"/>
        <v>0</v>
      </c>
    </row>
    <row r="465" spans="1:15" ht="13.5" customHeight="1" x14ac:dyDescent="0.25">
      <c r="A465" s="91" t="s">
        <v>813</v>
      </c>
      <c r="B465" s="73" t="s">
        <v>233</v>
      </c>
      <c r="C465" s="83">
        <f>+SUM(C466:C470)</f>
        <v>0</v>
      </c>
      <c r="D465" s="83">
        <f t="shared" ref="D465:N465" si="128">+SUM(D466:D470)</f>
        <v>0</v>
      </c>
      <c r="E465" s="83">
        <f t="shared" si="128"/>
        <v>0</v>
      </c>
      <c r="F465" s="83">
        <f t="shared" si="128"/>
        <v>0</v>
      </c>
      <c r="G465" s="83">
        <f t="shared" si="128"/>
        <v>0</v>
      </c>
      <c r="H465" s="83">
        <f t="shared" si="128"/>
        <v>0</v>
      </c>
      <c r="I465" s="83">
        <f t="shared" si="128"/>
        <v>0</v>
      </c>
      <c r="J465" s="83">
        <f t="shared" si="128"/>
        <v>0</v>
      </c>
      <c r="K465" s="83">
        <f t="shared" si="128"/>
        <v>0</v>
      </c>
      <c r="L465" s="83">
        <f t="shared" si="128"/>
        <v>0</v>
      </c>
      <c r="M465" s="83">
        <f t="shared" si="128"/>
        <v>0</v>
      </c>
      <c r="N465" s="83">
        <f t="shared" si="128"/>
        <v>0</v>
      </c>
      <c r="O465" s="101">
        <f t="shared" si="127"/>
        <v>0</v>
      </c>
    </row>
    <row r="466" spans="1:15" ht="13.5" customHeight="1" x14ac:dyDescent="0.25">
      <c r="A466" s="91" t="s">
        <v>814</v>
      </c>
      <c r="B466" s="73" t="s">
        <v>234</v>
      </c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101">
        <f t="shared" si="127"/>
        <v>0</v>
      </c>
    </row>
    <row r="467" spans="1:15" ht="13.5" customHeight="1" x14ac:dyDescent="0.25">
      <c r="A467" s="91" t="s">
        <v>815</v>
      </c>
      <c r="B467" s="73" t="s">
        <v>235</v>
      </c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101">
        <f t="shared" si="127"/>
        <v>0</v>
      </c>
    </row>
    <row r="468" spans="1:15" ht="13.5" customHeight="1" x14ac:dyDescent="0.25">
      <c r="A468" s="91" t="s">
        <v>816</v>
      </c>
      <c r="B468" s="73" t="s">
        <v>236</v>
      </c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101">
        <f t="shared" si="127"/>
        <v>0</v>
      </c>
    </row>
    <row r="469" spans="1:15" ht="13.5" customHeight="1" x14ac:dyDescent="0.25">
      <c r="A469" s="91" t="s">
        <v>817</v>
      </c>
      <c r="B469" s="73" t="s">
        <v>140</v>
      </c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101">
        <f t="shared" si="127"/>
        <v>0</v>
      </c>
    </row>
    <row r="470" spans="1:15" ht="13.5" customHeight="1" x14ac:dyDescent="0.25">
      <c r="A470" s="91" t="s">
        <v>866</v>
      </c>
      <c r="B470" s="73" t="s">
        <v>867</v>
      </c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101">
        <f t="shared" si="127"/>
        <v>0</v>
      </c>
    </row>
    <row r="471" spans="1:15" ht="13.5" customHeight="1" x14ac:dyDescent="0.25">
      <c r="A471" s="91" t="s">
        <v>818</v>
      </c>
      <c r="B471" s="73" t="s">
        <v>415</v>
      </c>
      <c r="C471" s="83">
        <f>+C472+C473</f>
        <v>0</v>
      </c>
      <c r="D471" s="83">
        <f t="shared" ref="D471:N471" si="129">+D472+D473</f>
        <v>0</v>
      </c>
      <c r="E471" s="83">
        <f t="shared" si="129"/>
        <v>0</v>
      </c>
      <c r="F471" s="83">
        <f t="shared" si="129"/>
        <v>0</v>
      </c>
      <c r="G471" s="83">
        <f t="shared" si="129"/>
        <v>0</v>
      </c>
      <c r="H471" s="83">
        <f t="shared" si="129"/>
        <v>0</v>
      </c>
      <c r="I471" s="83">
        <f t="shared" si="129"/>
        <v>0</v>
      </c>
      <c r="J471" s="83">
        <f t="shared" si="129"/>
        <v>0</v>
      </c>
      <c r="K471" s="83">
        <f t="shared" si="129"/>
        <v>0</v>
      </c>
      <c r="L471" s="83">
        <f t="shared" si="129"/>
        <v>0</v>
      </c>
      <c r="M471" s="83">
        <f t="shared" si="129"/>
        <v>0</v>
      </c>
      <c r="N471" s="83">
        <f t="shared" si="129"/>
        <v>0</v>
      </c>
      <c r="O471" s="101">
        <f t="shared" si="127"/>
        <v>0</v>
      </c>
    </row>
    <row r="472" spans="1:15" ht="13.5" customHeight="1" x14ac:dyDescent="0.25">
      <c r="A472" s="91" t="s">
        <v>819</v>
      </c>
      <c r="B472" s="73" t="s">
        <v>416</v>
      </c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101">
        <f t="shared" si="127"/>
        <v>0</v>
      </c>
    </row>
    <row r="473" spans="1:15" ht="13.5" customHeight="1" x14ac:dyDescent="0.25">
      <c r="A473" s="91" t="s">
        <v>915</v>
      </c>
      <c r="B473" s="73" t="s">
        <v>916</v>
      </c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101">
        <f t="shared" si="127"/>
        <v>0</v>
      </c>
    </row>
    <row r="474" spans="1:15" ht="13.5" customHeight="1" x14ac:dyDescent="0.25">
      <c r="A474" s="91" t="s">
        <v>820</v>
      </c>
      <c r="B474" s="73" t="s">
        <v>417</v>
      </c>
      <c r="C474" s="83">
        <f>+SUM(C475:C477)</f>
        <v>0</v>
      </c>
      <c r="D474" s="83">
        <f t="shared" ref="D474:N474" si="130">+SUM(D475:D477)</f>
        <v>0</v>
      </c>
      <c r="E474" s="83">
        <f t="shared" si="130"/>
        <v>0</v>
      </c>
      <c r="F474" s="83">
        <f t="shared" si="130"/>
        <v>0</v>
      </c>
      <c r="G474" s="83">
        <f t="shared" si="130"/>
        <v>0</v>
      </c>
      <c r="H474" s="83">
        <f t="shared" si="130"/>
        <v>0</v>
      </c>
      <c r="I474" s="83">
        <f t="shared" si="130"/>
        <v>0</v>
      </c>
      <c r="J474" s="83">
        <f t="shared" si="130"/>
        <v>0</v>
      </c>
      <c r="K474" s="83">
        <f t="shared" si="130"/>
        <v>0</v>
      </c>
      <c r="L474" s="83">
        <f t="shared" si="130"/>
        <v>0</v>
      </c>
      <c r="M474" s="83">
        <f t="shared" si="130"/>
        <v>0</v>
      </c>
      <c r="N474" s="83">
        <f t="shared" si="130"/>
        <v>0</v>
      </c>
      <c r="O474" s="101">
        <f t="shared" si="127"/>
        <v>0</v>
      </c>
    </row>
    <row r="475" spans="1:15" ht="13.5" customHeight="1" x14ac:dyDescent="0.25">
      <c r="A475" s="91" t="s">
        <v>821</v>
      </c>
      <c r="B475" s="73" t="s">
        <v>418</v>
      </c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101">
        <f t="shared" si="127"/>
        <v>0</v>
      </c>
    </row>
    <row r="476" spans="1:15" ht="13.5" customHeight="1" x14ac:dyDescent="0.25">
      <c r="A476" s="91" t="s">
        <v>917</v>
      </c>
      <c r="B476" s="73" t="s">
        <v>918</v>
      </c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101">
        <f t="shared" si="127"/>
        <v>0</v>
      </c>
    </row>
    <row r="477" spans="1:15" ht="13.5" customHeight="1" x14ac:dyDescent="0.25">
      <c r="A477" s="91" t="s">
        <v>919</v>
      </c>
      <c r="B477" s="73" t="s">
        <v>920</v>
      </c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101">
        <f t="shared" si="127"/>
        <v>0</v>
      </c>
    </row>
    <row r="478" spans="1:15" ht="13.5" customHeight="1" x14ac:dyDescent="0.25">
      <c r="A478" s="91" t="s">
        <v>822</v>
      </c>
      <c r="B478" s="73" t="s">
        <v>419</v>
      </c>
      <c r="C478" s="83">
        <f t="shared" ref="C478:N478" si="131">+SUM(C479:C480)</f>
        <v>0</v>
      </c>
      <c r="D478" s="83">
        <f t="shared" si="131"/>
        <v>0</v>
      </c>
      <c r="E478" s="83">
        <f t="shared" si="131"/>
        <v>0</v>
      </c>
      <c r="F478" s="83">
        <f t="shared" si="131"/>
        <v>0</v>
      </c>
      <c r="G478" s="83">
        <f t="shared" si="131"/>
        <v>0</v>
      </c>
      <c r="H478" s="83">
        <f t="shared" si="131"/>
        <v>0</v>
      </c>
      <c r="I478" s="83">
        <f t="shared" si="131"/>
        <v>0</v>
      </c>
      <c r="J478" s="83">
        <f t="shared" si="131"/>
        <v>0</v>
      </c>
      <c r="K478" s="83">
        <f t="shared" si="131"/>
        <v>0</v>
      </c>
      <c r="L478" s="83">
        <f t="shared" si="131"/>
        <v>0</v>
      </c>
      <c r="M478" s="83">
        <f t="shared" si="131"/>
        <v>0</v>
      </c>
      <c r="N478" s="83">
        <f t="shared" si="131"/>
        <v>0</v>
      </c>
      <c r="O478" s="101">
        <f t="shared" si="127"/>
        <v>0</v>
      </c>
    </row>
    <row r="479" spans="1:15" ht="13.5" customHeight="1" x14ac:dyDescent="0.25">
      <c r="A479" s="91" t="s">
        <v>823</v>
      </c>
      <c r="B479" s="73" t="s">
        <v>420</v>
      </c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101">
        <f t="shared" si="127"/>
        <v>0</v>
      </c>
    </row>
    <row r="480" spans="1:15" ht="13.5" customHeight="1" x14ac:dyDescent="0.25">
      <c r="A480" s="91" t="s">
        <v>824</v>
      </c>
      <c r="B480" s="73" t="s">
        <v>421</v>
      </c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101">
        <f t="shared" si="127"/>
        <v>0</v>
      </c>
    </row>
    <row r="481" spans="1:15" ht="13.5" customHeight="1" x14ac:dyDescent="0.25">
      <c r="A481" s="91" t="s">
        <v>825</v>
      </c>
      <c r="B481" s="73" t="s">
        <v>422</v>
      </c>
      <c r="C481" s="83">
        <f>+C482</f>
        <v>0</v>
      </c>
      <c r="D481" s="83">
        <f t="shared" ref="D481:N481" si="132">+D482</f>
        <v>0</v>
      </c>
      <c r="E481" s="83">
        <f t="shared" si="132"/>
        <v>0</v>
      </c>
      <c r="F481" s="83">
        <f t="shared" si="132"/>
        <v>0</v>
      </c>
      <c r="G481" s="83">
        <f t="shared" si="132"/>
        <v>0</v>
      </c>
      <c r="H481" s="83">
        <f t="shared" si="132"/>
        <v>0</v>
      </c>
      <c r="I481" s="83">
        <f t="shared" si="132"/>
        <v>0</v>
      </c>
      <c r="J481" s="83">
        <f t="shared" si="132"/>
        <v>0</v>
      </c>
      <c r="K481" s="83">
        <f t="shared" si="132"/>
        <v>0</v>
      </c>
      <c r="L481" s="83">
        <f t="shared" si="132"/>
        <v>0</v>
      </c>
      <c r="M481" s="83">
        <f t="shared" si="132"/>
        <v>0</v>
      </c>
      <c r="N481" s="83">
        <f t="shared" si="132"/>
        <v>0</v>
      </c>
      <c r="O481" s="101">
        <f t="shared" si="127"/>
        <v>0</v>
      </c>
    </row>
    <row r="482" spans="1:15" ht="13.5" customHeight="1" x14ac:dyDescent="0.25">
      <c r="A482" s="91" t="s">
        <v>826</v>
      </c>
      <c r="B482" s="73" t="s">
        <v>423</v>
      </c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101">
        <f t="shared" si="127"/>
        <v>0</v>
      </c>
    </row>
    <row r="483" spans="1:15" ht="13.5" customHeight="1" x14ac:dyDescent="0.25">
      <c r="A483" s="91" t="s">
        <v>868</v>
      </c>
      <c r="B483" s="73" t="s">
        <v>869</v>
      </c>
      <c r="C483" s="83">
        <f>+C484</f>
        <v>0</v>
      </c>
      <c r="D483" s="83">
        <f t="shared" ref="D483:N483" si="133">+D484</f>
        <v>0</v>
      </c>
      <c r="E483" s="83">
        <f t="shared" si="133"/>
        <v>0</v>
      </c>
      <c r="F483" s="83">
        <f t="shared" si="133"/>
        <v>0</v>
      </c>
      <c r="G483" s="83">
        <f t="shared" si="133"/>
        <v>0</v>
      </c>
      <c r="H483" s="83">
        <f t="shared" si="133"/>
        <v>0</v>
      </c>
      <c r="I483" s="83">
        <f t="shared" si="133"/>
        <v>0</v>
      </c>
      <c r="J483" s="83">
        <f t="shared" si="133"/>
        <v>0</v>
      </c>
      <c r="K483" s="83">
        <f t="shared" si="133"/>
        <v>0</v>
      </c>
      <c r="L483" s="83">
        <f t="shared" si="133"/>
        <v>0</v>
      </c>
      <c r="M483" s="83">
        <f t="shared" si="133"/>
        <v>0</v>
      </c>
      <c r="N483" s="83">
        <f t="shared" si="133"/>
        <v>0</v>
      </c>
      <c r="O483" s="101">
        <f t="shared" si="127"/>
        <v>0</v>
      </c>
    </row>
    <row r="484" spans="1:15" ht="13.5" customHeight="1" x14ac:dyDescent="0.25">
      <c r="A484" s="91" t="s">
        <v>870</v>
      </c>
      <c r="B484" s="73" t="s">
        <v>871</v>
      </c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101">
        <f t="shared" si="127"/>
        <v>0</v>
      </c>
    </row>
    <row r="485" spans="1:15" ht="13.5" customHeight="1" x14ac:dyDescent="0.25">
      <c r="A485" s="91" t="s">
        <v>872</v>
      </c>
      <c r="B485" s="73" t="s">
        <v>873</v>
      </c>
      <c r="C485" s="83">
        <f>+C486</f>
        <v>0</v>
      </c>
      <c r="D485" s="83">
        <f t="shared" ref="D485:N485" si="134">+D486</f>
        <v>0</v>
      </c>
      <c r="E485" s="83">
        <f t="shared" si="134"/>
        <v>0</v>
      </c>
      <c r="F485" s="83">
        <f t="shared" si="134"/>
        <v>0</v>
      </c>
      <c r="G485" s="83">
        <f t="shared" si="134"/>
        <v>0</v>
      </c>
      <c r="H485" s="83">
        <f t="shared" si="134"/>
        <v>0</v>
      </c>
      <c r="I485" s="83">
        <f t="shared" si="134"/>
        <v>0</v>
      </c>
      <c r="J485" s="83">
        <f t="shared" si="134"/>
        <v>0</v>
      </c>
      <c r="K485" s="83">
        <f t="shared" si="134"/>
        <v>0</v>
      </c>
      <c r="L485" s="83">
        <f t="shared" si="134"/>
        <v>0</v>
      </c>
      <c r="M485" s="83">
        <f t="shared" si="134"/>
        <v>0</v>
      </c>
      <c r="N485" s="83">
        <f t="shared" si="134"/>
        <v>0</v>
      </c>
      <c r="O485" s="101">
        <f t="shared" si="127"/>
        <v>0</v>
      </c>
    </row>
    <row r="486" spans="1:15" ht="13.5" customHeight="1" x14ac:dyDescent="0.25">
      <c r="A486" s="91" t="s">
        <v>874</v>
      </c>
      <c r="B486" s="73" t="s">
        <v>875</v>
      </c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101">
        <f t="shared" si="127"/>
        <v>0</v>
      </c>
    </row>
    <row r="487" spans="1:15" ht="13.5" customHeight="1" x14ac:dyDescent="0.25">
      <c r="A487" s="91" t="s">
        <v>876</v>
      </c>
      <c r="B487" s="73" t="s">
        <v>877</v>
      </c>
      <c r="C487" s="83">
        <f>+C488</f>
        <v>0</v>
      </c>
      <c r="D487" s="83">
        <f t="shared" ref="D487:N487" si="135">+D488</f>
        <v>0</v>
      </c>
      <c r="E487" s="83">
        <f t="shared" si="135"/>
        <v>0</v>
      </c>
      <c r="F487" s="83">
        <f t="shared" si="135"/>
        <v>0</v>
      </c>
      <c r="G487" s="83">
        <f t="shared" si="135"/>
        <v>0</v>
      </c>
      <c r="H487" s="83">
        <f t="shared" si="135"/>
        <v>0</v>
      </c>
      <c r="I487" s="83">
        <f t="shared" si="135"/>
        <v>0</v>
      </c>
      <c r="J487" s="83">
        <f t="shared" si="135"/>
        <v>0</v>
      </c>
      <c r="K487" s="83">
        <f t="shared" si="135"/>
        <v>0</v>
      </c>
      <c r="L487" s="83">
        <f t="shared" si="135"/>
        <v>0</v>
      </c>
      <c r="M487" s="83">
        <f t="shared" si="135"/>
        <v>0</v>
      </c>
      <c r="N487" s="83">
        <f t="shared" si="135"/>
        <v>0</v>
      </c>
      <c r="O487" s="101">
        <f t="shared" si="127"/>
        <v>0</v>
      </c>
    </row>
    <row r="488" spans="1:15" ht="13.5" customHeight="1" x14ac:dyDescent="0.25">
      <c r="A488" s="91" t="s">
        <v>878</v>
      </c>
      <c r="B488" s="73" t="s">
        <v>879</v>
      </c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101">
        <f t="shared" si="127"/>
        <v>0</v>
      </c>
    </row>
    <row r="489" spans="1:15" ht="13.5" customHeight="1" x14ac:dyDescent="0.25">
      <c r="A489" s="91" t="s">
        <v>880</v>
      </c>
      <c r="B489" s="73" t="s">
        <v>881</v>
      </c>
      <c r="C489" s="83">
        <f>+C490</f>
        <v>0</v>
      </c>
      <c r="D489" s="83">
        <f t="shared" ref="D489:N489" si="136">+D490</f>
        <v>0</v>
      </c>
      <c r="E489" s="83">
        <f t="shared" si="136"/>
        <v>0</v>
      </c>
      <c r="F489" s="83">
        <f t="shared" si="136"/>
        <v>0</v>
      </c>
      <c r="G489" s="83">
        <f t="shared" si="136"/>
        <v>0</v>
      </c>
      <c r="H489" s="83">
        <f t="shared" si="136"/>
        <v>0</v>
      </c>
      <c r="I489" s="83">
        <f t="shared" si="136"/>
        <v>0</v>
      </c>
      <c r="J489" s="83">
        <f t="shared" si="136"/>
        <v>0</v>
      </c>
      <c r="K489" s="83">
        <f t="shared" si="136"/>
        <v>0</v>
      </c>
      <c r="L489" s="83">
        <f t="shared" si="136"/>
        <v>0</v>
      </c>
      <c r="M489" s="83">
        <f t="shared" si="136"/>
        <v>0</v>
      </c>
      <c r="N489" s="83">
        <f t="shared" si="136"/>
        <v>0</v>
      </c>
      <c r="O489" s="101">
        <f t="shared" si="127"/>
        <v>0</v>
      </c>
    </row>
    <row r="490" spans="1:15" ht="13.5" customHeight="1" x14ac:dyDescent="0.25">
      <c r="A490" s="91" t="s">
        <v>882</v>
      </c>
      <c r="B490" s="73" t="s">
        <v>883</v>
      </c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101">
        <f t="shared" si="127"/>
        <v>0</v>
      </c>
    </row>
    <row r="491" spans="1:15" ht="13.5" customHeight="1" x14ac:dyDescent="0.25">
      <c r="A491" s="91" t="s">
        <v>921</v>
      </c>
      <c r="B491" s="73" t="s">
        <v>922</v>
      </c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101">
        <f t="shared" si="127"/>
        <v>0</v>
      </c>
    </row>
    <row r="492" spans="1:15" ht="13.5" customHeight="1" x14ac:dyDescent="0.25">
      <c r="A492" s="91" t="s">
        <v>923</v>
      </c>
      <c r="B492" s="73" t="s">
        <v>924</v>
      </c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101">
        <f t="shared" si="127"/>
        <v>0</v>
      </c>
    </row>
  </sheetData>
  <mergeCells count="6">
    <mergeCell ref="A1:B1"/>
    <mergeCell ref="C1:L4"/>
    <mergeCell ref="A2:B2"/>
    <mergeCell ref="A4:B4"/>
    <mergeCell ref="M1:O4"/>
    <mergeCell ref="A3:B3"/>
  </mergeCells>
  <phoneticPr fontId="3" type="noConversion"/>
  <printOptions horizontalCentered="1"/>
  <pageMargins left="0.23622047244094491" right="0.23622047244094491" top="1.2598425196850394" bottom="0.23622047244094491" header="0" footer="0"/>
  <pageSetup scale="30" fitToWidth="4" orientation="portrait" horizontalDpi="300" verticalDpi="300" r:id="rId1"/>
  <headerFooter alignWithMargins="0"/>
  <rowBreaks count="3" manualBreakCount="3">
    <brk id="60" max="15" man="1"/>
    <brk id="170" max="15" man="1"/>
    <brk id="39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Q492"/>
  <sheetViews>
    <sheetView view="pageBreakPreview" zoomScale="80" zoomScaleNormal="100" zoomScaleSheetLayoutView="80" workbookViewId="0">
      <pane xSplit="2" ySplit="9" topLeftCell="C182" activePane="bottomRight" state="frozen"/>
      <selection activeCell="D171" sqref="D171:N171"/>
      <selection pane="topRight" activeCell="D171" sqref="D171:N171"/>
      <selection pane="bottomLeft" activeCell="D171" sqref="D171:N171"/>
      <selection pane="bottomRight" activeCell="A3" sqref="A3:B3"/>
    </sheetView>
  </sheetViews>
  <sheetFormatPr baseColWidth="10" defaultColWidth="11.44140625" defaultRowHeight="13.2" x14ac:dyDescent="0.25"/>
  <cols>
    <col min="1" max="1" width="19.33203125" style="2" customWidth="1"/>
    <col min="2" max="2" width="62.6640625" style="2" bestFit="1" customWidth="1"/>
    <col min="3" max="15" width="16.6640625" style="7" customWidth="1"/>
    <col min="16" max="16" width="1.6640625" style="63" customWidth="1"/>
    <col min="17" max="16384" width="11.44140625" style="2"/>
  </cols>
  <sheetData>
    <row r="1" spans="1:17" s="23" customFormat="1" ht="23.4" x14ac:dyDescent="0.45">
      <c r="A1" s="144" t="s">
        <v>148</v>
      </c>
      <c r="B1" s="145"/>
      <c r="C1" s="146" t="s">
        <v>157</v>
      </c>
      <c r="D1" s="147"/>
      <c r="E1" s="147"/>
      <c r="F1" s="147"/>
      <c r="G1" s="147"/>
      <c r="H1" s="147"/>
      <c r="I1" s="147"/>
      <c r="J1" s="147"/>
      <c r="K1" s="147"/>
      <c r="L1" s="148"/>
      <c r="M1" s="157"/>
      <c r="N1" s="158"/>
      <c r="O1" s="159"/>
      <c r="P1" s="57"/>
      <c r="Q1" s="24"/>
    </row>
    <row r="2" spans="1:17" s="23" customFormat="1" ht="23.4" x14ac:dyDescent="0.45">
      <c r="A2" s="155" t="s">
        <v>988</v>
      </c>
      <c r="B2" s="156"/>
      <c r="C2" s="149"/>
      <c r="D2" s="150"/>
      <c r="E2" s="150"/>
      <c r="F2" s="150"/>
      <c r="G2" s="150"/>
      <c r="H2" s="150"/>
      <c r="I2" s="150"/>
      <c r="J2" s="150"/>
      <c r="K2" s="150"/>
      <c r="L2" s="151"/>
      <c r="M2" s="160"/>
      <c r="N2" s="161"/>
      <c r="O2" s="162"/>
      <c r="P2" s="57"/>
      <c r="Q2" s="24"/>
    </row>
    <row r="3" spans="1:17" s="23" customFormat="1" ht="23.4" x14ac:dyDescent="0.45">
      <c r="A3" s="155" t="s">
        <v>989</v>
      </c>
      <c r="B3" s="156"/>
      <c r="C3" s="149"/>
      <c r="D3" s="150"/>
      <c r="E3" s="150"/>
      <c r="F3" s="150"/>
      <c r="G3" s="150"/>
      <c r="H3" s="150"/>
      <c r="I3" s="150"/>
      <c r="J3" s="150"/>
      <c r="K3" s="150"/>
      <c r="L3" s="151"/>
      <c r="M3" s="160"/>
      <c r="N3" s="161"/>
      <c r="O3" s="162"/>
      <c r="P3" s="57"/>
      <c r="Q3" s="24"/>
    </row>
    <row r="4" spans="1:17" s="25" customFormat="1" ht="23.4" x14ac:dyDescent="0.45">
      <c r="A4" s="155" t="s">
        <v>186</v>
      </c>
      <c r="B4" s="156"/>
      <c r="C4" s="152"/>
      <c r="D4" s="153"/>
      <c r="E4" s="153"/>
      <c r="F4" s="153"/>
      <c r="G4" s="153"/>
      <c r="H4" s="153"/>
      <c r="I4" s="153"/>
      <c r="J4" s="153"/>
      <c r="K4" s="153"/>
      <c r="L4" s="154"/>
      <c r="M4" s="163"/>
      <c r="N4" s="164"/>
      <c r="O4" s="165"/>
      <c r="P4" s="57"/>
      <c r="Q4" s="31"/>
    </row>
    <row r="5" spans="1:17" s="27" customFormat="1" ht="18" x14ac:dyDescent="0.35">
      <c r="A5" s="36"/>
      <c r="B5" s="26" t="s">
        <v>121</v>
      </c>
      <c r="O5" s="37"/>
      <c r="P5" s="58"/>
      <c r="Q5" s="28"/>
    </row>
    <row r="6" spans="1:17" s="30" customFormat="1" ht="14.4" thickBot="1" x14ac:dyDescent="0.35">
      <c r="A6" s="3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9"/>
      <c r="P6" s="59"/>
      <c r="Q6" s="32"/>
    </row>
    <row r="7" spans="1:17" s="4" customFormat="1" ht="15" customHeight="1" x14ac:dyDescent="0.25">
      <c r="A7" s="40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41"/>
      <c r="P7" s="60"/>
    </row>
    <row r="8" spans="1:17" s="35" customFormat="1" ht="26.4" x14ac:dyDescent="0.25">
      <c r="A8" s="47" t="s">
        <v>200</v>
      </c>
      <c r="B8" s="33" t="s">
        <v>0</v>
      </c>
      <c r="C8" s="34" t="s">
        <v>24</v>
      </c>
      <c r="D8" s="34" t="s">
        <v>25</v>
      </c>
      <c r="E8" s="34" t="s">
        <v>26</v>
      </c>
      <c r="F8" s="34" t="s">
        <v>27</v>
      </c>
      <c r="G8" s="34" t="s">
        <v>28</v>
      </c>
      <c r="H8" s="34" t="s">
        <v>29</v>
      </c>
      <c r="I8" s="34" t="s">
        <v>30</v>
      </c>
      <c r="J8" s="34" t="s">
        <v>31</v>
      </c>
      <c r="K8" s="34" t="s">
        <v>32</v>
      </c>
      <c r="L8" s="34" t="s">
        <v>33</v>
      </c>
      <c r="M8" s="34" t="s">
        <v>34</v>
      </c>
      <c r="N8" s="34" t="s">
        <v>35</v>
      </c>
      <c r="O8" s="48" t="s">
        <v>142</v>
      </c>
      <c r="P8" s="61"/>
    </row>
    <row r="9" spans="1:17" s="5" customFormat="1" ht="6" customHeight="1" x14ac:dyDescent="0.25">
      <c r="A9" s="42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49"/>
      <c r="P9" s="52"/>
    </row>
    <row r="10" spans="1:17" s="3" customFormat="1" ht="6" customHeight="1" x14ac:dyDescent="0.25">
      <c r="A10" s="43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50"/>
      <c r="P10" s="52"/>
    </row>
    <row r="11" spans="1:17" s="5" customFormat="1" ht="13.5" customHeight="1" x14ac:dyDescent="0.25">
      <c r="A11" s="44" t="s">
        <v>237</v>
      </c>
      <c r="B11" s="19" t="s">
        <v>1</v>
      </c>
      <c r="C11" s="77">
        <f t="shared" ref="C11:N11" si="0">+C12+C15</f>
        <v>0</v>
      </c>
      <c r="D11" s="77">
        <f t="shared" si="0"/>
        <v>0</v>
      </c>
      <c r="E11" s="77">
        <f t="shared" si="0"/>
        <v>0</v>
      </c>
      <c r="F11" s="77">
        <f t="shared" si="0"/>
        <v>0</v>
      </c>
      <c r="G11" s="77">
        <f t="shared" si="0"/>
        <v>0</v>
      </c>
      <c r="H11" s="77">
        <f t="shared" si="0"/>
        <v>0</v>
      </c>
      <c r="I11" s="77">
        <f t="shared" si="0"/>
        <v>0</v>
      </c>
      <c r="J11" s="77">
        <f t="shared" si="0"/>
        <v>0</v>
      </c>
      <c r="K11" s="77">
        <f t="shared" si="0"/>
        <v>0</v>
      </c>
      <c r="L11" s="77">
        <f t="shared" si="0"/>
        <v>0</v>
      </c>
      <c r="M11" s="77">
        <f t="shared" si="0"/>
        <v>0</v>
      </c>
      <c r="N11" s="77">
        <f t="shared" si="0"/>
        <v>0</v>
      </c>
      <c r="O11" s="70">
        <f>+SUM(C11:N11)</f>
        <v>0</v>
      </c>
      <c r="P11" s="62"/>
    </row>
    <row r="12" spans="1:17" s="9" customFormat="1" ht="13.5" customHeight="1" x14ac:dyDescent="0.25">
      <c r="A12" s="81" t="s">
        <v>424</v>
      </c>
      <c r="B12" s="73" t="s">
        <v>238</v>
      </c>
      <c r="C12" s="83">
        <f>+C13</f>
        <v>0</v>
      </c>
      <c r="D12" s="83">
        <f t="shared" ref="D12:N12" si="1">+D13</f>
        <v>0</v>
      </c>
      <c r="E12" s="83">
        <f t="shared" si="1"/>
        <v>0</v>
      </c>
      <c r="F12" s="83">
        <f t="shared" si="1"/>
        <v>0</v>
      </c>
      <c r="G12" s="83">
        <f t="shared" si="1"/>
        <v>0</v>
      </c>
      <c r="H12" s="83">
        <f t="shared" si="1"/>
        <v>0</v>
      </c>
      <c r="I12" s="83">
        <f t="shared" si="1"/>
        <v>0</v>
      </c>
      <c r="J12" s="83">
        <f t="shared" si="1"/>
        <v>0</v>
      </c>
      <c r="K12" s="83">
        <f t="shared" si="1"/>
        <v>0</v>
      </c>
      <c r="L12" s="83">
        <f t="shared" si="1"/>
        <v>0</v>
      </c>
      <c r="M12" s="83">
        <f t="shared" si="1"/>
        <v>0</v>
      </c>
      <c r="N12" s="83">
        <f t="shared" si="1"/>
        <v>0</v>
      </c>
      <c r="O12" s="82">
        <f t="shared" ref="O12:O65" si="2">+SUM(C12:N12)</f>
        <v>0</v>
      </c>
      <c r="P12" s="53"/>
    </row>
    <row r="13" spans="1:17" s="9" customFormat="1" ht="13.5" customHeight="1" x14ac:dyDescent="0.25">
      <c r="A13" s="81" t="s">
        <v>425</v>
      </c>
      <c r="B13" s="73" t="s">
        <v>238</v>
      </c>
      <c r="C13" s="83">
        <f t="shared" ref="C13:N13" si="3">+SUM(C14:C14)</f>
        <v>0</v>
      </c>
      <c r="D13" s="83">
        <f t="shared" si="3"/>
        <v>0</v>
      </c>
      <c r="E13" s="83">
        <f t="shared" si="3"/>
        <v>0</v>
      </c>
      <c r="F13" s="83">
        <f t="shared" si="3"/>
        <v>0</v>
      </c>
      <c r="G13" s="83">
        <f t="shared" si="3"/>
        <v>0</v>
      </c>
      <c r="H13" s="83">
        <f t="shared" si="3"/>
        <v>0</v>
      </c>
      <c r="I13" s="83">
        <f t="shared" si="3"/>
        <v>0</v>
      </c>
      <c r="J13" s="83">
        <f t="shared" si="3"/>
        <v>0</v>
      </c>
      <c r="K13" s="83">
        <f t="shared" si="3"/>
        <v>0</v>
      </c>
      <c r="L13" s="83">
        <f t="shared" si="3"/>
        <v>0</v>
      </c>
      <c r="M13" s="83">
        <f t="shared" si="3"/>
        <v>0</v>
      </c>
      <c r="N13" s="83">
        <f t="shared" si="3"/>
        <v>0</v>
      </c>
      <c r="O13" s="82">
        <f t="shared" si="2"/>
        <v>0</v>
      </c>
      <c r="P13" s="53"/>
    </row>
    <row r="14" spans="1:17" s="9" customFormat="1" ht="13.5" customHeight="1" x14ac:dyDescent="0.25">
      <c r="A14" s="81" t="s">
        <v>884</v>
      </c>
      <c r="B14" s="73" t="s">
        <v>885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2">
        <f t="shared" si="2"/>
        <v>0</v>
      </c>
      <c r="P14" s="53"/>
    </row>
    <row r="15" spans="1:17" s="9" customFormat="1" ht="13.5" customHeight="1" x14ac:dyDescent="0.25">
      <c r="A15" s="81" t="s">
        <v>426</v>
      </c>
      <c r="B15" s="73" t="s">
        <v>2</v>
      </c>
      <c r="C15" s="83">
        <f t="shared" ref="C15:N15" si="4">+C16+C36+C60</f>
        <v>0</v>
      </c>
      <c r="D15" s="83">
        <f t="shared" si="4"/>
        <v>0</v>
      </c>
      <c r="E15" s="83">
        <f t="shared" si="4"/>
        <v>0</v>
      </c>
      <c r="F15" s="83">
        <f t="shared" si="4"/>
        <v>0</v>
      </c>
      <c r="G15" s="83">
        <f t="shared" si="4"/>
        <v>0</v>
      </c>
      <c r="H15" s="83">
        <f t="shared" si="4"/>
        <v>0</v>
      </c>
      <c r="I15" s="83">
        <f t="shared" si="4"/>
        <v>0</v>
      </c>
      <c r="J15" s="83">
        <f t="shared" si="4"/>
        <v>0</v>
      </c>
      <c r="K15" s="83">
        <f t="shared" si="4"/>
        <v>0</v>
      </c>
      <c r="L15" s="83">
        <f t="shared" si="4"/>
        <v>0</v>
      </c>
      <c r="M15" s="83">
        <f t="shared" si="4"/>
        <v>0</v>
      </c>
      <c r="N15" s="83">
        <f t="shared" si="4"/>
        <v>0</v>
      </c>
      <c r="O15" s="82">
        <f t="shared" si="2"/>
        <v>0</v>
      </c>
      <c r="P15" s="53"/>
    </row>
    <row r="16" spans="1:17" s="10" customFormat="1" ht="13.5" customHeight="1" x14ac:dyDescent="0.25">
      <c r="A16" s="81" t="s">
        <v>427</v>
      </c>
      <c r="B16" s="73" t="s">
        <v>3</v>
      </c>
      <c r="C16" s="83">
        <f t="shared" ref="C16:N16" si="5">+C17+C23+C27+C30</f>
        <v>0</v>
      </c>
      <c r="D16" s="83">
        <f t="shared" si="5"/>
        <v>0</v>
      </c>
      <c r="E16" s="83">
        <f t="shared" si="5"/>
        <v>0</v>
      </c>
      <c r="F16" s="83">
        <f t="shared" si="5"/>
        <v>0</v>
      </c>
      <c r="G16" s="83">
        <f t="shared" si="5"/>
        <v>0</v>
      </c>
      <c r="H16" s="83">
        <f t="shared" si="5"/>
        <v>0</v>
      </c>
      <c r="I16" s="83">
        <f t="shared" si="5"/>
        <v>0</v>
      </c>
      <c r="J16" s="83">
        <f t="shared" si="5"/>
        <v>0</v>
      </c>
      <c r="K16" s="83">
        <f t="shared" si="5"/>
        <v>0</v>
      </c>
      <c r="L16" s="83">
        <f t="shared" si="5"/>
        <v>0</v>
      </c>
      <c r="M16" s="83">
        <f t="shared" si="5"/>
        <v>0</v>
      </c>
      <c r="N16" s="83">
        <f t="shared" si="5"/>
        <v>0</v>
      </c>
      <c r="O16" s="82">
        <f t="shared" si="2"/>
        <v>0</v>
      </c>
      <c r="P16" s="53"/>
    </row>
    <row r="17" spans="1:16" s="11" customFormat="1" ht="13.5" customHeight="1" x14ac:dyDescent="0.25">
      <c r="A17" s="92" t="s">
        <v>428</v>
      </c>
      <c r="B17" s="75" t="s">
        <v>201</v>
      </c>
      <c r="C17" s="83">
        <f>+SUM(C18:C22)</f>
        <v>0</v>
      </c>
      <c r="D17" s="83">
        <f t="shared" ref="D17:N17" si="6">+SUM(D18:D22)</f>
        <v>0</v>
      </c>
      <c r="E17" s="83">
        <f t="shared" si="6"/>
        <v>0</v>
      </c>
      <c r="F17" s="83">
        <f t="shared" si="6"/>
        <v>0</v>
      </c>
      <c r="G17" s="83">
        <f t="shared" si="6"/>
        <v>0</v>
      </c>
      <c r="H17" s="83">
        <f t="shared" si="6"/>
        <v>0</v>
      </c>
      <c r="I17" s="83">
        <f t="shared" si="6"/>
        <v>0</v>
      </c>
      <c r="J17" s="83">
        <f t="shared" si="6"/>
        <v>0</v>
      </c>
      <c r="K17" s="83">
        <f t="shared" si="6"/>
        <v>0</v>
      </c>
      <c r="L17" s="83">
        <f t="shared" si="6"/>
        <v>0</v>
      </c>
      <c r="M17" s="83">
        <f t="shared" si="6"/>
        <v>0</v>
      </c>
      <c r="N17" s="83">
        <f t="shared" si="6"/>
        <v>0</v>
      </c>
      <c r="O17" s="82">
        <f t="shared" si="2"/>
        <v>0</v>
      </c>
      <c r="P17" s="53"/>
    </row>
    <row r="18" spans="1:16" s="11" customFormat="1" ht="13.5" customHeight="1" x14ac:dyDescent="0.25">
      <c r="A18" s="92" t="s">
        <v>429</v>
      </c>
      <c r="B18" s="75" t="s">
        <v>239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2">
        <f t="shared" si="2"/>
        <v>0</v>
      </c>
      <c r="P18" s="53"/>
    </row>
    <row r="19" spans="1:16" s="1" customFormat="1" ht="13.5" customHeight="1" x14ac:dyDescent="0.25">
      <c r="A19" s="81" t="s">
        <v>430</v>
      </c>
      <c r="B19" s="75" t="s">
        <v>240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2">
        <f t="shared" si="2"/>
        <v>0</v>
      </c>
      <c r="P19" s="6"/>
    </row>
    <row r="20" spans="1:16" s="1" customFormat="1" ht="13.5" customHeight="1" x14ac:dyDescent="0.25">
      <c r="A20" s="81" t="s">
        <v>431</v>
      </c>
      <c r="B20" s="75" t="s">
        <v>241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2">
        <f t="shared" si="2"/>
        <v>0</v>
      </c>
      <c r="P20" s="6"/>
    </row>
    <row r="21" spans="1:16" s="1" customFormat="1" ht="13.5" customHeight="1" x14ac:dyDescent="0.25">
      <c r="A21" s="81" t="s">
        <v>432</v>
      </c>
      <c r="B21" s="75" t="s">
        <v>242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2">
        <f t="shared" si="2"/>
        <v>0</v>
      </c>
      <c r="P21" s="6"/>
    </row>
    <row r="22" spans="1:16" s="1" customFormat="1" ht="13.5" customHeight="1" x14ac:dyDescent="0.25">
      <c r="A22" s="81" t="s">
        <v>925</v>
      </c>
      <c r="B22" s="75" t="s">
        <v>926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2">
        <f t="shared" si="2"/>
        <v>0</v>
      </c>
      <c r="P22" s="6"/>
    </row>
    <row r="23" spans="1:16" s="11" customFormat="1" ht="13.5" customHeight="1" x14ac:dyDescent="0.25">
      <c r="A23" s="92" t="s">
        <v>433</v>
      </c>
      <c r="B23" s="75" t="s">
        <v>4</v>
      </c>
      <c r="C23" s="83">
        <f>+SUM(C24:C26)</f>
        <v>0</v>
      </c>
      <c r="D23" s="83">
        <f t="shared" ref="D23:N23" si="7">+SUM(D24:D26)</f>
        <v>0</v>
      </c>
      <c r="E23" s="83">
        <f t="shared" si="7"/>
        <v>0</v>
      </c>
      <c r="F23" s="83">
        <f t="shared" si="7"/>
        <v>0</v>
      </c>
      <c r="G23" s="83">
        <f t="shared" si="7"/>
        <v>0</v>
      </c>
      <c r="H23" s="83">
        <f t="shared" si="7"/>
        <v>0</v>
      </c>
      <c r="I23" s="83">
        <f t="shared" si="7"/>
        <v>0</v>
      </c>
      <c r="J23" s="83">
        <f t="shared" si="7"/>
        <v>0</v>
      </c>
      <c r="K23" s="83">
        <f t="shared" si="7"/>
        <v>0</v>
      </c>
      <c r="L23" s="83">
        <f t="shared" si="7"/>
        <v>0</v>
      </c>
      <c r="M23" s="83">
        <f t="shared" si="7"/>
        <v>0</v>
      </c>
      <c r="N23" s="83">
        <f t="shared" si="7"/>
        <v>0</v>
      </c>
      <c r="O23" s="82">
        <f t="shared" si="2"/>
        <v>0</v>
      </c>
      <c r="P23" s="53"/>
    </row>
    <row r="24" spans="1:16" s="1" customFormat="1" ht="13.5" customHeight="1" x14ac:dyDescent="0.25">
      <c r="A24" s="81" t="s">
        <v>434</v>
      </c>
      <c r="B24" s="75" t="s">
        <v>243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2">
        <f t="shared" si="2"/>
        <v>0</v>
      </c>
      <c r="P24" s="6"/>
    </row>
    <row r="25" spans="1:16" s="11" customFormat="1" ht="13.5" customHeight="1" x14ac:dyDescent="0.25">
      <c r="A25" s="81" t="s">
        <v>435</v>
      </c>
      <c r="B25" s="73" t="s">
        <v>244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2">
        <f t="shared" si="2"/>
        <v>0</v>
      </c>
      <c r="P25" s="53"/>
    </row>
    <row r="26" spans="1:16" s="1" customFormat="1" ht="13.5" customHeight="1" x14ac:dyDescent="0.25">
      <c r="A26" s="81" t="s">
        <v>436</v>
      </c>
      <c r="B26" s="75" t="s">
        <v>245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2">
        <f t="shared" si="2"/>
        <v>0</v>
      </c>
      <c r="P26" s="6"/>
    </row>
    <row r="27" spans="1:16" s="1" customFormat="1" ht="13.5" customHeight="1" x14ac:dyDescent="0.25">
      <c r="A27" s="81" t="s">
        <v>437</v>
      </c>
      <c r="B27" s="75" t="s">
        <v>5</v>
      </c>
      <c r="C27" s="83">
        <f>+C28+C29</f>
        <v>0</v>
      </c>
      <c r="D27" s="83">
        <f t="shared" ref="D27:N27" si="8">+D28+D29</f>
        <v>0</v>
      </c>
      <c r="E27" s="83">
        <f t="shared" si="8"/>
        <v>0</v>
      </c>
      <c r="F27" s="83">
        <f t="shared" si="8"/>
        <v>0</v>
      </c>
      <c r="G27" s="83">
        <f t="shared" si="8"/>
        <v>0</v>
      </c>
      <c r="H27" s="83">
        <f t="shared" si="8"/>
        <v>0</v>
      </c>
      <c r="I27" s="83">
        <f t="shared" si="8"/>
        <v>0</v>
      </c>
      <c r="J27" s="83">
        <f t="shared" si="8"/>
        <v>0</v>
      </c>
      <c r="K27" s="83">
        <f t="shared" si="8"/>
        <v>0</v>
      </c>
      <c r="L27" s="83">
        <f t="shared" si="8"/>
        <v>0</v>
      </c>
      <c r="M27" s="83">
        <f t="shared" si="8"/>
        <v>0</v>
      </c>
      <c r="N27" s="83">
        <f t="shared" si="8"/>
        <v>0</v>
      </c>
      <c r="O27" s="82">
        <f t="shared" si="2"/>
        <v>0</v>
      </c>
      <c r="P27" s="6"/>
    </row>
    <row r="28" spans="1:16" s="1" customFormat="1" ht="13.5" customHeight="1" x14ac:dyDescent="0.25">
      <c r="A28" s="81" t="s">
        <v>438</v>
      </c>
      <c r="B28" s="75" t="s">
        <v>246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2">
        <f t="shared" si="2"/>
        <v>0</v>
      </c>
      <c r="P28" s="6"/>
    </row>
    <row r="29" spans="1:16" s="10" customFormat="1" ht="13.5" customHeight="1" x14ac:dyDescent="0.25">
      <c r="A29" s="81" t="s">
        <v>439</v>
      </c>
      <c r="B29" s="73" t="s">
        <v>247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2">
        <f t="shared" si="2"/>
        <v>0</v>
      </c>
      <c r="P29" s="53"/>
    </row>
    <row r="30" spans="1:16" s="1" customFormat="1" ht="13.5" customHeight="1" x14ac:dyDescent="0.25">
      <c r="A30" s="81" t="s">
        <v>440</v>
      </c>
      <c r="B30" s="74" t="s">
        <v>6</v>
      </c>
      <c r="C30" s="83">
        <f>+SUM(C31:C35)</f>
        <v>0</v>
      </c>
      <c r="D30" s="83">
        <f t="shared" ref="D30:N30" si="9">+SUM(D31:D35)</f>
        <v>0</v>
      </c>
      <c r="E30" s="83">
        <f t="shared" si="9"/>
        <v>0</v>
      </c>
      <c r="F30" s="83">
        <f t="shared" si="9"/>
        <v>0</v>
      </c>
      <c r="G30" s="83">
        <f t="shared" si="9"/>
        <v>0</v>
      </c>
      <c r="H30" s="83">
        <f t="shared" si="9"/>
        <v>0</v>
      </c>
      <c r="I30" s="83">
        <f t="shared" si="9"/>
        <v>0</v>
      </c>
      <c r="J30" s="83">
        <f t="shared" si="9"/>
        <v>0</v>
      </c>
      <c r="K30" s="83">
        <f t="shared" si="9"/>
        <v>0</v>
      </c>
      <c r="L30" s="83">
        <f t="shared" si="9"/>
        <v>0</v>
      </c>
      <c r="M30" s="83">
        <f t="shared" si="9"/>
        <v>0</v>
      </c>
      <c r="N30" s="83">
        <f t="shared" si="9"/>
        <v>0</v>
      </c>
      <c r="O30" s="82">
        <f t="shared" si="2"/>
        <v>0</v>
      </c>
      <c r="P30" s="6"/>
    </row>
    <row r="31" spans="1:16" s="1" customFormat="1" ht="13.5" customHeight="1" x14ac:dyDescent="0.25">
      <c r="A31" s="81" t="s">
        <v>441</v>
      </c>
      <c r="B31" s="73" t="s">
        <v>248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2">
        <f t="shared" si="2"/>
        <v>0</v>
      </c>
      <c r="P31" s="6"/>
    </row>
    <row r="32" spans="1:16" s="10" customFormat="1" ht="13.5" customHeight="1" x14ac:dyDescent="0.25">
      <c r="A32" s="81" t="s">
        <v>442</v>
      </c>
      <c r="B32" s="73" t="s">
        <v>249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2">
        <f t="shared" si="2"/>
        <v>0</v>
      </c>
      <c r="P32" s="53"/>
    </row>
    <row r="33" spans="1:16" s="1" customFormat="1" ht="13.5" customHeight="1" x14ac:dyDescent="0.25">
      <c r="A33" s="81" t="s">
        <v>443</v>
      </c>
      <c r="B33" s="73" t="s">
        <v>202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2">
        <f t="shared" si="2"/>
        <v>0</v>
      </c>
      <c r="P33" s="6"/>
    </row>
    <row r="34" spans="1:16" s="1" customFormat="1" ht="13.5" customHeight="1" x14ac:dyDescent="0.25">
      <c r="A34" s="81" t="s">
        <v>444</v>
      </c>
      <c r="B34" s="73" t="s">
        <v>250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2">
        <f t="shared" si="2"/>
        <v>0</v>
      </c>
      <c r="P34" s="6"/>
    </row>
    <row r="35" spans="1:16" s="1" customFormat="1" ht="13.5" customHeight="1" x14ac:dyDescent="0.25">
      <c r="A35" s="92" t="s">
        <v>445</v>
      </c>
      <c r="B35" s="73" t="s">
        <v>6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2">
        <f t="shared" si="2"/>
        <v>0</v>
      </c>
      <c r="P35" s="6"/>
    </row>
    <row r="36" spans="1:16" s="11" customFormat="1" ht="13.5" customHeight="1" x14ac:dyDescent="0.25">
      <c r="A36" s="81" t="s">
        <v>446</v>
      </c>
      <c r="B36" s="73" t="s">
        <v>7</v>
      </c>
      <c r="C36" s="83">
        <f>+C37+C41+C50+C54+C57</f>
        <v>0</v>
      </c>
      <c r="D36" s="83">
        <f t="shared" ref="D36:N36" si="10">+D37+D41+D50+D54+D57</f>
        <v>0</v>
      </c>
      <c r="E36" s="83">
        <f t="shared" si="10"/>
        <v>0</v>
      </c>
      <c r="F36" s="83">
        <f t="shared" si="10"/>
        <v>0</v>
      </c>
      <c r="G36" s="83">
        <f t="shared" si="10"/>
        <v>0</v>
      </c>
      <c r="H36" s="83">
        <f t="shared" si="10"/>
        <v>0</v>
      </c>
      <c r="I36" s="83">
        <f t="shared" si="10"/>
        <v>0</v>
      </c>
      <c r="J36" s="83">
        <f t="shared" si="10"/>
        <v>0</v>
      </c>
      <c r="K36" s="83">
        <f t="shared" si="10"/>
        <v>0</v>
      </c>
      <c r="L36" s="83">
        <f t="shared" si="10"/>
        <v>0</v>
      </c>
      <c r="M36" s="83">
        <f t="shared" si="10"/>
        <v>0</v>
      </c>
      <c r="N36" s="83">
        <f t="shared" si="10"/>
        <v>0</v>
      </c>
      <c r="O36" s="82">
        <f t="shared" si="2"/>
        <v>0</v>
      </c>
      <c r="P36" s="53"/>
    </row>
    <row r="37" spans="1:16" s="1" customFormat="1" ht="13.5" customHeight="1" x14ac:dyDescent="0.25">
      <c r="A37" s="81" t="s">
        <v>447</v>
      </c>
      <c r="B37" s="73" t="s">
        <v>8</v>
      </c>
      <c r="C37" s="83">
        <f>+C38+C39+C40</f>
        <v>0</v>
      </c>
      <c r="D37" s="83">
        <f t="shared" ref="D37:N37" si="11">+D38+D39+D40</f>
        <v>0</v>
      </c>
      <c r="E37" s="83">
        <f t="shared" si="11"/>
        <v>0</v>
      </c>
      <c r="F37" s="83">
        <f t="shared" si="11"/>
        <v>0</v>
      </c>
      <c r="G37" s="83">
        <f t="shared" si="11"/>
        <v>0</v>
      </c>
      <c r="H37" s="83">
        <f t="shared" si="11"/>
        <v>0</v>
      </c>
      <c r="I37" s="83">
        <f t="shared" si="11"/>
        <v>0</v>
      </c>
      <c r="J37" s="83">
        <f t="shared" si="11"/>
        <v>0</v>
      </c>
      <c r="K37" s="83">
        <f t="shared" si="11"/>
        <v>0</v>
      </c>
      <c r="L37" s="83">
        <f t="shared" si="11"/>
        <v>0</v>
      </c>
      <c r="M37" s="83">
        <f t="shared" si="11"/>
        <v>0</v>
      </c>
      <c r="N37" s="83">
        <f t="shared" si="11"/>
        <v>0</v>
      </c>
      <c r="O37" s="82">
        <f t="shared" si="2"/>
        <v>0</v>
      </c>
      <c r="P37" s="6"/>
    </row>
    <row r="38" spans="1:16" s="1" customFormat="1" ht="13.5" customHeight="1" x14ac:dyDescent="0.25">
      <c r="A38" s="81" t="s">
        <v>448</v>
      </c>
      <c r="B38" s="73" t="s">
        <v>9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2">
        <f t="shared" si="2"/>
        <v>0</v>
      </c>
      <c r="P38" s="6"/>
    </row>
    <row r="39" spans="1:16" s="1" customFormat="1" ht="13.5" customHeight="1" x14ac:dyDescent="0.25">
      <c r="A39" s="81" t="s">
        <v>449</v>
      </c>
      <c r="B39" s="73" t="s">
        <v>10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2">
        <f t="shared" si="2"/>
        <v>0</v>
      </c>
      <c r="P39" s="6"/>
    </row>
    <row r="40" spans="1:16" s="1" customFormat="1" ht="13.5" customHeight="1" x14ac:dyDescent="0.25">
      <c r="A40" s="81" t="s">
        <v>927</v>
      </c>
      <c r="B40" s="73" t="s">
        <v>928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2">
        <f t="shared" si="2"/>
        <v>0</v>
      </c>
      <c r="P40" s="6"/>
    </row>
    <row r="41" spans="1:16" s="1" customFormat="1" ht="13.5" customHeight="1" x14ac:dyDescent="0.25">
      <c r="A41" s="81" t="s">
        <v>450</v>
      </c>
      <c r="B41" s="73" t="s">
        <v>251</v>
      </c>
      <c r="C41" s="83">
        <f>+SUM(C42:C49)</f>
        <v>0</v>
      </c>
      <c r="D41" s="83">
        <f t="shared" ref="D41:N41" si="12">+SUM(D42:D49)</f>
        <v>0</v>
      </c>
      <c r="E41" s="83">
        <f t="shared" si="12"/>
        <v>0</v>
      </c>
      <c r="F41" s="83">
        <f t="shared" si="12"/>
        <v>0</v>
      </c>
      <c r="G41" s="83">
        <f t="shared" si="12"/>
        <v>0</v>
      </c>
      <c r="H41" s="83">
        <f t="shared" si="12"/>
        <v>0</v>
      </c>
      <c r="I41" s="83">
        <f t="shared" si="12"/>
        <v>0</v>
      </c>
      <c r="J41" s="83">
        <f t="shared" si="12"/>
        <v>0</v>
      </c>
      <c r="K41" s="83">
        <f t="shared" si="12"/>
        <v>0</v>
      </c>
      <c r="L41" s="83">
        <f t="shared" si="12"/>
        <v>0</v>
      </c>
      <c r="M41" s="83">
        <f t="shared" si="12"/>
        <v>0</v>
      </c>
      <c r="N41" s="83">
        <f t="shared" si="12"/>
        <v>0</v>
      </c>
      <c r="O41" s="82">
        <f t="shared" si="2"/>
        <v>0</v>
      </c>
      <c r="P41" s="6"/>
    </row>
    <row r="42" spans="1:16" s="3" customFormat="1" ht="13.5" customHeight="1" x14ac:dyDescent="0.25">
      <c r="A42" s="81" t="s">
        <v>451</v>
      </c>
      <c r="B42" s="73" t="s">
        <v>252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2">
        <f t="shared" si="2"/>
        <v>0</v>
      </c>
      <c r="P42" s="53"/>
    </row>
    <row r="43" spans="1:16" s="3" customFormat="1" ht="13.5" customHeight="1" x14ac:dyDescent="0.25">
      <c r="A43" s="92" t="s">
        <v>452</v>
      </c>
      <c r="B43" s="73" t="s">
        <v>253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2">
        <f t="shared" si="2"/>
        <v>0</v>
      </c>
      <c r="P43" s="53"/>
    </row>
    <row r="44" spans="1:16" s="9" customFormat="1" ht="13.5" customHeight="1" x14ac:dyDescent="0.25">
      <c r="A44" s="81" t="s">
        <v>453</v>
      </c>
      <c r="B44" s="73" t="s">
        <v>254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2">
        <f t="shared" si="2"/>
        <v>0</v>
      </c>
      <c r="P44" s="53"/>
    </row>
    <row r="45" spans="1:16" s="10" customFormat="1" ht="13.5" customHeight="1" x14ac:dyDescent="0.25">
      <c r="A45" s="81" t="s">
        <v>454</v>
      </c>
      <c r="B45" s="73" t="s">
        <v>255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2">
        <f t="shared" si="2"/>
        <v>0</v>
      </c>
      <c r="P45" s="53"/>
    </row>
    <row r="46" spans="1:16" s="1" customFormat="1" ht="13.5" customHeight="1" x14ac:dyDescent="0.25">
      <c r="A46" s="81" t="s">
        <v>455</v>
      </c>
      <c r="B46" s="73" t="s">
        <v>456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2">
        <f t="shared" si="2"/>
        <v>0</v>
      </c>
      <c r="P46" s="6"/>
    </row>
    <row r="47" spans="1:16" s="1" customFormat="1" ht="13.5" customHeight="1" x14ac:dyDescent="0.25">
      <c r="A47" s="81" t="s">
        <v>457</v>
      </c>
      <c r="B47" s="73" t="s">
        <v>204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2">
        <f t="shared" si="2"/>
        <v>0</v>
      </c>
      <c r="P47" s="6"/>
    </row>
    <row r="48" spans="1:16" s="1" customFormat="1" ht="13.5" customHeight="1" x14ac:dyDescent="0.25">
      <c r="A48" s="81" t="s">
        <v>886</v>
      </c>
      <c r="B48" s="73" t="s">
        <v>887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2">
        <f t="shared" si="2"/>
        <v>0</v>
      </c>
      <c r="P48" s="6"/>
    </row>
    <row r="49" spans="1:16" s="1" customFormat="1" ht="13.5" customHeight="1" x14ac:dyDescent="0.25">
      <c r="A49" s="81" t="s">
        <v>888</v>
      </c>
      <c r="B49" s="73" t="s">
        <v>889</v>
      </c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2">
        <f t="shared" si="2"/>
        <v>0</v>
      </c>
      <c r="P49" s="6"/>
    </row>
    <row r="50" spans="1:16" s="10" customFormat="1" ht="13.5" customHeight="1" x14ac:dyDescent="0.25">
      <c r="A50" s="81" t="s">
        <v>458</v>
      </c>
      <c r="B50" s="73" t="s">
        <v>203</v>
      </c>
      <c r="C50" s="83">
        <f>+SUM(C51:C53)</f>
        <v>0</v>
      </c>
      <c r="D50" s="83">
        <f t="shared" ref="D50:N50" si="13">+SUM(D51:D53)</f>
        <v>0</v>
      </c>
      <c r="E50" s="83">
        <f t="shared" si="13"/>
        <v>0</v>
      </c>
      <c r="F50" s="83">
        <f t="shared" si="13"/>
        <v>0</v>
      </c>
      <c r="G50" s="83">
        <f t="shared" si="13"/>
        <v>0</v>
      </c>
      <c r="H50" s="83">
        <f t="shared" si="13"/>
        <v>0</v>
      </c>
      <c r="I50" s="83">
        <f t="shared" si="13"/>
        <v>0</v>
      </c>
      <c r="J50" s="83">
        <f t="shared" si="13"/>
        <v>0</v>
      </c>
      <c r="K50" s="83">
        <f t="shared" si="13"/>
        <v>0</v>
      </c>
      <c r="L50" s="83">
        <f t="shared" si="13"/>
        <v>0</v>
      </c>
      <c r="M50" s="83">
        <f t="shared" si="13"/>
        <v>0</v>
      </c>
      <c r="N50" s="83">
        <f t="shared" si="13"/>
        <v>0</v>
      </c>
      <c r="O50" s="82">
        <f t="shared" si="2"/>
        <v>0</v>
      </c>
      <c r="P50" s="53"/>
    </row>
    <row r="51" spans="1:16" s="10" customFormat="1" ht="13.5" customHeight="1" x14ac:dyDescent="0.25">
      <c r="A51" s="81" t="s">
        <v>459</v>
      </c>
      <c r="B51" s="73" t="s">
        <v>205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2">
        <f t="shared" si="2"/>
        <v>0</v>
      </c>
      <c r="P51" s="53"/>
    </row>
    <row r="52" spans="1:16" s="10" customFormat="1" ht="13.5" customHeight="1" x14ac:dyDescent="0.25">
      <c r="A52" s="81" t="s">
        <v>460</v>
      </c>
      <c r="B52" s="73" t="s">
        <v>203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2">
        <f t="shared" si="2"/>
        <v>0</v>
      </c>
      <c r="P52" s="53"/>
    </row>
    <row r="53" spans="1:16" s="10" customFormat="1" ht="13.5" customHeight="1" x14ac:dyDescent="0.25">
      <c r="A53" s="81" t="s">
        <v>461</v>
      </c>
      <c r="B53" s="73" t="s">
        <v>256</v>
      </c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2">
        <f t="shared" si="2"/>
        <v>0</v>
      </c>
      <c r="P53" s="53"/>
    </row>
    <row r="54" spans="1:16" s="1" customFormat="1" ht="13.5" customHeight="1" x14ac:dyDescent="0.25">
      <c r="A54" s="92" t="s">
        <v>462</v>
      </c>
      <c r="B54" s="73" t="s">
        <v>206</v>
      </c>
      <c r="C54" s="83">
        <f>+C55+C56</f>
        <v>0</v>
      </c>
      <c r="D54" s="83">
        <f t="shared" ref="D54:N54" si="14">+D55+D56</f>
        <v>0</v>
      </c>
      <c r="E54" s="83">
        <f t="shared" si="14"/>
        <v>0</v>
      </c>
      <c r="F54" s="83">
        <f t="shared" si="14"/>
        <v>0</v>
      </c>
      <c r="G54" s="83">
        <f t="shared" si="14"/>
        <v>0</v>
      </c>
      <c r="H54" s="83">
        <f t="shared" si="14"/>
        <v>0</v>
      </c>
      <c r="I54" s="83">
        <f t="shared" si="14"/>
        <v>0</v>
      </c>
      <c r="J54" s="83">
        <f t="shared" si="14"/>
        <v>0</v>
      </c>
      <c r="K54" s="83">
        <f t="shared" si="14"/>
        <v>0</v>
      </c>
      <c r="L54" s="83">
        <f t="shared" si="14"/>
        <v>0</v>
      </c>
      <c r="M54" s="83">
        <f t="shared" si="14"/>
        <v>0</v>
      </c>
      <c r="N54" s="83">
        <f t="shared" si="14"/>
        <v>0</v>
      </c>
      <c r="O54" s="82">
        <f t="shared" si="2"/>
        <v>0</v>
      </c>
      <c r="P54" s="6"/>
    </row>
    <row r="55" spans="1:16" s="1" customFormat="1" ht="13.5" customHeight="1" x14ac:dyDescent="0.25">
      <c r="A55" s="92" t="s">
        <v>463</v>
      </c>
      <c r="B55" s="73" t="s">
        <v>257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2">
        <f t="shared" si="2"/>
        <v>0</v>
      </c>
      <c r="P55" s="6"/>
    </row>
    <row r="56" spans="1:16" s="1" customFormat="1" ht="13.5" customHeight="1" x14ac:dyDescent="0.25">
      <c r="A56" s="92" t="s">
        <v>464</v>
      </c>
      <c r="B56" s="73" t="s">
        <v>258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2">
        <f t="shared" si="2"/>
        <v>0</v>
      </c>
      <c r="P56" s="6"/>
    </row>
    <row r="57" spans="1:16" s="10" customFormat="1" ht="13.5" customHeight="1" x14ac:dyDescent="0.25">
      <c r="A57" s="92" t="s">
        <v>828</v>
      </c>
      <c r="B57" s="73" t="s">
        <v>829</v>
      </c>
      <c r="C57" s="83">
        <f>+C58+C59</f>
        <v>0</v>
      </c>
      <c r="D57" s="83">
        <f t="shared" ref="D57:N57" si="15">+D58+D59</f>
        <v>0</v>
      </c>
      <c r="E57" s="83">
        <f t="shared" si="15"/>
        <v>0</v>
      </c>
      <c r="F57" s="83">
        <f t="shared" si="15"/>
        <v>0</v>
      </c>
      <c r="G57" s="83">
        <f t="shared" si="15"/>
        <v>0</v>
      </c>
      <c r="H57" s="83">
        <f t="shared" si="15"/>
        <v>0</v>
      </c>
      <c r="I57" s="83">
        <f t="shared" si="15"/>
        <v>0</v>
      </c>
      <c r="J57" s="83">
        <f t="shared" si="15"/>
        <v>0</v>
      </c>
      <c r="K57" s="83">
        <f t="shared" si="15"/>
        <v>0</v>
      </c>
      <c r="L57" s="83">
        <f t="shared" si="15"/>
        <v>0</v>
      </c>
      <c r="M57" s="83">
        <f t="shared" si="15"/>
        <v>0</v>
      </c>
      <c r="N57" s="83">
        <f t="shared" si="15"/>
        <v>0</v>
      </c>
      <c r="O57" s="82">
        <f t="shared" si="2"/>
        <v>0</v>
      </c>
      <c r="P57" s="53"/>
    </row>
    <row r="58" spans="1:16" s="10" customFormat="1" ht="13.5" customHeight="1" x14ac:dyDescent="0.25">
      <c r="A58" s="92" t="s">
        <v>830</v>
      </c>
      <c r="B58" s="73" t="s">
        <v>831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2">
        <f t="shared" si="2"/>
        <v>0</v>
      </c>
      <c r="P58" s="53"/>
    </row>
    <row r="59" spans="1:16" s="1" customFormat="1" ht="13.5" customHeight="1" x14ac:dyDescent="0.25">
      <c r="A59" s="92" t="s">
        <v>832</v>
      </c>
      <c r="B59" s="73" t="s">
        <v>833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2">
        <f t="shared" si="2"/>
        <v>0</v>
      </c>
      <c r="P59" s="6"/>
    </row>
    <row r="60" spans="1:16" s="1" customFormat="1" ht="13.5" customHeight="1" x14ac:dyDescent="0.25">
      <c r="A60" s="81" t="s">
        <v>465</v>
      </c>
      <c r="B60" s="73" t="s">
        <v>11</v>
      </c>
      <c r="C60" s="83">
        <f>+C61</f>
        <v>0</v>
      </c>
      <c r="D60" s="83">
        <f t="shared" ref="D60:N60" si="16">+D61</f>
        <v>0</v>
      </c>
      <c r="E60" s="83">
        <f t="shared" si="16"/>
        <v>0</v>
      </c>
      <c r="F60" s="83">
        <f t="shared" si="16"/>
        <v>0</v>
      </c>
      <c r="G60" s="83">
        <f t="shared" si="16"/>
        <v>0</v>
      </c>
      <c r="H60" s="83">
        <f t="shared" si="16"/>
        <v>0</v>
      </c>
      <c r="I60" s="83">
        <f t="shared" si="16"/>
        <v>0</v>
      </c>
      <c r="J60" s="83">
        <f t="shared" si="16"/>
        <v>0</v>
      </c>
      <c r="K60" s="83">
        <f t="shared" si="16"/>
        <v>0</v>
      </c>
      <c r="L60" s="83">
        <f t="shared" si="16"/>
        <v>0</v>
      </c>
      <c r="M60" s="83">
        <f t="shared" si="16"/>
        <v>0</v>
      </c>
      <c r="N60" s="83">
        <f t="shared" si="16"/>
        <v>0</v>
      </c>
      <c r="O60" s="82">
        <f t="shared" si="2"/>
        <v>0</v>
      </c>
      <c r="P60" s="6"/>
    </row>
    <row r="61" spans="1:16" s="9" customFormat="1" ht="13.5" customHeight="1" x14ac:dyDescent="0.25">
      <c r="A61" s="92" t="s">
        <v>466</v>
      </c>
      <c r="B61" s="73" t="s">
        <v>259</v>
      </c>
      <c r="C61" s="83">
        <f>+C62+C63+C64+C65</f>
        <v>0</v>
      </c>
      <c r="D61" s="83">
        <f t="shared" ref="D61:N61" si="17">+D62+D63+D64+D65</f>
        <v>0</v>
      </c>
      <c r="E61" s="83">
        <f t="shared" si="17"/>
        <v>0</v>
      </c>
      <c r="F61" s="83">
        <f t="shared" si="17"/>
        <v>0</v>
      </c>
      <c r="G61" s="83">
        <f t="shared" si="17"/>
        <v>0</v>
      </c>
      <c r="H61" s="83">
        <f t="shared" si="17"/>
        <v>0</v>
      </c>
      <c r="I61" s="83">
        <f t="shared" si="17"/>
        <v>0</v>
      </c>
      <c r="J61" s="83">
        <f t="shared" si="17"/>
        <v>0</v>
      </c>
      <c r="K61" s="83">
        <f t="shared" si="17"/>
        <v>0</v>
      </c>
      <c r="L61" s="83">
        <f t="shared" si="17"/>
        <v>0</v>
      </c>
      <c r="M61" s="83">
        <f t="shared" si="17"/>
        <v>0</v>
      </c>
      <c r="N61" s="83">
        <f t="shared" si="17"/>
        <v>0</v>
      </c>
      <c r="O61" s="82">
        <f t="shared" si="2"/>
        <v>0</v>
      </c>
      <c r="P61" s="53"/>
    </row>
    <row r="62" spans="1:16" s="9" customFormat="1" ht="13.5" customHeight="1" x14ac:dyDescent="0.25">
      <c r="A62" s="92" t="s">
        <v>467</v>
      </c>
      <c r="B62" s="73" t="s">
        <v>260</v>
      </c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2">
        <f t="shared" si="2"/>
        <v>0</v>
      </c>
      <c r="P62" s="53"/>
    </row>
    <row r="63" spans="1:16" s="10" customFormat="1" ht="13.2" customHeight="1" x14ac:dyDescent="0.25">
      <c r="A63" s="92" t="s">
        <v>468</v>
      </c>
      <c r="B63" s="73" t="s">
        <v>261</v>
      </c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2">
        <f t="shared" si="2"/>
        <v>0</v>
      </c>
      <c r="P63" s="53"/>
    </row>
    <row r="64" spans="1:16" s="10" customFormat="1" ht="13.2" customHeight="1" x14ac:dyDescent="0.25">
      <c r="A64" s="92" t="s">
        <v>929</v>
      </c>
      <c r="B64" s="73" t="s">
        <v>930</v>
      </c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2">
        <f t="shared" si="2"/>
        <v>0</v>
      </c>
      <c r="P64" s="53"/>
    </row>
    <row r="65" spans="1:16" s="10" customFormat="1" ht="13.2" customHeight="1" x14ac:dyDescent="0.25">
      <c r="A65" s="92" t="s">
        <v>931</v>
      </c>
      <c r="B65" s="73" t="s">
        <v>230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2">
        <f t="shared" si="2"/>
        <v>0</v>
      </c>
      <c r="P65" s="53"/>
    </row>
    <row r="66" spans="1:16" ht="4.2" customHeight="1" x14ac:dyDescent="0.25">
      <c r="A66" s="46"/>
      <c r="B66" s="21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2"/>
    </row>
    <row r="67" spans="1:16" s="5" customFormat="1" ht="3" customHeight="1" x14ac:dyDescent="0.25">
      <c r="A67" s="45"/>
      <c r="B67" s="20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1"/>
      <c r="P67" s="62"/>
    </row>
    <row r="68" spans="1:16" s="9" customFormat="1" x14ac:dyDescent="0.25">
      <c r="A68" s="44"/>
      <c r="B68" s="19" t="s">
        <v>12</v>
      </c>
      <c r="C68" s="77">
        <f t="shared" ref="C68:N68" si="18">+C11-C70</f>
        <v>0</v>
      </c>
      <c r="D68" s="77">
        <f t="shared" si="18"/>
        <v>0</v>
      </c>
      <c r="E68" s="77">
        <f t="shared" si="18"/>
        <v>0</v>
      </c>
      <c r="F68" s="77">
        <f t="shared" si="18"/>
        <v>0</v>
      </c>
      <c r="G68" s="77">
        <f t="shared" si="18"/>
        <v>0</v>
      </c>
      <c r="H68" s="77">
        <f t="shared" si="18"/>
        <v>0</v>
      </c>
      <c r="I68" s="77">
        <f t="shared" si="18"/>
        <v>0</v>
      </c>
      <c r="J68" s="77">
        <f t="shared" si="18"/>
        <v>0</v>
      </c>
      <c r="K68" s="77">
        <f t="shared" si="18"/>
        <v>0</v>
      </c>
      <c r="L68" s="77">
        <f t="shared" si="18"/>
        <v>0</v>
      </c>
      <c r="M68" s="77">
        <f t="shared" si="18"/>
        <v>0</v>
      </c>
      <c r="N68" s="77">
        <f t="shared" si="18"/>
        <v>0</v>
      </c>
      <c r="O68" s="77">
        <f>+SUM(C68:N68)</f>
        <v>0</v>
      </c>
      <c r="P68" s="53"/>
    </row>
    <row r="69" spans="1:16" s="10" customFormat="1" ht="4.5" customHeight="1" x14ac:dyDescent="0.25">
      <c r="A69" s="45"/>
      <c r="B69" s="20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1"/>
      <c r="P69" s="53"/>
    </row>
    <row r="70" spans="1:16" s="11" customFormat="1" ht="13.5" customHeight="1" x14ac:dyDescent="0.25">
      <c r="A70" s="80" t="s">
        <v>469</v>
      </c>
      <c r="B70" s="19" t="s">
        <v>125</v>
      </c>
      <c r="C70" s="77">
        <f>+C71+C291+C320</f>
        <v>0</v>
      </c>
      <c r="D70" s="77">
        <f t="shared" ref="D70:N70" si="19">+D71+D291+D320</f>
        <v>0</v>
      </c>
      <c r="E70" s="77">
        <f t="shared" si="19"/>
        <v>0</v>
      </c>
      <c r="F70" s="77">
        <f t="shared" si="19"/>
        <v>0</v>
      </c>
      <c r="G70" s="77">
        <f t="shared" si="19"/>
        <v>0</v>
      </c>
      <c r="H70" s="77">
        <f t="shared" si="19"/>
        <v>0</v>
      </c>
      <c r="I70" s="77">
        <f t="shared" si="19"/>
        <v>0</v>
      </c>
      <c r="J70" s="77">
        <f t="shared" si="19"/>
        <v>0</v>
      </c>
      <c r="K70" s="77">
        <f t="shared" si="19"/>
        <v>0</v>
      </c>
      <c r="L70" s="77">
        <f t="shared" si="19"/>
        <v>0</v>
      </c>
      <c r="M70" s="77">
        <f t="shared" si="19"/>
        <v>0</v>
      </c>
      <c r="N70" s="77">
        <f t="shared" si="19"/>
        <v>0</v>
      </c>
      <c r="O70" s="70">
        <f t="shared" ref="O70:O134" si="20">+SUM(C70:N70)</f>
        <v>0</v>
      </c>
      <c r="P70" s="53"/>
    </row>
    <row r="71" spans="1:16" s="3" customFormat="1" ht="13.5" customHeight="1" x14ac:dyDescent="0.25">
      <c r="A71" s="91" t="s">
        <v>470</v>
      </c>
      <c r="B71" s="73" t="s">
        <v>13</v>
      </c>
      <c r="C71" s="83">
        <f>+C72+C209</f>
        <v>0</v>
      </c>
      <c r="D71" s="83">
        <f t="shared" ref="D71:N71" si="21">+D72+D209</f>
        <v>0</v>
      </c>
      <c r="E71" s="83">
        <f t="shared" si="21"/>
        <v>0</v>
      </c>
      <c r="F71" s="83">
        <f t="shared" si="21"/>
        <v>0</v>
      </c>
      <c r="G71" s="83">
        <f t="shared" si="21"/>
        <v>0</v>
      </c>
      <c r="H71" s="83">
        <f t="shared" si="21"/>
        <v>0</v>
      </c>
      <c r="I71" s="83">
        <f t="shared" si="21"/>
        <v>0</v>
      </c>
      <c r="J71" s="83">
        <f t="shared" si="21"/>
        <v>0</v>
      </c>
      <c r="K71" s="83">
        <f t="shared" si="21"/>
        <v>0</v>
      </c>
      <c r="L71" s="83">
        <f t="shared" si="21"/>
        <v>0</v>
      </c>
      <c r="M71" s="83">
        <f t="shared" si="21"/>
        <v>0</v>
      </c>
      <c r="N71" s="83">
        <f t="shared" si="21"/>
        <v>0</v>
      </c>
      <c r="O71" s="82">
        <f t="shared" si="20"/>
        <v>0</v>
      </c>
      <c r="P71" s="53"/>
    </row>
    <row r="72" spans="1:16" s="3" customFormat="1" ht="13.5" customHeight="1" x14ac:dyDescent="0.25">
      <c r="A72" s="91" t="s">
        <v>471</v>
      </c>
      <c r="B72" s="73" t="s">
        <v>14</v>
      </c>
      <c r="C72" s="83">
        <f>+C73+C110</f>
        <v>0</v>
      </c>
      <c r="D72" s="83">
        <f t="shared" ref="D72:N72" si="22">+D73+D110</f>
        <v>0</v>
      </c>
      <c r="E72" s="83">
        <f t="shared" si="22"/>
        <v>0</v>
      </c>
      <c r="F72" s="83">
        <f t="shared" si="22"/>
        <v>0</v>
      </c>
      <c r="G72" s="83">
        <f t="shared" si="22"/>
        <v>0</v>
      </c>
      <c r="H72" s="83">
        <f t="shared" si="22"/>
        <v>0</v>
      </c>
      <c r="I72" s="83">
        <f t="shared" si="22"/>
        <v>0</v>
      </c>
      <c r="J72" s="83">
        <f t="shared" si="22"/>
        <v>0</v>
      </c>
      <c r="K72" s="83">
        <f t="shared" si="22"/>
        <v>0</v>
      </c>
      <c r="L72" s="83">
        <f t="shared" si="22"/>
        <v>0</v>
      </c>
      <c r="M72" s="83">
        <f t="shared" si="22"/>
        <v>0</v>
      </c>
      <c r="N72" s="83">
        <f t="shared" si="22"/>
        <v>0</v>
      </c>
      <c r="O72" s="82">
        <f t="shared" si="20"/>
        <v>0</v>
      </c>
      <c r="P72" s="53"/>
    </row>
    <row r="73" spans="1:16" s="1" customFormat="1" ht="13.5" customHeight="1" x14ac:dyDescent="0.25">
      <c r="A73" s="91" t="s">
        <v>472</v>
      </c>
      <c r="B73" s="73" t="s">
        <v>15</v>
      </c>
      <c r="C73" s="83">
        <f>+C74+C98</f>
        <v>0</v>
      </c>
      <c r="D73" s="83">
        <f t="shared" ref="D73:N73" si="23">+D74+D98</f>
        <v>0</v>
      </c>
      <c r="E73" s="83">
        <f t="shared" si="23"/>
        <v>0</v>
      </c>
      <c r="F73" s="83">
        <f t="shared" si="23"/>
        <v>0</v>
      </c>
      <c r="G73" s="83">
        <f t="shared" si="23"/>
        <v>0</v>
      </c>
      <c r="H73" s="83">
        <f t="shared" si="23"/>
        <v>0</v>
      </c>
      <c r="I73" s="83">
        <f t="shared" si="23"/>
        <v>0</v>
      </c>
      <c r="J73" s="83">
        <f t="shared" si="23"/>
        <v>0</v>
      </c>
      <c r="K73" s="83">
        <f t="shared" si="23"/>
        <v>0</v>
      </c>
      <c r="L73" s="83">
        <f t="shared" si="23"/>
        <v>0</v>
      </c>
      <c r="M73" s="83">
        <f t="shared" si="23"/>
        <v>0</v>
      </c>
      <c r="N73" s="83">
        <f t="shared" si="23"/>
        <v>0</v>
      </c>
      <c r="O73" s="82">
        <f t="shared" si="20"/>
        <v>0</v>
      </c>
      <c r="P73" s="6"/>
    </row>
    <row r="74" spans="1:16" s="1" customFormat="1" ht="13.5" customHeight="1" x14ac:dyDescent="0.25">
      <c r="A74" s="91" t="s">
        <v>473</v>
      </c>
      <c r="B74" s="73" t="s">
        <v>262</v>
      </c>
      <c r="C74" s="83">
        <f>+C75+C80+C83+C95</f>
        <v>0</v>
      </c>
      <c r="D74" s="83">
        <f t="shared" ref="D74:N74" si="24">+D75+D80+D83+D95</f>
        <v>0</v>
      </c>
      <c r="E74" s="83">
        <f t="shared" si="24"/>
        <v>0</v>
      </c>
      <c r="F74" s="83">
        <f t="shared" si="24"/>
        <v>0</v>
      </c>
      <c r="G74" s="83">
        <f t="shared" si="24"/>
        <v>0</v>
      </c>
      <c r="H74" s="83">
        <f t="shared" si="24"/>
        <v>0</v>
      </c>
      <c r="I74" s="83">
        <f t="shared" si="24"/>
        <v>0</v>
      </c>
      <c r="J74" s="83">
        <f t="shared" si="24"/>
        <v>0</v>
      </c>
      <c r="K74" s="83">
        <f t="shared" si="24"/>
        <v>0</v>
      </c>
      <c r="L74" s="83">
        <f t="shared" si="24"/>
        <v>0</v>
      </c>
      <c r="M74" s="83">
        <f t="shared" si="24"/>
        <v>0</v>
      </c>
      <c r="N74" s="83">
        <f t="shared" si="24"/>
        <v>0</v>
      </c>
      <c r="O74" s="82">
        <f t="shared" si="20"/>
        <v>0</v>
      </c>
      <c r="P74" s="6"/>
    </row>
    <row r="75" spans="1:16" s="1" customFormat="1" ht="13.5" customHeight="1" x14ac:dyDescent="0.25">
      <c r="A75" s="91" t="s">
        <v>474</v>
      </c>
      <c r="B75" s="73" t="s">
        <v>126</v>
      </c>
      <c r="C75" s="83">
        <f>+SUM(C76:C79)</f>
        <v>0</v>
      </c>
      <c r="D75" s="83">
        <f t="shared" ref="D75:N75" si="25">+SUM(D76:D79)</f>
        <v>0</v>
      </c>
      <c r="E75" s="83">
        <f t="shared" si="25"/>
        <v>0</v>
      </c>
      <c r="F75" s="83">
        <f t="shared" si="25"/>
        <v>0</v>
      </c>
      <c r="G75" s="83">
        <f t="shared" si="25"/>
        <v>0</v>
      </c>
      <c r="H75" s="83">
        <f t="shared" si="25"/>
        <v>0</v>
      </c>
      <c r="I75" s="83">
        <f t="shared" si="25"/>
        <v>0</v>
      </c>
      <c r="J75" s="83">
        <f t="shared" si="25"/>
        <v>0</v>
      </c>
      <c r="K75" s="83">
        <f t="shared" si="25"/>
        <v>0</v>
      </c>
      <c r="L75" s="83">
        <f t="shared" si="25"/>
        <v>0</v>
      </c>
      <c r="M75" s="83">
        <f t="shared" si="25"/>
        <v>0</v>
      </c>
      <c r="N75" s="83">
        <f t="shared" si="25"/>
        <v>0</v>
      </c>
      <c r="O75" s="82">
        <f t="shared" si="20"/>
        <v>0</v>
      </c>
      <c r="P75" s="6"/>
    </row>
    <row r="76" spans="1:16" s="1" customFormat="1" ht="13.5" customHeight="1" x14ac:dyDescent="0.25">
      <c r="A76" s="91" t="s">
        <v>475</v>
      </c>
      <c r="B76" s="73" t="s">
        <v>36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2">
        <f t="shared" si="20"/>
        <v>0</v>
      </c>
      <c r="P76" s="6"/>
    </row>
    <row r="77" spans="1:16" s="3" customFormat="1" ht="13.5" customHeight="1" x14ac:dyDescent="0.25">
      <c r="A77" s="91" t="s">
        <v>476</v>
      </c>
      <c r="B77" s="73" t="s">
        <v>37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2">
        <f t="shared" si="20"/>
        <v>0</v>
      </c>
      <c r="P77" s="53"/>
    </row>
    <row r="78" spans="1:16" s="1" customFormat="1" ht="13.5" customHeight="1" x14ac:dyDescent="0.25">
      <c r="A78" s="91" t="s">
        <v>477</v>
      </c>
      <c r="B78" s="73" t="s">
        <v>38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2">
        <f t="shared" si="20"/>
        <v>0</v>
      </c>
      <c r="P78" s="6"/>
    </row>
    <row r="79" spans="1:16" s="1" customFormat="1" ht="13.5" customHeight="1" x14ac:dyDescent="0.25">
      <c r="A79" s="91" t="s">
        <v>478</v>
      </c>
      <c r="B79" s="73" t="s">
        <v>132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2">
        <f t="shared" si="20"/>
        <v>0</v>
      </c>
      <c r="P79" s="6"/>
    </row>
    <row r="80" spans="1:16" s="3" customFormat="1" ht="13.5" customHeight="1" x14ac:dyDescent="0.25">
      <c r="A80" s="91" t="s">
        <v>479</v>
      </c>
      <c r="B80" s="73" t="s">
        <v>128</v>
      </c>
      <c r="C80" s="83">
        <f>+C81+C82</f>
        <v>0</v>
      </c>
      <c r="D80" s="83">
        <f t="shared" ref="D80:N80" si="26">+D81+D82</f>
        <v>0</v>
      </c>
      <c r="E80" s="83">
        <f t="shared" si="26"/>
        <v>0</v>
      </c>
      <c r="F80" s="83">
        <f t="shared" si="26"/>
        <v>0</v>
      </c>
      <c r="G80" s="83">
        <f t="shared" si="26"/>
        <v>0</v>
      </c>
      <c r="H80" s="83">
        <f t="shared" si="26"/>
        <v>0</v>
      </c>
      <c r="I80" s="83">
        <f t="shared" si="26"/>
        <v>0</v>
      </c>
      <c r="J80" s="83">
        <f t="shared" si="26"/>
        <v>0</v>
      </c>
      <c r="K80" s="83">
        <f t="shared" si="26"/>
        <v>0</v>
      </c>
      <c r="L80" s="83">
        <f t="shared" si="26"/>
        <v>0</v>
      </c>
      <c r="M80" s="83">
        <f t="shared" si="26"/>
        <v>0</v>
      </c>
      <c r="N80" s="83">
        <f t="shared" si="26"/>
        <v>0</v>
      </c>
      <c r="O80" s="82">
        <f t="shared" si="20"/>
        <v>0</v>
      </c>
      <c r="P80" s="53"/>
    </row>
    <row r="81" spans="1:16" s="1" customFormat="1" ht="13.5" customHeight="1" x14ac:dyDescent="0.25">
      <c r="A81" s="91" t="s">
        <v>480</v>
      </c>
      <c r="B81" s="73" t="s">
        <v>129</v>
      </c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2">
        <f t="shared" si="20"/>
        <v>0</v>
      </c>
      <c r="P81" s="6"/>
    </row>
    <row r="82" spans="1:16" s="1" customFormat="1" ht="13.5" customHeight="1" x14ac:dyDescent="0.25">
      <c r="A82" s="91" t="s">
        <v>481</v>
      </c>
      <c r="B82" s="73" t="s">
        <v>130</v>
      </c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2">
        <f t="shared" si="20"/>
        <v>0</v>
      </c>
      <c r="P82" s="6"/>
    </row>
    <row r="83" spans="1:16" s="1" customFormat="1" ht="13.5" customHeight="1" x14ac:dyDescent="0.25">
      <c r="A83" s="91" t="s">
        <v>482</v>
      </c>
      <c r="B83" s="73" t="s">
        <v>263</v>
      </c>
      <c r="C83" s="83">
        <f>+SUM(C84:C94)</f>
        <v>0</v>
      </c>
      <c r="D83" s="83">
        <f t="shared" ref="D83:N83" si="27">+SUM(D84:D94)</f>
        <v>0</v>
      </c>
      <c r="E83" s="83">
        <f t="shared" si="27"/>
        <v>0</v>
      </c>
      <c r="F83" s="83">
        <f t="shared" si="27"/>
        <v>0</v>
      </c>
      <c r="G83" s="83">
        <f t="shared" si="27"/>
        <v>0</v>
      </c>
      <c r="H83" s="83">
        <f t="shared" si="27"/>
        <v>0</v>
      </c>
      <c r="I83" s="83">
        <f t="shared" si="27"/>
        <v>0</v>
      </c>
      <c r="J83" s="83">
        <f t="shared" si="27"/>
        <v>0</v>
      </c>
      <c r="K83" s="83">
        <f t="shared" si="27"/>
        <v>0</v>
      </c>
      <c r="L83" s="83">
        <f t="shared" si="27"/>
        <v>0</v>
      </c>
      <c r="M83" s="83">
        <f t="shared" si="27"/>
        <v>0</v>
      </c>
      <c r="N83" s="83">
        <f t="shared" si="27"/>
        <v>0</v>
      </c>
      <c r="O83" s="82">
        <f t="shared" si="20"/>
        <v>0</v>
      </c>
      <c r="P83" s="6"/>
    </row>
    <row r="84" spans="1:16" s="1" customFormat="1" ht="13.5" customHeight="1" x14ac:dyDescent="0.25">
      <c r="A84" s="91" t="s">
        <v>483</v>
      </c>
      <c r="B84" s="73" t="s">
        <v>133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2">
        <f t="shared" si="20"/>
        <v>0</v>
      </c>
      <c r="P84" s="6"/>
    </row>
    <row r="85" spans="1:16" s="1" customFormat="1" ht="13.5" customHeight="1" x14ac:dyDescent="0.25">
      <c r="A85" s="91" t="s">
        <v>484</v>
      </c>
      <c r="B85" s="73" t="s">
        <v>134</v>
      </c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2">
        <f t="shared" si="20"/>
        <v>0</v>
      </c>
      <c r="P85" s="6"/>
    </row>
    <row r="86" spans="1:16" s="1" customFormat="1" ht="13.5" customHeight="1" x14ac:dyDescent="0.25">
      <c r="A86" s="91" t="s">
        <v>485</v>
      </c>
      <c r="B86" s="73" t="s">
        <v>135</v>
      </c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2">
        <f t="shared" si="20"/>
        <v>0</v>
      </c>
      <c r="P86" s="6"/>
    </row>
    <row r="87" spans="1:16" s="1" customFormat="1" ht="13.5" customHeight="1" x14ac:dyDescent="0.25">
      <c r="A87" s="91" t="s">
        <v>486</v>
      </c>
      <c r="B87" s="73" t="s">
        <v>136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2">
        <f t="shared" si="20"/>
        <v>0</v>
      </c>
      <c r="P87" s="6"/>
    </row>
    <row r="88" spans="1:16" s="1" customFormat="1" ht="13.5" customHeight="1" x14ac:dyDescent="0.25">
      <c r="A88" s="91" t="s">
        <v>487</v>
      </c>
      <c r="B88" s="73" t="s">
        <v>138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2">
        <f t="shared" si="20"/>
        <v>0</v>
      </c>
      <c r="P88" s="6"/>
    </row>
    <row r="89" spans="1:16" s="1" customFormat="1" ht="13.5" customHeight="1" x14ac:dyDescent="0.25">
      <c r="A89" s="91" t="s">
        <v>488</v>
      </c>
      <c r="B89" s="73" t="s">
        <v>39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2">
        <f t="shared" si="20"/>
        <v>0</v>
      </c>
      <c r="P89" s="6"/>
    </row>
    <row r="90" spans="1:16" s="1" customFormat="1" ht="13.5" customHeight="1" x14ac:dyDescent="0.25">
      <c r="A90" s="91" t="s">
        <v>489</v>
      </c>
      <c r="B90" s="73" t="s">
        <v>40</v>
      </c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2">
        <f t="shared" si="20"/>
        <v>0</v>
      </c>
      <c r="P90" s="6"/>
    </row>
    <row r="91" spans="1:16" s="1" customFormat="1" ht="13.5" customHeight="1" x14ac:dyDescent="0.25">
      <c r="A91" s="91" t="s">
        <v>490</v>
      </c>
      <c r="B91" s="73" t="s">
        <v>41</v>
      </c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2">
        <f t="shared" si="20"/>
        <v>0</v>
      </c>
      <c r="P91" s="6"/>
    </row>
    <row r="92" spans="1:16" s="3" customFormat="1" ht="13.5" customHeight="1" x14ac:dyDescent="0.25">
      <c r="A92" s="91" t="s">
        <v>491</v>
      </c>
      <c r="B92" s="73" t="s">
        <v>42</v>
      </c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2">
        <f t="shared" si="20"/>
        <v>0</v>
      </c>
      <c r="P92" s="53"/>
    </row>
    <row r="93" spans="1:16" s="3" customFormat="1" ht="13.5" customHeight="1" x14ac:dyDescent="0.25">
      <c r="A93" s="91" t="s">
        <v>890</v>
      </c>
      <c r="B93" s="73" t="s">
        <v>891</v>
      </c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2">
        <f t="shared" si="20"/>
        <v>0</v>
      </c>
      <c r="P93" s="53"/>
    </row>
    <row r="94" spans="1:16" s="1" customFormat="1" ht="13.5" customHeight="1" x14ac:dyDescent="0.25">
      <c r="A94" s="91" t="s">
        <v>492</v>
      </c>
      <c r="B94" s="73" t="s">
        <v>137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2">
        <f t="shared" si="20"/>
        <v>0</v>
      </c>
      <c r="P94" s="6"/>
    </row>
    <row r="95" spans="1:16" s="1" customFormat="1" ht="13.5" customHeight="1" x14ac:dyDescent="0.25">
      <c r="A95" s="91" t="s">
        <v>493</v>
      </c>
      <c r="B95" s="73" t="s">
        <v>264</v>
      </c>
      <c r="C95" s="83">
        <f>+C96+C97</f>
        <v>0</v>
      </c>
      <c r="D95" s="83">
        <f t="shared" ref="D95:N95" si="28">+D96+D97</f>
        <v>0</v>
      </c>
      <c r="E95" s="83">
        <f t="shared" si="28"/>
        <v>0</v>
      </c>
      <c r="F95" s="83">
        <f t="shared" si="28"/>
        <v>0</v>
      </c>
      <c r="G95" s="83">
        <f t="shared" si="28"/>
        <v>0</v>
      </c>
      <c r="H95" s="83">
        <f t="shared" si="28"/>
        <v>0</v>
      </c>
      <c r="I95" s="83">
        <f t="shared" si="28"/>
        <v>0</v>
      </c>
      <c r="J95" s="83">
        <f t="shared" si="28"/>
        <v>0</v>
      </c>
      <c r="K95" s="83">
        <f t="shared" si="28"/>
        <v>0</v>
      </c>
      <c r="L95" s="83">
        <f t="shared" si="28"/>
        <v>0</v>
      </c>
      <c r="M95" s="83">
        <f t="shared" si="28"/>
        <v>0</v>
      </c>
      <c r="N95" s="83">
        <f t="shared" si="28"/>
        <v>0</v>
      </c>
      <c r="O95" s="82">
        <f t="shared" si="20"/>
        <v>0</v>
      </c>
      <c r="P95" s="6"/>
    </row>
    <row r="96" spans="1:16" s="3" customFormat="1" ht="13.5" customHeight="1" x14ac:dyDescent="0.25">
      <c r="A96" s="91" t="s">
        <v>494</v>
      </c>
      <c r="B96" s="73" t="s">
        <v>43</v>
      </c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2">
        <f t="shared" si="20"/>
        <v>0</v>
      </c>
      <c r="P96" s="53"/>
    </row>
    <row r="97" spans="1:16" s="3" customFormat="1" ht="13.5" customHeight="1" x14ac:dyDescent="0.25">
      <c r="A97" s="91" t="s">
        <v>495</v>
      </c>
      <c r="B97" s="73" t="s">
        <v>147</v>
      </c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2">
        <f t="shared" si="20"/>
        <v>0</v>
      </c>
      <c r="P97" s="53"/>
    </row>
    <row r="98" spans="1:16" s="1" customFormat="1" ht="13.5" customHeight="1" x14ac:dyDescent="0.25">
      <c r="A98" s="91" t="s">
        <v>496</v>
      </c>
      <c r="B98" s="73" t="s">
        <v>127</v>
      </c>
      <c r="C98" s="83">
        <f>+C99+C104</f>
        <v>0</v>
      </c>
      <c r="D98" s="83">
        <f t="shared" ref="D98:N98" si="29">+D99+D104</f>
        <v>0</v>
      </c>
      <c r="E98" s="83">
        <f t="shared" si="29"/>
        <v>0</v>
      </c>
      <c r="F98" s="83">
        <f t="shared" si="29"/>
        <v>0</v>
      </c>
      <c r="G98" s="83">
        <f t="shared" si="29"/>
        <v>0</v>
      </c>
      <c r="H98" s="83">
        <f t="shared" si="29"/>
        <v>0</v>
      </c>
      <c r="I98" s="83">
        <f t="shared" si="29"/>
        <v>0</v>
      </c>
      <c r="J98" s="83">
        <f t="shared" si="29"/>
        <v>0</v>
      </c>
      <c r="K98" s="83">
        <f t="shared" si="29"/>
        <v>0</v>
      </c>
      <c r="L98" s="83">
        <f t="shared" si="29"/>
        <v>0</v>
      </c>
      <c r="M98" s="83">
        <f t="shared" si="29"/>
        <v>0</v>
      </c>
      <c r="N98" s="83">
        <f t="shared" si="29"/>
        <v>0</v>
      </c>
      <c r="O98" s="82">
        <f t="shared" si="20"/>
        <v>0</v>
      </c>
      <c r="P98" s="6"/>
    </row>
    <row r="99" spans="1:16" s="1" customFormat="1" ht="13.5" customHeight="1" x14ac:dyDescent="0.25">
      <c r="A99" s="91" t="s">
        <v>497</v>
      </c>
      <c r="B99" s="73" t="s">
        <v>44</v>
      </c>
      <c r="C99" s="83">
        <f>+SUM(C100:C103)</f>
        <v>0</v>
      </c>
      <c r="D99" s="83">
        <f t="shared" ref="D99:N99" si="30">+SUM(D100:D103)</f>
        <v>0</v>
      </c>
      <c r="E99" s="83">
        <f t="shared" si="30"/>
        <v>0</v>
      </c>
      <c r="F99" s="83">
        <f t="shared" si="30"/>
        <v>0</v>
      </c>
      <c r="G99" s="83">
        <f t="shared" si="30"/>
        <v>0</v>
      </c>
      <c r="H99" s="83">
        <f t="shared" si="30"/>
        <v>0</v>
      </c>
      <c r="I99" s="83">
        <f t="shared" si="30"/>
        <v>0</v>
      </c>
      <c r="J99" s="83">
        <f t="shared" si="30"/>
        <v>0</v>
      </c>
      <c r="K99" s="83">
        <f t="shared" si="30"/>
        <v>0</v>
      </c>
      <c r="L99" s="83">
        <f t="shared" si="30"/>
        <v>0</v>
      </c>
      <c r="M99" s="83">
        <f t="shared" si="30"/>
        <v>0</v>
      </c>
      <c r="N99" s="83">
        <f t="shared" si="30"/>
        <v>0</v>
      </c>
      <c r="O99" s="82">
        <f t="shared" si="20"/>
        <v>0</v>
      </c>
      <c r="P99" s="6"/>
    </row>
    <row r="100" spans="1:16" s="1" customFormat="1" ht="13.5" customHeight="1" x14ac:dyDescent="0.25">
      <c r="A100" s="91" t="s">
        <v>498</v>
      </c>
      <c r="B100" s="73" t="s">
        <v>131</v>
      </c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2">
        <f t="shared" si="20"/>
        <v>0</v>
      </c>
      <c r="P100" s="6"/>
    </row>
    <row r="101" spans="1:16" s="1" customFormat="1" ht="13.5" customHeight="1" x14ac:dyDescent="0.25">
      <c r="A101" s="91" t="s">
        <v>499</v>
      </c>
      <c r="B101" s="73" t="s">
        <v>45</v>
      </c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2">
        <f t="shared" si="20"/>
        <v>0</v>
      </c>
      <c r="P101" s="6"/>
    </row>
    <row r="102" spans="1:16" s="3" customFormat="1" ht="13.5" customHeight="1" x14ac:dyDescent="0.25">
      <c r="A102" s="91" t="s">
        <v>500</v>
      </c>
      <c r="B102" s="73" t="s">
        <v>46</v>
      </c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2">
        <f t="shared" si="20"/>
        <v>0</v>
      </c>
      <c r="P102" s="53"/>
    </row>
    <row r="103" spans="1:16" s="1" customFormat="1" ht="13.5" customHeight="1" x14ac:dyDescent="0.25">
      <c r="A103" s="91" t="s">
        <v>501</v>
      </c>
      <c r="B103" s="73" t="s">
        <v>265</v>
      </c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2">
        <f t="shared" si="20"/>
        <v>0</v>
      </c>
      <c r="P103" s="6"/>
    </row>
    <row r="104" spans="1:16" s="1" customFormat="1" ht="13.5" customHeight="1" x14ac:dyDescent="0.25">
      <c r="A104" s="91" t="s">
        <v>502</v>
      </c>
      <c r="B104" s="73" t="s">
        <v>122</v>
      </c>
      <c r="C104" s="83">
        <f>+SUM(C105:C109)</f>
        <v>0</v>
      </c>
      <c r="D104" s="83">
        <f t="shared" ref="D104:N104" si="31">+SUM(D105:D109)</f>
        <v>0</v>
      </c>
      <c r="E104" s="83">
        <f t="shared" si="31"/>
        <v>0</v>
      </c>
      <c r="F104" s="83">
        <f t="shared" si="31"/>
        <v>0</v>
      </c>
      <c r="G104" s="83">
        <f t="shared" si="31"/>
        <v>0</v>
      </c>
      <c r="H104" s="83">
        <f t="shared" si="31"/>
        <v>0</v>
      </c>
      <c r="I104" s="83">
        <f t="shared" si="31"/>
        <v>0</v>
      </c>
      <c r="J104" s="83">
        <f t="shared" si="31"/>
        <v>0</v>
      </c>
      <c r="K104" s="83">
        <f t="shared" si="31"/>
        <v>0</v>
      </c>
      <c r="L104" s="83">
        <f t="shared" si="31"/>
        <v>0</v>
      </c>
      <c r="M104" s="83">
        <f t="shared" si="31"/>
        <v>0</v>
      </c>
      <c r="N104" s="83">
        <f t="shared" si="31"/>
        <v>0</v>
      </c>
      <c r="O104" s="82">
        <f t="shared" si="20"/>
        <v>0</v>
      </c>
      <c r="P104" s="6"/>
    </row>
    <row r="105" spans="1:16" s="1" customFormat="1" ht="13.5" customHeight="1" x14ac:dyDescent="0.25">
      <c r="A105" s="91" t="s">
        <v>503</v>
      </c>
      <c r="B105" s="73" t="s">
        <v>47</v>
      </c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2">
        <f t="shared" si="20"/>
        <v>0</v>
      </c>
      <c r="P105" s="6"/>
    </row>
    <row r="106" spans="1:16" s="1" customFormat="1" ht="13.5" customHeight="1" x14ac:dyDescent="0.25">
      <c r="A106" s="91" t="s">
        <v>504</v>
      </c>
      <c r="B106" s="73" t="s">
        <v>45</v>
      </c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2">
        <f t="shared" si="20"/>
        <v>0</v>
      </c>
      <c r="P106" s="6"/>
    </row>
    <row r="107" spans="1:16" s="1" customFormat="1" ht="13.5" customHeight="1" x14ac:dyDescent="0.25">
      <c r="A107" s="91" t="s">
        <v>505</v>
      </c>
      <c r="B107" s="73" t="s">
        <v>48</v>
      </c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2">
        <f t="shared" si="20"/>
        <v>0</v>
      </c>
      <c r="P107" s="6"/>
    </row>
    <row r="108" spans="1:16" s="11" customFormat="1" ht="13.5" customHeight="1" x14ac:dyDescent="0.25">
      <c r="A108" s="91" t="s">
        <v>506</v>
      </c>
      <c r="B108" s="73" t="s">
        <v>46</v>
      </c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2">
        <f t="shared" si="20"/>
        <v>0</v>
      </c>
      <c r="P108" s="53"/>
    </row>
    <row r="109" spans="1:16" s="3" customFormat="1" ht="13.5" customHeight="1" x14ac:dyDescent="0.25">
      <c r="A109" s="91" t="s">
        <v>507</v>
      </c>
      <c r="B109" s="73" t="s">
        <v>49</v>
      </c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2">
        <f t="shared" si="20"/>
        <v>0</v>
      </c>
      <c r="P109" s="53"/>
    </row>
    <row r="110" spans="1:16" s="1" customFormat="1" ht="13.5" customHeight="1" x14ac:dyDescent="0.25">
      <c r="A110" s="91" t="s">
        <v>508</v>
      </c>
      <c r="B110" s="73" t="s">
        <v>16</v>
      </c>
      <c r="C110" s="83">
        <f>+C111+C120</f>
        <v>0</v>
      </c>
      <c r="D110" s="83">
        <f>+D111+D120</f>
        <v>0</v>
      </c>
      <c r="E110" s="83">
        <f t="shared" ref="E110:N110" si="32">+E111+E120</f>
        <v>0</v>
      </c>
      <c r="F110" s="83">
        <f t="shared" si="32"/>
        <v>0</v>
      </c>
      <c r="G110" s="83">
        <f t="shared" si="32"/>
        <v>0</v>
      </c>
      <c r="H110" s="83">
        <f t="shared" si="32"/>
        <v>0</v>
      </c>
      <c r="I110" s="83">
        <f t="shared" si="32"/>
        <v>0</v>
      </c>
      <c r="J110" s="83">
        <f t="shared" si="32"/>
        <v>0</v>
      </c>
      <c r="K110" s="83">
        <f t="shared" si="32"/>
        <v>0</v>
      </c>
      <c r="L110" s="83">
        <f t="shared" si="32"/>
        <v>0</v>
      </c>
      <c r="M110" s="83">
        <f t="shared" si="32"/>
        <v>0</v>
      </c>
      <c r="N110" s="83">
        <f t="shared" si="32"/>
        <v>0</v>
      </c>
      <c r="O110" s="82">
        <f t="shared" si="20"/>
        <v>0</v>
      </c>
      <c r="P110" s="6"/>
    </row>
    <row r="111" spans="1:16" s="1" customFormat="1" ht="13.5" customHeight="1" x14ac:dyDescent="0.25">
      <c r="A111" s="91" t="s">
        <v>509</v>
      </c>
      <c r="B111" s="73" t="s">
        <v>50</v>
      </c>
      <c r="C111" s="83">
        <f>+C112</f>
        <v>0</v>
      </c>
      <c r="D111" s="83">
        <f>+D112</f>
        <v>0</v>
      </c>
      <c r="E111" s="83">
        <f t="shared" ref="E111:N111" si="33">+E112</f>
        <v>0</v>
      </c>
      <c r="F111" s="83">
        <f t="shared" si="33"/>
        <v>0</v>
      </c>
      <c r="G111" s="83">
        <f t="shared" si="33"/>
        <v>0</v>
      </c>
      <c r="H111" s="83">
        <f t="shared" si="33"/>
        <v>0</v>
      </c>
      <c r="I111" s="83">
        <f t="shared" si="33"/>
        <v>0</v>
      </c>
      <c r="J111" s="83">
        <f t="shared" si="33"/>
        <v>0</v>
      </c>
      <c r="K111" s="83">
        <f t="shared" si="33"/>
        <v>0</v>
      </c>
      <c r="L111" s="83">
        <f t="shared" si="33"/>
        <v>0</v>
      </c>
      <c r="M111" s="83">
        <f t="shared" si="33"/>
        <v>0</v>
      </c>
      <c r="N111" s="83">
        <f t="shared" si="33"/>
        <v>0</v>
      </c>
      <c r="O111" s="82">
        <f t="shared" si="20"/>
        <v>0</v>
      </c>
      <c r="P111" s="6"/>
    </row>
    <row r="112" spans="1:16" s="1" customFormat="1" ht="13.5" customHeight="1" x14ac:dyDescent="0.25">
      <c r="A112" s="91" t="s">
        <v>510</v>
      </c>
      <c r="B112" s="73" t="s">
        <v>51</v>
      </c>
      <c r="C112" s="83">
        <f>+SUM(C113:C119)</f>
        <v>0</v>
      </c>
      <c r="D112" s="83">
        <f>+SUM(D113:D119)</f>
        <v>0</v>
      </c>
      <c r="E112" s="83">
        <f t="shared" ref="E112:N112" si="34">+SUM(E113:E119)</f>
        <v>0</v>
      </c>
      <c r="F112" s="83">
        <f t="shared" si="34"/>
        <v>0</v>
      </c>
      <c r="G112" s="83">
        <f t="shared" si="34"/>
        <v>0</v>
      </c>
      <c r="H112" s="83">
        <f t="shared" si="34"/>
        <v>0</v>
      </c>
      <c r="I112" s="83">
        <f t="shared" si="34"/>
        <v>0</v>
      </c>
      <c r="J112" s="83">
        <f t="shared" si="34"/>
        <v>0</v>
      </c>
      <c r="K112" s="83">
        <f t="shared" si="34"/>
        <v>0</v>
      </c>
      <c r="L112" s="83">
        <f t="shared" si="34"/>
        <v>0</v>
      </c>
      <c r="M112" s="83">
        <f t="shared" si="34"/>
        <v>0</v>
      </c>
      <c r="N112" s="83">
        <f t="shared" si="34"/>
        <v>0</v>
      </c>
      <c r="O112" s="82">
        <f t="shared" si="20"/>
        <v>0</v>
      </c>
      <c r="P112" s="6"/>
    </row>
    <row r="113" spans="1:16" s="1" customFormat="1" ht="13.5" customHeight="1" x14ac:dyDescent="0.25">
      <c r="A113" s="91" t="s">
        <v>511</v>
      </c>
      <c r="B113" s="73" t="s">
        <v>139</v>
      </c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2">
        <f t="shared" si="20"/>
        <v>0</v>
      </c>
      <c r="P113" s="6"/>
    </row>
    <row r="114" spans="1:16" s="1" customFormat="1" ht="13.5" customHeight="1" x14ac:dyDescent="0.25">
      <c r="A114" s="91" t="s">
        <v>512</v>
      </c>
      <c r="B114" s="73" t="s">
        <v>52</v>
      </c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2">
        <f t="shared" si="20"/>
        <v>0</v>
      </c>
      <c r="P114" s="6"/>
    </row>
    <row r="115" spans="1:16" s="1" customFormat="1" ht="13.5" customHeight="1" x14ac:dyDescent="0.25">
      <c r="A115" s="91" t="s">
        <v>513</v>
      </c>
      <c r="B115" s="73" t="s">
        <v>266</v>
      </c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2">
        <f t="shared" si="20"/>
        <v>0</v>
      </c>
      <c r="P115" s="6"/>
    </row>
    <row r="116" spans="1:16" s="1" customFormat="1" ht="13.5" customHeight="1" x14ac:dyDescent="0.25">
      <c r="A116" s="91" t="s">
        <v>514</v>
      </c>
      <c r="B116" s="73" t="s">
        <v>99</v>
      </c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2">
        <f t="shared" si="20"/>
        <v>0</v>
      </c>
      <c r="P116" s="6"/>
    </row>
    <row r="117" spans="1:16" s="1" customFormat="1" ht="13.5" customHeight="1" x14ac:dyDescent="0.25">
      <c r="A117" s="91" t="s">
        <v>515</v>
      </c>
      <c r="B117" s="73" t="s">
        <v>53</v>
      </c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2">
        <f t="shared" si="20"/>
        <v>0</v>
      </c>
      <c r="P117" s="6"/>
    </row>
    <row r="118" spans="1:16" s="3" customFormat="1" ht="13.5" customHeight="1" x14ac:dyDescent="0.25">
      <c r="A118" s="91" t="s">
        <v>516</v>
      </c>
      <c r="B118" s="73" t="s">
        <v>54</v>
      </c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2">
        <f t="shared" si="20"/>
        <v>0</v>
      </c>
      <c r="P118" s="53"/>
    </row>
    <row r="119" spans="1:16" s="3" customFormat="1" ht="13.5" customHeight="1" x14ac:dyDescent="0.25">
      <c r="A119" s="91" t="s">
        <v>517</v>
      </c>
      <c r="B119" s="73" t="s">
        <v>55</v>
      </c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2">
        <f t="shared" si="20"/>
        <v>0</v>
      </c>
      <c r="P119" s="53"/>
    </row>
    <row r="120" spans="1:16" s="1" customFormat="1" ht="13.5" customHeight="1" x14ac:dyDescent="0.25">
      <c r="A120" s="91" t="s">
        <v>518</v>
      </c>
      <c r="B120" s="73" t="s">
        <v>267</v>
      </c>
      <c r="C120" s="83">
        <f>+C121+C129+C132+C138+C150+C154+C165+C171+C175+C182+C187+C192+C195+C197+C207+C205</f>
        <v>0</v>
      </c>
      <c r="D120" s="83">
        <f t="shared" ref="D120:N120" si="35">+D121+D129+D132+D138+D150+D154+D165+D171+D175+D182+D187+D192+D195+D197+D207+D205</f>
        <v>0</v>
      </c>
      <c r="E120" s="83">
        <f t="shared" si="35"/>
        <v>0</v>
      </c>
      <c r="F120" s="83">
        <f t="shared" si="35"/>
        <v>0</v>
      </c>
      <c r="G120" s="83">
        <f t="shared" si="35"/>
        <v>0</v>
      </c>
      <c r="H120" s="83">
        <f t="shared" si="35"/>
        <v>0</v>
      </c>
      <c r="I120" s="83">
        <f t="shared" si="35"/>
        <v>0</v>
      </c>
      <c r="J120" s="83">
        <f t="shared" si="35"/>
        <v>0</v>
      </c>
      <c r="K120" s="83">
        <f t="shared" si="35"/>
        <v>0</v>
      </c>
      <c r="L120" s="83">
        <f t="shared" si="35"/>
        <v>0</v>
      </c>
      <c r="M120" s="83">
        <f t="shared" si="35"/>
        <v>0</v>
      </c>
      <c r="N120" s="83">
        <f t="shared" si="35"/>
        <v>0</v>
      </c>
      <c r="O120" s="82">
        <f t="shared" si="20"/>
        <v>0</v>
      </c>
      <c r="P120" s="6"/>
    </row>
    <row r="121" spans="1:16" s="1" customFormat="1" ht="13.5" customHeight="1" x14ac:dyDescent="0.25">
      <c r="A121" s="91" t="s">
        <v>519</v>
      </c>
      <c r="B121" s="73" t="s">
        <v>56</v>
      </c>
      <c r="C121" s="83">
        <f>+SUM(C122:C128)</f>
        <v>0</v>
      </c>
      <c r="D121" s="83">
        <f>+SUM(D122:D128)</f>
        <v>0</v>
      </c>
      <c r="E121" s="83">
        <f t="shared" ref="E121:N121" si="36">+SUM(E122:E128)</f>
        <v>0</v>
      </c>
      <c r="F121" s="83">
        <f t="shared" si="36"/>
        <v>0</v>
      </c>
      <c r="G121" s="83">
        <f t="shared" si="36"/>
        <v>0</v>
      </c>
      <c r="H121" s="83">
        <f t="shared" si="36"/>
        <v>0</v>
      </c>
      <c r="I121" s="83">
        <f t="shared" si="36"/>
        <v>0</v>
      </c>
      <c r="J121" s="83">
        <f t="shared" si="36"/>
        <v>0</v>
      </c>
      <c r="K121" s="83">
        <f t="shared" si="36"/>
        <v>0</v>
      </c>
      <c r="L121" s="83">
        <f t="shared" si="36"/>
        <v>0</v>
      </c>
      <c r="M121" s="83">
        <f t="shared" si="36"/>
        <v>0</v>
      </c>
      <c r="N121" s="83">
        <f t="shared" si="36"/>
        <v>0</v>
      </c>
      <c r="O121" s="82">
        <f t="shared" si="20"/>
        <v>0</v>
      </c>
      <c r="P121" s="6"/>
    </row>
    <row r="122" spans="1:16" s="1" customFormat="1" ht="13.5" customHeight="1" x14ac:dyDescent="0.25">
      <c r="A122" s="91" t="s">
        <v>520</v>
      </c>
      <c r="B122" s="73" t="s">
        <v>268</v>
      </c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2">
        <f t="shared" si="20"/>
        <v>0</v>
      </c>
      <c r="P122" s="6"/>
    </row>
    <row r="123" spans="1:16" s="1" customFormat="1" ht="13.5" customHeight="1" x14ac:dyDescent="0.25">
      <c r="A123" s="91" t="s">
        <v>521</v>
      </c>
      <c r="B123" s="73" t="s">
        <v>57</v>
      </c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2">
        <f t="shared" si="20"/>
        <v>0</v>
      </c>
      <c r="P123" s="6"/>
    </row>
    <row r="124" spans="1:16" s="1" customFormat="1" ht="13.5" customHeight="1" x14ac:dyDescent="0.25">
      <c r="A124" s="91" t="s">
        <v>522</v>
      </c>
      <c r="B124" s="73" t="s">
        <v>58</v>
      </c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2">
        <f t="shared" si="20"/>
        <v>0</v>
      </c>
      <c r="P124" s="6"/>
    </row>
    <row r="125" spans="1:16" s="1" customFormat="1" ht="13.5" customHeight="1" x14ac:dyDescent="0.25">
      <c r="A125" s="91" t="s">
        <v>523</v>
      </c>
      <c r="B125" s="73" t="s">
        <v>524</v>
      </c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2">
        <f t="shared" si="20"/>
        <v>0</v>
      </c>
      <c r="P125" s="6"/>
    </row>
    <row r="126" spans="1:16" s="1" customFormat="1" ht="13.5" customHeight="1" x14ac:dyDescent="0.25">
      <c r="A126" s="91" t="s">
        <v>525</v>
      </c>
      <c r="B126" s="73" t="s">
        <v>269</v>
      </c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2">
        <f t="shared" si="20"/>
        <v>0</v>
      </c>
      <c r="P126" s="6"/>
    </row>
    <row r="127" spans="1:16" s="3" customFormat="1" ht="13.5" customHeight="1" x14ac:dyDescent="0.25">
      <c r="A127" s="91" t="s">
        <v>526</v>
      </c>
      <c r="B127" s="73" t="s">
        <v>59</v>
      </c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2">
        <f t="shared" si="20"/>
        <v>0</v>
      </c>
      <c r="P127" s="53"/>
    </row>
    <row r="128" spans="1:16" s="1" customFormat="1" ht="13.5" customHeight="1" x14ac:dyDescent="0.25">
      <c r="A128" s="91" t="s">
        <v>527</v>
      </c>
      <c r="B128" s="73" t="s">
        <v>92</v>
      </c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2">
        <f t="shared" si="20"/>
        <v>0</v>
      </c>
      <c r="P128" s="6"/>
    </row>
    <row r="129" spans="1:16" s="1" customFormat="1" ht="13.5" customHeight="1" x14ac:dyDescent="0.25">
      <c r="A129" s="91" t="s">
        <v>528</v>
      </c>
      <c r="B129" s="73" t="s">
        <v>60</v>
      </c>
      <c r="C129" s="83">
        <f>+C130+C131</f>
        <v>0</v>
      </c>
      <c r="D129" s="83">
        <f t="shared" ref="D129:N129" si="37">+D130+D131</f>
        <v>0</v>
      </c>
      <c r="E129" s="83">
        <f t="shared" si="37"/>
        <v>0</v>
      </c>
      <c r="F129" s="83">
        <f t="shared" si="37"/>
        <v>0</v>
      </c>
      <c r="G129" s="83">
        <f t="shared" si="37"/>
        <v>0</v>
      </c>
      <c r="H129" s="83">
        <f t="shared" si="37"/>
        <v>0</v>
      </c>
      <c r="I129" s="83">
        <f t="shared" si="37"/>
        <v>0</v>
      </c>
      <c r="J129" s="83">
        <f t="shared" si="37"/>
        <v>0</v>
      </c>
      <c r="K129" s="83">
        <f t="shared" si="37"/>
        <v>0</v>
      </c>
      <c r="L129" s="83">
        <f t="shared" si="37"/>
        <v>0</v>
      </c>
      <c r="M129" s="83">
        <f t="shared" si="37"/>
        <v>0</v>
      </c>
      <c r="N129" s="83">
        <f t="shared" si="37"/>
        <v>0</v>
      </c>
      <c r="O129" s="82">
        <f t="shared" si="20"/>
        <v>0</v>
      </c>
      <c r="P129" s="6"/>
    </row>
    <row r="130" spans="1:16" s="3" customFormat="1" ht="13.5" customHeight="1" x14ac:dyDescent="0.25">
      <c r="A130" s="91" t="s">
        <v>529</v>
      </c>
      <c r="B130" s="73" t="s">
        <v>61</v>
      </c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2">
        <f t="shared" si="20"/>
        <v>0</v>
      </c>
      <c r="P130" s="53"/>
    </row>
    <row r="131" spans="1:16" s="1" customFormat="1" ht="13.5" customHeight="1" x14ac:dyDescent="0.25">
      <c r="A131" s="91" t="s">
        <v>530</v>
      </c>
      <c r="B131" s="73" t="s">
        <v>62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2">
        <f t="shared" si="20"/>
        <v>0</v>
      </c>
      <c r="P131" s="6"/>
    </row>
    <row r="132" spans="1:16" s="1" customFormat="1" ht="13.5" customHeight="1" x14ac:dyDescent="0.25">
      <c r="A132" s="91" t="s">
        <v>531</v>
      </c>
      <c r="B132" s="73" t="s">
        <v>63</v>
      </c>
      <c r="C132" s="83">
        <f>+SUM(C133:C137)</f>
        <v>0</v>
      </c>
      <c r="D132" s="83">
        <f t="shared" ref="D132:N132" si="38">+SUM(D133:D137)</f>
        <v>0</v>
      </c>
      <c r="E132" s="83">
        <f t="shared" si="38"/>
        <v>0</v>
      </c>
      <c r="F132" s="83">
        <f t="shared" si="38"/>
        <v>0</v>
      </c>
      <c r="G132" s="83">
        <f t="shared" si="38"/>
        <v>0</v>
      </c>
      <c r="H132" s="83">
        <f t="shared" si="38"/>
        <v>0</v>
      </c>
      <c r="I132" s="83">
        <f t="shared" si="38"/>
        <v>0</v>
      </c>
      <c r="J132" s="83">
        <f t="shared" si="38"/>
        <v>0</v>
      </c>
      <c r="K132" s="83">
        <f t="shared" si="38"/>
        <v>0</v>
      </c>
      <c r="L132" s="83">
        <f t="shared" si="38"/>
        <v>0</v>
      </c>
      <c r="M132" s="83">
        <f t="shared" si="38"/>
        <v>0</v>
      </c>
      <c r="N132" s="83">
        <f t="shared" si="38"/>
        <v>0</v>
      </c>
      <c r="O132" s="82">
        <f t="shared" si="20"/>
        <v>0</v>
      </c>
      <c r="P132" s="6"/>
    </row>
    <row r="133" spans="1:16" s="1" customFormat="1" ht="13.5" customHeight="1" x14ac:dyDescent="0.25">
      <c r="A133" s="91" t="s">
        <v>532</v>
      </c>
      <c r="B133" s="73" t="s">
        <v>64</v>
      </c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2">
        <f t="shared" si="20"/>
        <v>0</v>
      </c>
      <c r="P133" s="6"/>
    </row>
    <row r="134" spans="1:16" s="1" customFormat="1" ht="13.5" customHeight="1" x14ac:dyDescent="0.25">
      <c r="A134" s="91" t="s">
        <v>533</v>
      </c>
      <c r="B134" s="73" t="s">
        <v>65</v>
      </c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2">
        <f t="shared" si="20"/>
        <v>0</v>
      </c>
      <c r="P134" s="6"/>
    </row>
    <row r="135" spans="1:16" s="1" customFormat="1" ht="13.5" customHeight="1" x14ac:dyDescent="0.25">
      <c r="A135" s="91" t="s">
        <v>534</v>
      </c>
      <c r="B135" s="73" t="s">
        <v>270</v>
      </c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2">
        <f t="shared" ref="O135:O200" si="39">+SUM(C135:N135)</f>
        <v>0</v>
      </c>
      <c r="P135" s="6"/>
    </row>
    <row r="136" spans="1:16" s="1" customFormat="1" ht="13.5" customHeight="1" x14ac:dyDescent="0.25">
      <c r="A136" s="91" t="s">
        <v>535</v>
      </c>
      <c r="B136" s="73" t="s">
        <v>66</v>
      </c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2">
        <f t="shared" si="39"/>
        <v>0</v>
      </c>
      <c r="P136" s="6"/>
    </row>
    <row r="137" spans="1:16" s="1" customFormat="1" ht="13.5" customHeight="1" x14ac:dyDescent="0.25">
      <c r="A137" s="91" t="s">
        <v>536</v>
      </c>
      <c r="B137" s="73" t="s">
        <v>93</v>
      </c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2">
        <f t="shared" si="39"/>
        <v>0</v>
      </c>
      <c r="P137" s="6"/>
    </row>
    <row r="138" spans="1:16" s="1" customFormat="1" ht="13.5" customHeight="1" x14ac:dyDescent="0.25">
      <c r="A138" s="91" t="s">
        <v>537</v>
      </c>
      <c r="B138" s="73" t="s">
        <v>67</v>
      </c>
      <c r="C138" s="83">
        <f>+SUM(C139:C149)</f>
        <v>0</v>
      </c>
      <c r="D138" s="83">
        <f t="shared" ref="D138:N138" si="40">+SUM(D139:D149)</f>
        <v>0</v>
      </c>
      <c r="E138" s="83">
        <f t="shared" si="40"/>
        <v>0</v>
      </c>
      <c r="F138" s="83">
        <f t="shared" si="40"/>
        <v>0</v>
      </c>
      <c r="G138" s="83">
        <f t="shared" si="40"/>
        <v>0</v>
      </c>
      <c r="H138" s="83">
        <f t="shared" si="40"/>
        <v>0</v>
      </c>
      <c r="I138" s="83">
        <f t="shared" si="40"/>
        <v>0</v>
      </c>
      <c r="J138" s="83">
        <f t="shared" si="40"/>
        <v>0</v>
      </c>
      <c r="K138" s="83">
        <f t="shared" si="40"/>
        <v>0</v>
      </c>
      <c r="L138" s="83">
        <f t="shared" si="40"/>
        <v>0</v>
      </c>
      <c r="M138" s="83">
        <f t="shared" si="40"/>
        <v>0</v>
      </c>
      <c r="N138" s="83">
        <f t="shared" si="40"/>
        <v>0</v>
      </c>
      <c r="O138" s="82">
        <f t="shared" si="39"/>
        <v>0</v>
      </c>
      <c r="P138" s="6"/>
    </row>
    <row r="139" spans="1:16" s="1" customFormat="1" ht="13.5" customHeight="1" x14ac:dyDescent="0.25">
      <c r="A139" s="91" t="s">
        <v>538</v>
      </c>
      <c r="B139" s="73" t="s">
        <v>68</v>
      </c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2">
        <f t="shared" si="39"/>
        <v>0</v>
      </c>
      <c r="P139" s="6"/>
    </row>
    <row r="140" spans="1:16" s="3" customFormat="1" ht="13.5" customHeight="1" x14ac:dyDescent="0.25">
      <c r="A140" s="91" t="s">
        <v>539</v>
      </c>
      <c r="B140" s="73" t="s">
        <v>120</v>
      </c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2">
        <f t="shared" si="39"/>
        <v>0</v>
      </c>
      <c r="P140" s="53"/>
    </row>
    <row r="141" spans="1:16" s="1" customFormat="1" ht="13.5" customHeight="1" x14ac:dyDescent="0.25">
      <c r="A141" s="91" t="s">
        <v>540</v>
      </c>
      <c r="B141" s="73" t="s">
        <v>271</v>
      </c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2">
        <f t="shared" si="39"/>
        <v>0</v>
      </c>
      <c r="P141" s="6"/>
    </row>
    <row r="142" spans="1:16" s="1" customFormat="1" ht="13.5" customHeight="1" x14ac:dyDescent="0.25">
      <c r="A142" s="91" t="s">
        <v>541</v>
      </c>
      <c r="B142" s="73" t="s">
        <v>272</v>
      </c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2">
        <f t="shared" si="39"/>
        <v>0</v>
      </c>
      <c r="P142" s="6"/>
    </row>
    <row r="143" spans="1:16" s="1" customFormat="1" ht="13.5" customHeight="1" x14ac:dyDescent="0.25">
      <c r="A143" s="91" t="s">
        <v>542</v>
      </c>
      <c r="B143" s="73" t="s">
        <v>273</v>
      </c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2">
        <f t="shared" si="39"/>
        <v>0</v>
      </c>
      <c r="P143" s="6"/>
    </row>
    <row r="144" spans="1:16" s="1" customFormat="1" ht="13.5" customHeight="1" x14ac:dyDescent="0.25">
      <c r="A144" s="91" t="s">
        <v>543</v>
      </c>
      <c r="B144" s="73" t="s">
        <v>69</v>
      </c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2">
        <f t="shared" si="39"/>
        <v>0</v>
      </c>
      <c r="P144" s="6"/>
    </row>
    <row r="145" spans="1:16" s="1" customFormat="1" ht="13.5" customHeight="1" x14ac:dyDescent="0.25">
      <c r="A145" s="91" t="s">
        <v>544</v>
      </c>
      <c r="B145" s="73" t="s">
        <v>167</v>
      </c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2">
        <f t="shared" si="39"/>
        <v>0</v>
      </c>
      <c r="P145" s="6"/>
    </row>
    <row r="146" spans="1:16" s="1" customFormat="1" ht="13.5" customHeight="1" x14ac:dyDescent="0.25">
      <c r="A146" s="91" t="s">
        <v>545</v>
      </c>
      <c r="B146" s="73" t="s">
        <v>274</v>
      </c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2">
        <f t="shared" si="39"/>
        <v>0</v>
      </c>
      <c r="P146" s="6"/>
    </row>
    <row r="147" spans="1:16" s="1" customFormat="1" ht="13.5" customHeight="1" x14ac:dyDescent="0.25">
      <c r="A147" s="91" t="s">
        <v>546</v>
      </c>
      <c r="B147" s="73" t="s">
        <v>70</v>
      </c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2">
        <f t="shared" si="39"/>
        <v>0</v>
      </c>
      <c r="P147" s="6"/>
    </row>
    <row r="148" spans="1:16" s="1" customFormat="1" ht="13.5" customHeight="1" x14ac:dyDescent="0.25">
      <c r="A148" s="91" t="s">
        <v>547</v>
      </c>
      <c r="B148" s="73" t="s">
        <v>275</v>
      </c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2">
        <f t="shared" si="39"/>
        <v>0</v>
      </c>
      <c r="P148" s="6"/>
    </row>
    <row r="149" spans="1:16" s="1" customFormat="1" ht="13.5" customHeight="1" x14ac:dyDescent="0.25">
      <c r="A149" s="91" t="s">
        <v>548</v>
      </c>
      <c r="B149" s="73" t="s">
        <v>94</v>
      </c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2">
        <f t="shared" si="39"/>
        <v>0</v>
      </c>
      <c r="P149" s="6"/>
    </row>
    <row r="150" spans="1:16" s="1" customFormat="1" ht="13.5" customHeight="1" x14ac:dyDescent="0.25">
      <c r="A150" s="91" t="s">
        <v>549</v>
      </c>
      <c r="B150" s="73" t="s">
        <v>71</v>
      </c>
      <c r="C150" s="83">
        <f>+SUM(C151:C153)</f>
        <v>0</v>
      </c>
      <c r="D150" s="83">
        <f t="shared" ref="D150:N150" si="41">+SUM(D151:D153)</f>
        <v>0</v>
      </c>
      <c r="E150" s="83">
        <f t="shared" si="41"/>
        <v>0</v>
      </c>
      <c r="F150" s="83">
        <f t="shared" si="41"/>
        <v>0</v>
      </c>
      <c r="G150" s="83">
        <f t="shared" si="41"/>
        <v>0</v>
      </c>
      <c r="H150" s="83">
        <f t="shared" si="41"/>
        <v>0</v>
      </c>
      <c r="I150" s="83">
        <f t="shared" si="41"/>
        <v>0</v>
      </c>
      <c r="J150" s="83">
        <f t="shared" si="41"/>
        <v>0</v>
      </c>
      <c r="K150" s="83">
        <f t="shared" si="41"/>
        <v>0</v>
      </c>
      <c r="L150" s="83">
        <f t="shared" si="41"/>
        <v>0</v>
      </c>
      <c r="M150" s="83">
        <f t="shared" si="41"/>
        <v>0</v>
      </c>
      <c r="N150" s="83">
        <f t="shared" si="41"/>
        <v>0</v>
      </c>
      <c r="O150" s="82">
        <f t="shared" si="39"/>
        <v>0</v>
      </c>
      <c r="P150" s="6"/>
    </row>
    <row r="151" spans="1:16" s="3" customFormat="1" ht="13.5" customHeight="1" x14ac:dyDescent="0.25">
      <c r="A151" s="91" t="s">
        <v>550</v>
      </c>
      <c r="B151" s="73" t="s">
        <v>168</v>
      </c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2">
        <f t="shared" si="39"/>
        <v>0</v>
      </c>
      <c r="P151" s="53"/>
    </row>
    <row r="152" spans="1:16" s="1" customFormat="1" ht="13.5" customHeight="1" x14ac:dyDescent="0.25">
      <c r="A152" s="91" t="s">
        <v>551</v>
      </c>
      <c r="B152" s="73" t="s">
        <v>72</v>
      </c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2">
        <f t="shared" si="39"/>
        <v>0</v>
      </c>
      <c r="P152" s="6"/>
    </row>
    <row r="153" spans="1:16" s="1" customFormat="1" ht="13.5" customHeight="1" x14ac:dyDescent="0.25">
      <c r="A153" s="91" t="s">
        <v>552</v>
      </c>
      <c r="B153" s="73" t="s">
        <v>95</v>
      </c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2">
        <f t="shared" si="39"/>
        <v>0</v>
      </c>
      <c r="P153" s="6"/>
    </row>
    <row r="154" spans="1:16" s="1" customFormat="1" ht="13.5" customHeight="1" x14ac:dyDescent="0.25">
      <c r="A154" s="91" t="s">
        <v>553</v>
      </c>
      <c r="B154" s="73" t="s">
        <v>73</v>
      </c>
      <c r="C154" s="83">
        <f>+SUM(C155:C164)</f>
        <v>0</v>
      </c>
      <c r="D154" s="83">
        <f t="shared" ref="D154:N154" si="42">+SUM(D155:D164)</f>
        <v>0</v>
      </c>
      <c r="E154" s="83">
        <f t="shared" si="42"/>
        <v>0</v>
      </c>
      <c r="F154" s="83">
        <f t="shared" si="42"/>
        <v>0</v>
      </c>
      <c r="G154" s="83">
        <f t="shared" si="42"/>
        <v>0</v>
      </c>
      <c r="H154" s="83">
        <f t="shared" si="42"/>
        <v>0</v>
      </c>
      <c r="I154" s="83">
        <f t="shared" si="42"/>
        <v>0</v>
      </c>
      <c r="J154" s="83">
        <f t="shared" si="42"/>
        <v>0</v>
      </c>
      <c r="K154" s="83">
        <f t="shared" si="42"/>
        <v>0</v>
      </c>
      <c r="L154" s="83">
        <f t="shared" si="42"/>
        <v>0</v>
      </c>
      <c r="M154" s="83">
        <f t="shared" si="42"/>
        <v>0</v>
      </c>
      <c r="N154" s="83">
        <f t="shared" si="42"/>
        <v>0</v>
      </c>
      <c r="O154" s="82">
        <f t="shared" si="39"/>
        <v>0</v>
      </c>
      <c r="P154" s="6"/>
    </row>
    <row r="155" spans="1:16" s="3" customFormat="1" ht="13.5" customHeight="1" x14ac:dyDescent="0.25">
      <c r="A155" s="91" t="s">
        <v>554</v>
      </c>
      <c r="B155" s="73" t="s">
        <v>276</v>
      </c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2">
        <f t="shared" si="39"/>
        <v>0</v>
      </c>
      <c r="P155" s="53"/>
    </row>
    <row r="156" spans="1:16" s="1" customFormat="1" ht="13.5" customHeight="1" x14ac:dyDescent="0.25">
      <c r="A156" s="91" t="s">
        <v>555</v>
      </c>
      <c r="B156" s="73" t="s">
        <v>277</v>
      </c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2">
        <f t="shared" si="39"/>
        <v>0</v>
      </c>
      <c r="P156" s="6"/>
    </row>
    <row r="157" spans="1:16" s="1" customFormat="1" ht="13.5" customHeight="1" x14ac:dyDescent="0.25">
      <c r="A157" s="91" t="s">
        <v>556</v>
      </c>
      <c r="B157" s="73" t="s">
        <v>232</v>
      </c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2">
        <f t="shared" si="39"/>
        <v>0</v>
      </c>
      <c r="P157" s="6"/>
    </row>
    <row r="158" spans="1:16" s="1" customFormat="1" ht="13.5" customHeight="1" x14ac:dyDescent="0.25">
      <c r="A158" s="91" t="s">
        <v>557</v>
      </c>
      <c r="B158" s="73" t="s">
        <v>100</v>
      </c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2">
        <f t="shared" si="39"/>
        <v>0</v>
      </c>
      <c r="P158" s="6"/>
    </row>
    <row r="159" spans="1:16" s="1" customFormat="1" ht="13.5" customHeight="1" x14ac:dyDescent="0.25">
      <c r="A159" s="91" t="s">
        <v>558</v>
      </c>
      <c r="B159" s="73" t="s">
        <v>74</v>
      </c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2">
        <f t="shared" si="39"/>
        <v>0</v>
      </c>
      <c r="P159" s="6"/>
    </row>
    <row r="160" spans="1:16" s="1" customFormat="1" ht="13.5" customHeight="1" x14ac:dyDescent="0.25">
      <c r="A160" s="91" t="s">
        <v>559</v>
      </c>
      <c r="B160" s="73" t="s">
        <v>278</v>
      </c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2">
        <f t="shared" si="39"/>
        <v>0</v>
      </c>
      <c r="P160" s="6"/>
    </row>
    <row r="161" spans="1:16" s="1" customFormat="1" ht="13.5" customHeight="1" x14ac:dyDescent="0.25">
      <c r="A161" s="91" t="s">
        <v>560</v>
      </c>
      <c r="B161" s="73" t="s">
        <v>73</v>
      </c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2">
        <f t="shared" si="39"/>
        <v>0</v>
      </c>
      <c r="P161" s="6"/>
    </row>
    <row r="162" spans="1:16" s="1" customFormat="1" ht="13.5" customHeight="1" x14ac:dyDescent="0.25">
      <c r="A162" s="91" t="s">
        <v>561</v>
      </c>
      <c r="B162" s="73" t="s">
        <v>185</v>
      </c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2">
        <f t="shared" si="39"/>
        <v>0</v>
      </c>
      <c r="P162" s="6"/>
    </row>
    <row r="163" spans="1:16" s="1" customFormat="1" ht="13.5" customHeight="1" x14ac:dyDescent="0.25">
      <c r="A163" s="91" t="s">
        <v>562</v>
      </c>
      <c r="B163" s="73" t="s">
        <v>96</v>
      </c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2">
        <f t="shared" si="39"/>
        <v>0</v>
      </c>
      <c r="P163" s="6"/>
    </row>
    <row r="164" spans="1:16" s="3" customFormat="1" ht="13.5" customHeight="1" x14ac:dyDescent="0.25">
      <c r="A164" s="91" t="s">
        <v>563</v>
      </c>
      <c r="B164" s="73" t="s">
        <v>184</v>
      </c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2">
        <f t="shared" si="39"/>
        <v>0</v>
      </c>
      <c r="P164" s="53"/>
    </row>
    <row r="165" spans="1:16" s="1" customFormat="1" ht="13.5" customHeight="1" x14ac:dyDescent="0.25">
      <c r="A165" s="91" t="s">
        <v>564</v>
      </c>
      <c r="B165" s="73" t="s">
        <v>123</v>
      </c>
      <c r="C165" s="83">
        <f>+SUM(C166:C170)</f>
        <v>0</v>
      </c>
      <c r="D165" s="83">
        <f t="shared" ref="D165:N165" si="43">+SUM(D166:D170)</f>
        <v>0</v>
      </c>
      <c r="E165" s="83">
        <f t="shared" si="43"/>
        <v>0</v>
      </c>
      <c r="F165" s="83">
        <f t="shared" si="43"/>
        <v>0</v>
      </c>
      <c r="G165" s="83">
        <f t="shared" si="43"/>
        <v>0</v>
      </c>
      <c r="H165" s="83">
        <f t="shared" si="43"/>
        <v>0</v>
      </c>
      <c r="I165" s="83">
        <f t="shared" si="43"/>
        <v>0</v>
      </c>
      <c r="J165" s="83">
        <f t="shared" si="43"/>
        <v>0</v>
      </c>
      <c r="K165" s="83">
        <f t="shared" si="43"/>
        <v>0</v>
      </c>
      <c r="L165" s="83">
        <f t="shared" si="43"/>
        <v>0</v>
      </c>
      <c r="M165" s="83">
        <f t="shared" si="43"/>
        <v>0</v>
      </c>
      <c r="N165" s="83">
        <f t="shared" si="43"/>
        <v>0</v>
      </c>
      <c r="O165" s="82">
        <f t="shared" si="39"/>
        <v>0</v>
      </c>
      <c r="P165" s="6"/>
    </row>
    <row r="166" spans="1:16" s="1" customFormat="1" ht="13.5" customHeight="1" x14ac:dyDescent="0.25">
      <c r="A166" s="91" t="s">
        <v>565</v>
      </c>
      <c r="B166" s="73" t="s">
        <v>75</v>
      </c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2">
        <f t="shared" si="39"/>
        <v>0</v>
      </c>
      <c r="P166" s="6"/>
    </row>
    <row r="167" spans="1:16" s="1" customFormat="1" ht="13.5" customHeight="1" x14ac:dyDescent="0.25">
      <c r="A167" s="91" t="s">
        <v>566</v>
      </c>
      <c r="B167" s="73" t="s">
        <v>279</v>
      </c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2">
        <f t="shared" si="39"/>
        <v>0</v>
      </c>
      <c r="P167" s="6"/>
    </row>
    <row r="168" spans="1:16" s="1" customFormat="1" ht="13.5" customHeight="1" x14ac:dyDescent="0.25">
      <c r="A168" s="91" t="s">
        <v>567</v>
      </c>
      <c r="B168" s="73" t="s">
        <v>143</v>
      </c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2">
        <f t="shared" si="39"/>
        <v>0</v>
      </c>
      <c r="P168" s="6"/>
    </row>
    <row r="169" spans="1:16" s="1" customFormat="1" ht="13.5" customHeight="1" x14ac:dyDescent="0.25">
      <c r="A169" s="91" t="s">
        <v>568</v>
      </c>
      <c r="B169" s="73" t="s">
        <v>280</v>
      </c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2">
        <f t="shared" si="39"/>
        <v>0</v>
      </c>
      <c r="P169" s="6"/>
    </row>
    <row r="170" spans="1:16" s="3" customFormat="1" ht="13.5" customHeight="1" x14ac:dyDescent="0.25">
      <c r="A170" s="91" t="s">
        <v>569</v>
      </c>
      <c r="B170" s="73" t="s">
        <v>124</v>
      </c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2">
        <f t="shared" si="39"/>
        <v>0</v>
      </c>
      <c r="P170" s="53"/>
    </row>
    <row r="171" spans="1:16" s="1" customFormat="1" ht="13.5" customHeight="1" x14ac:dyDescent="0.25">
      <c r="A171" s="91" t="s">
        <v>570</v>
      </c>
      <c r="B171" s="73" t="s">
        <v>76</v>
      </c>
      <c r="C171" s="83">
        <f>+C172+C173+C174</f>
        <v>0</v>
      </c>
      <c r="D171" s="83">
        <f t="shared" ref="D171:N171" si="44">+D172+D173+D174</f>
        <v>0</v>
      </c>
      <c r="E171" s="83">
        <f t="shared" si="44"/>
        <v>0</v>
      </c>
      <c r="F171" s="83">
        <f t="shared" si="44"/>
        <v>0</v>
      </c>
      <c r="G171" s="83">
        <f t="shared" si="44"/>
        <v>0</v>
      </c>
      <c r="H171" s="83">
        <f t="shared" si="44"/>
        <v>0</v>
      </c>
      <c r="I171" s="83">
        <f t="shared" si="44"/>
        <v>0</v>
      </c>
      <c r="J171" s="83">
        <f t="shared" si="44"/>
        <v>0</v>
      </c>
      <c r="K171" s="83">
        <f t="shared" si="44"/>
        <v>0</v>
      </c>
      <c r="L171" s="83">
        <f t="shared" si="44"/>
        <v>0</v>
      </c>
      <c r="M171" s="83">
        <f t="shared" si="44"/>
        <v>0</v>
      </c>
      <c r="N171" s="83">
        <f t="shared" si="44"/>
        <v>0</v>
      </c>
      <c r="O171" s="82">
        <f t="shared" si="39"/>
        <v>0</v>
      </c>
      <c r="P171" s="6"/>
    </row>
    <row r="172" spans="1:16" s="1" customFormat="1" ht="13.5" customHeight="1" x14ac:dyDescent="0.25">
      <c r="A172" s="91" t="s">
        <v>571</v>
      </c>
      <c r="B172" s="73" t="s">
        <v>281</v>
      </c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2">
        <f t="shared" si="39"/>
        <v>0</v>
      </c>
      <c r="P172" s="6"/>
    </row>
    <row r="173" spans="1:16" s="3" customFormat="1" ht="13.5" customHeight="1" x14ac:dyDescent="0.25">
      <c r="A173" s="91" t="s">
        <v>572</v>
      </c>
      <c r="B173" s="73" t="s">
        <v>77</v>
      </c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2">
        <f t="shared" si="39"/>
        <v>0</v>
      </c>
      <c r="P173" s="53"/>
    </row>
    <row r="174" spans="1:16" s="3" customFormat="1" ht="13.5" customHeight="1" x14ac:dyDescent="0.25">
      <c r="A174" s="91" t="s">
        <v>932</v>
      </c>
      <c r="B174" s="73" t="s">
        <v>933</v>
      </c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2">
        <f t="shared" si="39"/>
        <v>0</v>
      </c>
      <c r="P174" s="53"/>
    </row>
    <row r="175" spans="1:16" s="1" customFormat="1" ht="13.5" customHeight="1" x14ac:dyDescent="0.25">
      <c r="A175" s="91" t="s">
        <v>573</v>
      </c>
      <c r="B175" s="73" t="s">
        <v>78</v>
      </c>
      <c r="C175" s="83">
        <f>+SUM(C176:C181)</f>
        <v>0</v>
      </c>
      <c r="D175" s="83">
        <f t="shared" ref="D175:N175" si="45">+SUM(D176:D181)</f>
        <v>0</v>
      </c>
      <c r="E175" s="83">
        <f t="shared" si="45"/>
        <v>0</v>
      </c>
      <c r="F175" s="83">
        <f t="shared" si="45"/>
        <v>0</v>
      </c>
      <c r="G175" s="83">
        <f t="shared" si="45"/>
        <v>0</v>
      </c>
      <c r="H175" s="83">
        <f t="shared" si="45"/>
        <v>0</v>
      </c>
      <c r="I175" s="83">
        <f t="shared" si="45"/>
        <v>0</v>
      </c>
      <c r="J175" s="83">
        <f t="shared" si="45"/>
        <v>0</v>
      </c>
      <c r="K175" s="83">
        <f t="shared" si="45"/>
        <v>0</v>
      </c>
      <c r="L175" s="83">
        <f t="shared" si="45"/>
        <v>0</v>
      </c>
      <c r="M175" s="83">
        <f t="shared" si="45"/>
        <v>0</v>
      </c>
      <c r="N175" s="83">
        <f t="shared" si="45"/>
        <v>0</v>
      </c>
      <c r="O175" s="82">
        <f t="shared" si="39"/>
        <v>0</v>
      </c>
      <c r="P175" s="6"/>
    </row>
    <row r="176" spans="1:16" s="1" customFormat="1" ht="13.5" customHeight="1" x14ac:dyDescent="0.25">
      <c r="A176" s="91" t="s">
        <v>574</v>
      </c>
      <c r="B176" s="73" t="s">
        <v>79</v>
      </c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2">
        <f t="shared" si="39"/>
        <v>0</v>
      </c>
      <c r="P176" s="6"/>
    </row>
    <row r="177" spans="1:16" s="1" customFormat="1" ht="13.5" customHeight="1" x14ac:dyDescent="0.25">
      <c r="A177" s="91" t="s">
        <v>575</v>
      </c>
      <c r="B177" s="73" t="s">
        <v>80</v>
      </c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2">
        <f t="shared" si="39"/>
        <v>0</v>
      </c>
      <c r="P177" s="6"/>
    </row>
    <row r="178" spans="1:16" s="3" customFormat="1" ht="13.5" customHeight="1" x14ac:dyDescent="0.25">
      <c r="A178" s="91" t="s">
        <v>576</v>
      </c>
      <c r="B178" s="73" t="s">
        <v>282</v>
      </c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2">
        <f t="shared" si="39"/>
        <v>0</v>
      </c>
      <c r="P178" s="53"/>
    </row>
    <row r="179" spans="1:16" s="1" customFormat="1" ht="13.5" customHeight="1" x14ac:dyDescent="0.25">
      <c r="A179" s="91" t="s">
        <v>577</v>
      </c>
      <c r="B179" s="73" t="s">
        <v>283</v>
      </c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2">
        <f t="shared" si="39"/>
        <v>0</v>
      </c>
      <c r="P179" s="6"/>
    </row>
    <row r="180" spans="1:16" s="1" customFormat="1" ht="13.5" customHeight="1" x14ac:dyDescent="0.25">
      <c r="A180" s="91" t="s">
        <v>578</v>
      </c>
      <c r="B180" s="73" t="s">
        <v>284</v>
      </c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2">
        <f t="shared" si="39"/>
        <v>0</v>
      </c>
      <c r="P180" s="6"/>
    </row>
    <row r="181" spans="1:16" s="1" customFormat="1" ht="13.5" customHeight="1" x14ac:dyDescent="0.25">
      <c r="A181" s="91" t="s">
        <v>579</v>
      </c>
      <c r="B181" s="73" t="s">
        <v>97</v>
      </c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2">
        <f t="shared" si="39"/>
        <v>0</v>
      </c>
      <c r="P181" s="6"/>
    </row>
    <row r="182" spans="1:16" s="1" customFormat="1" ht="13.5" customHeight="1" x14ac:dyDescent="0.25">
      <c r="A182" s="91" t="s">
        <v>580</v>
      </c>
      <c r="B182" s="73" t="s">
        <v>285</v>
      </c>
      <c r="C182" s="83">
        <f>+SUM(C183:C186)</f>
        <v>0</v>
      </c>
      <c r="D182" s="83">
        <f t="shared" ref="D182:N182" si="46">+SUM(D183:D186)</f>
        <v>0</v>
      </c>
      <c r="E182" s="83">
        <f t="shared" si="46"/>
        <v>0</v>
      </c>
      <c r="F182" s="83">
        <f t="shared" si="46"/>
        <v>0</v>
      </c>
      <c r="G182" s="83">
        <f t="shared" si="46"/>
        <v>0</v>
      </c>
      <c r="H182" s="83">
        <f t="shared" si="46"/>
        <v>0</v>
      </c>
      <c r="I182" s="83">
        <f t="shared" si="46"/>
        <v>0</v>
      </c>
      <c r="J182" s="83">
        <f t="shared" si="46"/>
        <v>0</v>
      </c>
      <c r="K182" s="83">
        <f t="shared" si="46"/>
        <v>0</v>
      </c>
      <c r="L182" s="83">
        <f t="shared" si="46"/>
        <v>0</v>
      </c>
      <c r="M182" s="83">
        <f t="shared" si="46"/>
        <v>0</v>
      </c>
      <c r="N182" s="83">
        <f t="shared" si="46"/>
        <v>0</v>
      </c>
      <c r="O182" s="82">
        <f t="shared" si="39"/>
        <v>0</v>
      </c>
      <c r="P182" s="6"/>
    </row>
    <row r="183" spans="1:16" s="1" customFormat="1" ht="13.5" customHeight="1" x14ac:dyDescent="0.25">
      <c r="A183" s="91" t="s">
        <v>581</v>
      </c>
      <c r="B183" s="73" t="s">
        <v>286</v>
      </c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2">
        <f t="shared" si="39"/>
        <v>0</v>
      </c>
      <c r="P183" s="6"/>
    </row>
    <row r="184" spans="1:16" s="1" customFormat="1" ht="13.5" customHeight="1" x14ac:dyDescent="0.25">
      <c r="A184" s="91" t="s">
        <v>582</v>
      </c>
      <c r="B184" s="73" t="s">
        <v>287</v>
      </c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2">
        <f t="shared" si="39"/>
        <v>0</v>
      </c>
      <c r="P184" s="6"/>
    </row>
    <row r="185" spans="1:16" s="1" customFormat="1" ht="13.5" customHeight="1" x14ac:dyDescent="0.25">
      <c r="A185" s="91" t="s">
        <v>583</v>
      </c>
      <c r="B185" s="73" t="s">
        <v>98</v>
      </c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2">
        <f t="shared" si="39"/>
        <v>0</v>
      </c>
      <c r="P185" s="6"/>
    </row>
    <row r="186" spans="1:16" s="1" customFormat="1" ht="13.5" customHeight="1" x14ac:dyDescent="0.25">
      <c r="A186" s="84" t="s">
        <v>584</v>
      </c>
      <c r="B186" s="73" t="s">
        <v>288</v>
      </c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2">
        <f t="shared" si="39"/>
        <v>0</v>
      </c>
      <c r="P186" s="6"/>
    </row>
    <row r="187" spans="1:16" s="1" customFormat="1" ht="13.5" customHeight="1" x14ac:dyDescent="0.25">
      <c r="A187" s="91" t="s">
        <v>585</v>
      </c>
      <c r="B187" s="73" t="s">
        <v>169</v>
      </c>
      <c r="C187" s="83">
        <f>+SUM(C188:C191)</f>
        <v>0</v>
      </c>
      <c r="D187" s="83">
        <f t="shared" ref="D187:N187" si="47">+SUM(D188:D191)</f>
        <v>0</v>
      </c>
      <c r="E187" s="83">
        <f t="shared" si="47"/>
        <v>0</v>
      </c>
      <c r="F187" s="83">
        <f t="shared" si="47"/>
        <v>0</v>
      </c>
      <c r="G187" s="83">
        <f t="shared" si="47"/>
        <v>0</v>
      </c>
      <c r="H187" s="83">
        <f t="shared" si="47"/>
        <v>0</v>
      </c>
      <c r="I187" s="83">
        <f t="shared" si="47"/>
        <v>0</v>
      </c>
      <c r="J187" s="83">
        <f t="shared" si="47"/>
        <v>0</v>
      </c>
      <c r="K187" s="83">
        <f t="shared" si="47"/>
        <v>0</v>
      </c>
      <c r="L187" s="83">
        <f t="shared" si="47"/>
        <v>0</v>
      </c>
      <c r="M187" s="83">
        <f t="shared" si="47"/>
        <v>0</v>
      </c>
      <c r="N187" s="83">
        <f t="shared" si="47"/>
        <v>0</v>
      </c>
      <c r="O187" s="82">
        <f t="shared" si="39"/>
        <v>0</v>
      </c>
      <c r="P187" s="6"/>
    </row>
    <row r="188" spans="1:16" s="3" customFormat="1" ht="13.5" customHeight="1" x14ac:dyDescent="0.25">
      <c r="A188" s="91" t="s">
        <v>586</v>
      </c>
      <c r="B188" s="73" t="s">
        <v>170</v>
      </c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2">
        <f t="shared" si="39"/>
        <v>0</v>
      </c>
      <c r="P188" s="53"/>
    </row>
    <row r="189" spans="1:16" s="1" customFormat="1" ht="13.5" customHeight="1" x14ac:dyDescent="0.25">
      <c r="A189" s="91" t="s">
        <v>587</v>
      </c>
      <c r="B189" s="73" t="s">
        <v>171</v>
      </c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2">
        <f t="shared" si="39"/>
        <v>0</v>
      </c>
      <c r="P189" s="6"/>
    </row>
    <row r="190" spans="1:16" s="1" customFormat="1" ht="13.5" customHeight="1" x14ac:dyDescent="0.25">
      <c r="A190" s="91" t="s">
        <v>588</v>
      </c>
      <c r="B190" s="73" t="s">
        <v>172</v>
      </c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2">
        <f t="shared" si="39"/>
        <v>0</v>
      </c>
      <c r="P190" s="6"/>
    </row>
    <row r="191" spans="1:16" s="1" customFormat="1" ht="13.5" customHeight="1" x14ac:dyDescent="0.25">
      <c r="A191" s="91" t="s">
        <v>589</v>
      </c>
      <c r="B191" s="73" t="s">
        <v>173</v>
      </c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2">
        <f t="shared" si="39"/>
        <v>0</v>
      </c>
      <c r="P191" s="6"/>
    </row>
    <row r="192" spans="1:16" s="1" customFormat="1" ht="13.5" customHeight="1" x14ac:dyDescent="0.25">
      <c r="A192" s="91" t="s">
        <v>590</v>
      </c>
      <c r="B192" s="73" t="s">
        <v>174</v>
      </c>
      <c r="C192" s="83">
        <f>+SUM(C193:C194)</f>
        <v>0</v>
      </c>
      <c r="D192" s="83">
        <f t="shared" ref="D192:N192" si="48">+SUM(D193:D194)</f>
        <v>0</v>
      </c>
      <c r="E192" s="83">
        <f t="shared" si="48"/>
        <v>0</v>
      </c>
      <c r="F192" s="83">
        <f t="shared" si="48"/>
        <v>0</v>
      </c>
      <c r="G192" s="83">
        <f t="shared" si="48"/>
        <v>0</v>
      </c>
      <c r="H192" s="83">
        <f t="shared" si="48"/>
        <v>0</v>
      </c>
      <c r="I192" s="83">
        <f t="shared" si="48"/>
        <v>0</v>
      </c>
      <c r="J192" s="83">
        <f t="shared" si="48"/>
        <v>0</v>
      </c>
      <c r="K192" s="83">
        <f t="shared" si="48"/>
        <v>0</v>
      </c>
      <c r="L192" s="83">
        <f t="shared" si="48"/>
        <v>0</v>
      </c>
      <c r="M192" s="83">
        <f t="shared" si="48"/>
        <v>0</v>
      </c>
      <c r="N192" s="83">
        <f t="shared" si="48"/>
        <v>0</v>
      </c>
      <c r="O192" s="82">
        <f t="shared" si="39"/>
        <v>0</v>
      </c>
      <c r="P192" s="6"/>
    </row>
    <row r="193" spans="1:16" s="1" customFormat="1" ht="13.5" customHeight="1" x14ac:dyDescent="0.25">
      <c r="A193" s="85" t="s">
        <v>591</v>
      </c>
      <c r="B193" s="73" t="s">
        <v>81</v>
      </c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2">
        <f t="shared" si="39"/>
        <v>0</v>
      </c>
      <c r="P193" s="6"/>
    </row>
    <row r="194" spans="1:16" s="1" customFormat="1" ht="13.5" customHeight="1" x14ac:dyDescent="0.25">
      <c r="A194" s="91" t="s">
        <v>592</v>
      </c>
      <c r="B194" s="73" t="s">
        <v>175</v>
      </c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2">
        <f t="shared" si="39"/>
        <v>0</v>
      </c>
      <c r="P194" s="6"/>
    </row>
    <row r="195" spans="1:16" s="1" customFormat="1" ht="13.5" customHeight="1" x14ac:dyDescent="0.25">
      <c r="A195" s="91" t="s">
        <v>593</v>
      </c>
      <c r="B195" s="73" t="s">
        <v>176</v>
      </c>
      <c r="C195" s="83">
        <f>+C196</f>
        <v>0</v>
      </c>
      <c r="D195" s="83">
        <f t="shared" ref="D195:N195" si="49">+D196</f>
        <v>0</v>
      </c>
      <c r="E195" s="83">
        <f t="shared" si="49"/>
        <v>0</v>
      </c>
      <c r="F195" s="83">
        <f t="shared" si="49"/>
        <v>0</v>
      </c>
      <c r="G195" s="83">
        <f t="shared" si="49"/>
        <v>0</v>
      </c>
      <c r="H195" s="83">
        <f t="shared" si="49"/>
        <v>0</v>
      </c>
      <c r="I195" s="83">
        <f t="shared" si="49"/>
        <v>0</v>
      </c>
      <c r="J195" s="83">
        <f t="shared" si="49"/>
        <v>0</v>
      </c>
      <c r="K195" s="83">
        <f t="shared" si="49"/>
        <v>0</v>
      </c>
      <c r="L195" s="83">
        <f t="shared" si="49"/>
        <v>0</v>
      </c>
      <c r="M195" s="83">
        <f t="shared" si="49"/>
        <v>0</v>
      </c>
      <c r="N195" s="83">
        <f t="shared" si="49"/>
        <v>0</v>
      </c>
      <c r="O195" s="82">
        <f t="shared" si="39"/>
        <v>0</v>
      </c>
      <c r="P195" s="6"/>
    </row>
    <row r="196" spans="1:16" s="1" customFormat="1" ht="13.5" customHeight="1" x14ac:dyDescent="0.25">
      <c r="A196" s="86" t="s">
        <v>594</v>
      </c>
      <c r="B196" s="73" t="s">
        <v>177</v>
      </c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2">
        <f t="shared" si="39"/>
        <v>0</v>
      </c>
      <c r="P196" s="6"/>
    </row>
    <row r="197" spans="1:16" s="1" customFormat="1" ht="13.5" customHeight="1" x14ac:dyDescent="0.25">
      <c r="A197" s="86" t="s">
        <v>595</v>
      </c>
      <c r="B197" s="73" t="s">
        <v>289</v>
      </c>
      <c r="C197" s="83">
        <f>+SUM(C198:C204)</f>
        <v>0</v>
      </c>
      <c r="D197" s="83">
        <f t="shared" ref="D197:N197" si="50">+SUM(D198:D204)</f>
        <v>0</v>
      </c>
      <c r="E197" s="83">
        <f t="shared" si="50"/>
        <v>0</v>
      </c>
      <c r="F197" s="83">
        <f t="shared" si="50"/>
        <v>0</v>
      </c>
      <c r="G197" s="83">
        <f t="shared" si="50"/>
        <v>0</v>
      </c>
      <c r="H197" s="83">
        <f t="shared" si="50"/>
        <v>0</v>
      </c>
      <c r="I197" s="83">
        <f t="shared" si="50"/>
        <v>0</v>
      </c>
      <c r="J197" s="83">
        <f t="shared" si="50"/>
        <v>0</v>
      </c>
      <c r="K197" s="83">
        <f t="shared" si="50"/>
        <v>0</v>
      </c>
      <c r="L197" s="83">
        <f t="shared" si="50"/>
        <v>0</v>
      </c>
      <c r="M197" s="83">
        <f t="shared" si="50"/>
        <v>0</v>
      </c>
      <c r="N197" s="83">
        <f t="shared" si="50"/>
        <v>0</v>
      </c>
      <c r="O197" s="82">
        <f t="shared" si="39"/>
        <v>0</v>
      </c>
      <c r="P197" s="6"/>
    </row>
    <row r="198" spans="1:16" s="1" customFormat="1" ht="13.5" customHeight="1" x14ac:dyDescent="0.25">
      <c r="A198" s="91" t="s">
        <v>596</v>
      </c>
      <c r="B198" s="73" t="s">
        <v>207</v>
      </c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2">
        <f t="shared" si="39"/>
        <v>0</v>
      </c>
      <c r="P198" s="6"/>
    </row>
    <row r="199" spans="1:16" s="1" customFormat="1" ht="13.5" customHeight="1" x14ac:dyDescent="0.25">
      <c r="A199" s="91" t="s">
        <v>834</v>
      </c>
      <c r="B199" s="73" t="s">
        <v>835</v>
      </c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2">
        <f t="shared" si="39"/>
        <v>0</v>
      </c>
      <c r="P199" s="6"/>
    </row>
    <row r="200" spans="1:16" s="1" customFormat="1" ht="13.5" customHeight="1" x14ac:dyDescent="0.25">
      <c r="A200" s="91" t="s">
        <v>892</v>
      </c>
      <c r="B200" s="73" t="s">
        <v>893</v>
      </c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2">
        <f t="shared" si="39"/>
        <v>0</v>
      </c>
      <c r="P200" s="6"/>
    </row>
    <row r="201" spans="1:16" s="1" customFormat="1" ht="13.5" customHeight="1" x14ac:dyDescent="0.25">
      <c r="A201" s="91" t="s">
        <v>597</v>
      </c>
      <c r="B201" s="73" t="s">
        <v>290</v>
      </c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2">
        <f t="shared" ref="O201:O270" si="51">+SUM(C201:N201)</f>
        <v>0</v>
      </c>
      <c r="P201" s="6"/>
    </row>
    <row r="202" spans="1:16" s="1" customFormat="1" ht="13.5" customHeight="1" x14ac:dyDescent="0.25">
      <c r="A202" s="91" t="s">
        <v>598</v>
      </c>
      <c r="B202" s="73" t="s">
        <v>291</v>
      </c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2">
        <f t="shared" si="51"/>
        <v>0</v>
      </c>
      <c r="P202" s="6"/>
    </row>
    <row r="203" spans="1:16" s="10" customFormat="1" ht="13.5" customHeight="1" x14ac:dyDescent="0.25">
      <c r="A203" s="91" t="s">
        <v>599</v>
      </c>
      <c r="B203" s="73" t="s">
        <v>292</v>
      </c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2">
        <f t="shared" si="51"/>
        <v>0</v>
      </c>
      <c r="P203" s="53"/>
    </row>
    <row r="204" spans="1:16" s="10" customFormat="1" ht="13.5" customHeight="1" x14ac:dyDescent="0.25">
      <c r="A204" s="91" t="s">
        <v>934</v>
      </c>
      <c r="B204" s="73" t="s">
        <v>935</v>
      </c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2">
        <f t="shared" si="51"/>
        <v>0</v>
      </c>
      <c r="P204" s="53"/>
    </row>
    <row r="205" spans="1:16" s="10" customFormat="1" ht="13.5" customHeight="1" x14ac:dyDescent="0.25">
      <c r="A205" s="91" t="s">
        <v>936</v>
      </c>
      <c r="B205" s="73" t="s">
        <v>937</v>
      </c>
      <c r="C205" s="83">
        <f>+C206</f>
        <v>0</v>
      </c>
      <c r="D205" s="83">
        <f t="shared" ref="D205:N205" si="52">+D206</f>
        <v>0</v>
      </c>
      <c r="E205" s="83">
        <f t="shared" si="52"/>
        <v>0</v>
      </c>
      <c r="F205" s="83">
        <f t="shared" si="52"/>
        <v>0</v>
      </c>
      <c r="G205" s="83">
        <f t="shared" si="52"/>
        <v>0</v>
      </c>
      <c r="H205" s="83">
        <f t="shared" si="52"/>
        <v>0</v>
      </c>
      <c r="I205" s="83">
        <f t="shared" si="52"/>
        <v>0</v>
      </c>
      <c r="J205" s="83">
        <f t="shared" si="52"/>
        <v>0</v>
      </c>
      <c r="K205" s="83">
        <f t="shared" si="52"/>
        <v>0</v>
      </c>
      <c r="L205" s="83">
        <f t="shared" si="52"/>
        <v>0</v>
      </c>
      <c r="M205" s="83">
        <f t="shared" si="52"/>
        <v>0</v>
      </c>
      <c r="N205" s="83">
        <f t="shared" si="52"/>
        <v>0</v>
      </c>
      <c r="O205" s="82">
        <f t="shared" si="51"/>
        <v>0</v>
      </c>
      <c r="P205" s="53"/>
    </row>
    <row r="206" spans="1:16" s="10" customFormat="1" ht="13.5" customHeight="1" x14ac:dyDescent="0.25">
      <c r="A206" s="91" t="s">
        <v>938</v>
      </c>
      <c r="B206" s="73" t="s">
        <v>939</v>
      </c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2">
        <f t="shared" si="51"/>
        <v>0</v>
      </c>
      <c r="P206" s="53"/>
    </row>
    <row r="207" spans="1:16" s="11" customFormat="1" ht="13.5" customHeight="1" x14ac:dyDescent="0.25">
      <c r="A207" s="91" t="s">
        <v>600</v>
      </c>
      <c r="B207" s="73" t="s">
        <v>293</v>
      </c>
      <c r="C207" s="83">
        <f>+C208</f>
        <v>0</v>
      </c>
      <c r="D207" s="83">
        <f t="shared" ref="D207:N207" si="53">+D208</f>
        <v>0</v>
      </c>
      <c r="E207" s="83">
        <f t="shared" si="53"/>
        <v>0</v>
      </c>
      <c r="F207" s="83">
        <f t="shared" si="53"/>
        <v>0</v>
      </c>
      <c r="G207" s="83">
        <f t="shared" si="53"/>
        <v>0</v>
      </c>
      <c r="H207" s="83">
        <f t="shared" si="53"/>
        <v>0</v>
      </c>
      <c r="I207" s="83">
        <f t="shared" si="53"/>
        <v>0</v>
      </c>
      <c r="J207" s="83">
        <f t="shared" si="53"/>
        <v>0</v>
      </c>
      <c r="K207" s="83">
        <f t="shared" si="53"/>
        <v>0</v>
      </c>
      <c r="L207" s="83">
        <f t="shared" si="53"/>
        <v>0</v>
      </c>
      <c r="M207" s="83">
        <f t="shared" si="53"/>
        <v>0</v>
      </c>
      <c r="N207" s="83">
        <f t="shared" si="53"/>
        <v>0</v>
      </c>
      <c r="O207" s="82">
        <f t="shared" si="51"/>
        <v>0</v>
      </c>
      <c r="P207" s="53"/>
    </row>
    <row r="208" spans="1:16" s="3" customFormat="1" ht="13.5" customHeight="1" x14ac:dyDescent="0.25">
      <c r="A208" s="91" t="s">
        <v>601</v>
      </c>
      <c r="B208" s="73" t="s">
        <v>294</v>
      </c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2">
        <f t="shared" si="51"/>
        <v>0</v>
      </c>
      <c r="P208" s="53"/>
    </row>
    <row r="209" spans="1:16" s="1" customFormat="1" ht="13.5" customHeight="1" x14ac:dyDescent="0.25">
      <c r="A209" s="84" t="s">
        <v>602</v>
      </c>
      <c r="B209" s="73" t="s">
        <v>295</v>
      </c>
      <c r="C209" s="83">
        <f>+C210</f>
        <v>0</v>
      </c>
      <c r="D209" s="83">
        <f t="shared" ref="D209:N210" si="54">+D210</f>
        <v>0</v>
      </c>
      <c r="E209" s="83">
        <f t="shared" si="54"/>
        <v>0</v>
      </c>
      <c r="F209" s="83">
        <f t="shared" si="54"/>
        <v>0</v>
      </c>
      <c r="G209" s="83">
        <f t="shared" si="54"/>
        <v>0</v>
      </c>
      <c r="H209" s="83">
        <f t="shared" si="54"/>
        <v>0</v>
      </c>
      <c r="I209" s="83">
        <f t="shared" si="54"/>
        <v>0</v>
      </c>
      <c r="J209" s="83">
        <f t="shared" si="54"/>
        <v>0</v>
      </c>
      <c r="K209" s="83">
        <f t="shared" si="54"/>
        <v>0</v>
      </c>
      <c r="L209" s="83">
        <f t="shared" si="54"/>
        <v>0</v>
      </c>
      <c r="M209" s="83">
        <f t="shared" si="54"/>
        <v>0</v>
      </c>
      <c r="N209" s="83">
        <f t="shared" si="54"/>
        <v>0</v>
      </c>
      <c r="O209" s="82">
        <f t="shared" si="51"/>
        <v>0</v>
      </c>
      <c r="P209" s="6"/>
    </row>
    <row r="210" spans="1:16" s="1" customFormat="1" ht="13.5" customHeight="1" x14ac:dyDescent="0.25">
      <c r="A210" s="91" t="s">
        <v>603</v>
      </c>
      <c r="B210" s="73" t="s">
        <v>296</v>
      </c>
      <c r="C210" s="83">
        <f>+C211</f>
        <v>0</v>
      </c>
      <c r="D210" s="83">
        <f t="shared" si="54"/>
        <v>0</v>
      </c>
      <c r="E210" s="83">
        <f t="shared" si="54"/>
        <v>0</v>
      </c>
      <c r="F210" s="83">
        <f t="shared" si="54"/>
        <v>0</v>
      </c>
      <c r="G210" s="83">
        <f t="shared" si="54"/>
        <v>0</v>
      </c>
      <c r="H210" s="83">
        <f t="shared" si="54"/>
        <v>0</v>
      </c>
      <c r="I210" s="83">
        <f t="shared" si="54"/>
        <v>0</v>
      </c>
      <c r="J210" s="83">
        <f t="shared" si="54"/>
        <v>0</v>
      </c>
      <c r="K210" s="83">
        <f t="shared" si="54"/>
        <v>0</v>
      </c>
      <c r="L210" s="83">
        <f t="shared" si="54"/>
        <v>0</v>
      </c>
      <c r="M210" s="83">
        <f t="shared" si="54"/>
        <v>0</v>
      </c>
      <c r="N210" s="83">
        <f t="shared" si="54"/>
        <v>0</v>
      </c>
      <c r="O210" s="82">
        <f t="shared" si="51"/>
        <v>0</v>
      </c>
      <c r="P210" s="6"/>
    </row>
    <row r="211" spans="1:16" s="1" customFormat="1" ht="13.5" customHeight="1" x14ac:dyDescent="0.25">
      <c r="A211" s="91" t="s">
        <v>604</v>
      </c>
      <c r="B211" s="73" t="s">
        <v>297</v>
      </c>
      <c r="C211" s="83">
        <f>+C212+C214+C218+C221+C227+C231+C235+C239+C243+C247+C255+C263+C267+C274</f>
        <v>0</v>
      </c>
      <c r="D211" s="83">
        <f t="shared" ref="D211:N211" si="55">+D212+D214+D218+D221+D227+D231+D235+D239+D243+D247+D255+D263+D267+D274</f>
        <v>0</v>
      </c>
      <c r="E211" s="83">
        <f t="shared" si="55"/>
        <v>0</v>
      </c>
      <c r="F211" s="83">
        <f t="shared" si="55"/>
        <v>0</v>
      </c>
      <c r="G211" s="83">
        <f t="shared" si="55"/>
        <v>0</v>
      </c>
      <c r="H211" s="83">
        <f t="shared" si="55"/>
        <v>0</v>
      </c>
      <c r="I211" s="83">
        <f t="shared" si="55"/>
        <v>0</v>
      </c>
      <c r="J211" s="83">
        <f t="shared" si="55"/>
        <v>0</v>
      </c>
      <c r="K211" s="83">
        <f t="shared" si="55"/>
        <v>0</v>
      </c>
      <c r="L211" s="83">
        <f t="shared" si="55"/>
        <v>0</v>
      </c>
      <c r="M211" s="83">
        <f t="shared" si="55"/>
        <v>0</v>
      </c>
      <c r="N211" s="83">
        <f t="shared" si="55"/>
        <v>0</v>
      </c>
      <c r="O211" s="82">
        <f t="shared" si="51"/>
        <v>0</v>
      </c>
      <c r="P211" s="6"/>
    </row>
    <row r="212" spans="1:16" s="1" customFormat="1" ht="13.5" customHeight="1" x14ac:dyDescent="0.25">
      <c r="A212" s="91" t="s">
        <v>605</v>
      </c>
      <c r="B212" s="73" t="s">
        <v>101</v>
      </c>
      <c r="C212" s="83">
        <f>+C213</f>
        <v>0</v>
      </c>
      <c r="D212" s="83">
        <f t="shared" ref="D212:N212" si="56">+D213</f>
        <v>0</v>
      </c>
      <c r="E212" s="83">
        <f t="shared" si="56"/>
        <v>0</v>
      </c>
      <c r="F212" s="83">
        <f t="shared" si="56"/>
        <v>0</v>
      </c>
      <c r="G212" s="83">
        <f t="shared" si="56"/>
        <v>0</v>
      </c>
      <c r="H212" s="83">
        <f t="shared" si="56"/>
        <v>0</v>
      </c>
      <c r="I212" s="83">
        <f t="shared" si="56"/>
        <v>0</v>
      </c>
      <c r="J212" s="83">
        <f t="shared" si="56"/>
        <v>0</v>
      </c>
      <c r="K212" s="83">
        <f t="shared" si="56"/>
        <v>0</v>
      </c>
      <c r="L212" s="83">
        <f t="shared" si="56"/>
        <v>0</v>
      </c>
      <c r="M212" s="83">
        <f t="shared" si="56"/>
        <v>0</v>
      </c>
      <c r="N212" s="83">
        <f t="shared" si="56"/>
        <v>0</v>
      </c>
      <c r="O212" s="82">
        <f t="shared" si="51"/>
        <v>0</v>
      </c>
      <c r="P212" s="6"/>
    </row>
    <row r="213" spans="1:16" s="1" customFormat="1" ht="13.5" customHeight="1" x14ac:dyDescent="0.25">
      <c r="A213" s="91" t="s">
        <v>606</v>
      </c>
      <c r="B213" s="73" t="s">
        <v>298</v>
      </c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2">
        <f t="shared" si="51"/>
        <v>0</v>
      </c>
      <c r="P213" s="6"/>
    </row>
    <row r="214" spans="1:16" s="1" customFormat="1" ht="13.5" customHeight="1" x14ac:dyDescent="0.25">
      <c r="A214" s="91" t="s">
        <v>607</v>
      </c>
      <c r="B214" s="73" t="s">
        <v>102</v>
      </c>
      <c r="C214" s="83">
        <f>+C215+C216+C217</f>
        <v>0</v>
      </c>
      <c r="D214" s="83">
        <f t="shared" ref="D214:N214" si="57">+D215+D216+D217</f>
        <v>0</v>
      </c>
      <c r="E214" s="83">
        <f t="shared" si="57"/>
        <v>0</v>
      </c>
      <c r="F214" s="83">
        <f t="shared" si="57"/>
        <v>0</v>
      </c>
      <c r="G214" s="83">
        <f t="shared" si="57"/>
        <v>0</v>
      </c>
      <c r="H214" s="83">
        <f t="shared" si="57"/>
        <v>0</v>
      </c>
      <c r="I214" s="83">
        <f t="shared" si="57"/>
        <v>0</v>
      </c>
      <c r="J214" s="83">
        <f t="shared" si="57"/>
        <v>0</v>
      </c>
      <c r="K214" s="83">
        <f t="shared" si="57"/>
        <v>0</v>
      </c>
      <c r="L214" s="83">
        <f t="shared" si="57"/>
        <v>0</v>
      </c>
      <c r="M214" s="83">
        <f t="shared" si="57"/>
        <v>0</v>
      </c>
      <c r="N214" s="83">
        <f t="shared" si="57"/>
        <v>0</v>
      </c>
      <c r="O214" s="82">
        <f t="shared" si="51"/>
        <v>0</v>
      </c>
      <c r="P214" s="6"/>
    </row>
    <row r="215" spans="1:16" s="1" customFormat="1" ht="13.5" customHeight="1" x14ac:dyDescent="0.25">
      <c r="A215" s="91" t="s">
        <v>608</v>
      </c>
      <c r="B215" s="73" t="s">
        <v>299</v>
      </c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2">
        <f t="shared" si="51"/>
        <v>0</v>
      </c>
      <c r="P215" s="6"/>
    </row>
    <row r="216" spans="1:16" s="1" customFormat="1" ht="13.5" customHeight="1" x14ac:dyDescent="0.25">
      <c r="A216" s="91" t="s">
        <v>609</v>
      </c>
      <c r="B216" s="73" t="s">
        <v>610</v>
      </c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2">
        <f t="shared" si="51"/>
        <v>0</v>
      </c>
      <c r="P216" s="6"/>
    </row>
    <row r="217" spans="1:16" s="1" customFormat="1" ht="13.5" customHeight="1" x14ac:dyDescent="0.25">
      <c r="A217" s="91" t="s">
        <v>611</v>
      </c>
      <c r="B217" s="73" t="s">
        <v>300</v>
      </c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2">
        <f t="shared" si="51"/>
        <v>0</v>
      </c>
      <c r="P217" s="6"/>
    </row>
    <row r="218" spans="1:16" s="1" customFormat="1" ht="13.5" customHeight="1" x14ac:dyDescent="0.25">
      <c r="A218" s="84" t="s">
        <v>612</v>
      </c>
      <c r="B218" s="73" t="s">
        <v>208</v>
      </c>
      <c r="C218" s="83">
        <f>+C219+C220</f>
        <v>0</v>
      </c>
      <c r="D218" s="83">
        <f t="shared" ref="D218:N218" si="58">+D219+D220</f>
        <v>0</v>
      </c>
      <c r="E218" s="83">
        <f t="shared" si="58"/>
        <v>0</v>
      </c>
      <c r="F218" s="83">
        <f t="shared" si="58"/>
        <v>0</v>
      </c>
      <c r="G218" s="83">
        <f t="shared" si="58"/>
        <v>0</v>
      </c>
      <c r="H218" s="83">
        <f t="shared" si="58"/>
        <v>0</v>
      </c>
      <c r="I218" s="83">
        <f t="shared" si="58"/>
        <v>0</v>
      </c>
      <c r="J218" s="83">
        <f t="shared" si="58"/>
        <v>0</v>
      </c>
      <c r="K218" s="83">
        <f t="shared" si="58"/>
        <v>0</v>
      </c>
      <c r="L218" s="83">
        <f t="shared" si="58"/>
        <v>0</v>
      </c>
      <c r="M218" s="83">
        <f t="shared" si="58"/>
        <v>0</v>
      </c>
      <c r="N218" s="83">
        <f t="shared" si="58"/>
        <v>0</v>
      </c>
      <c r="O218" s="82">
        <f t="shared" si="51"/>
        <v>0</v>
      </c>
      <c r="P218" s="6"/>
    </row>
    <row r="219" spans="1:16" s="1" customFormat="1" ht="13.5" customHeight="1" x14ac:dyDescent="0.25">
      <c r="A219" s="84" t="s">
        <v>613</v>
      </c>
      <c r="B219" s="73" t="s">
        <v>301</v>
      </c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2">
        <f t="shared" si="51"/>
        <v>0</v>
      </c>
      <c r="P219" s="6"/>
    </row>
    <row r="220" spans="1:16" s="1" customFormat="1" ht="13.5" customHeight="1" x14ac:dyDescent="0.25">
      <c r="A220" s="91" t="s">
        <v>614</v>
      </c>
      <c r="B220" s="73" t="s">
        <v>302</v>
      </c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2">
        <f t="shared" si="51"/>
        <v>0</v>
      </c>
      <c r="P220" s="6"/>
    </row>
    <row r="221" spans="1:16" s="1" customFormat="1" ht="13.5" customHeight="1" x14ac:dyDescent="0.25">
      <c r="A221" s="91" t="s">
        <v>615</v>
      </c>
      <c r="B221" s="73" t="s">
        <v>103</v>
      </c>
      <c r="C221" s="83">
        <f>+C222+C223+C224+C226+C225</f>
        <v>0</v>
      </c>
      <c r="D221" s="83">
        <f t="shared" ref="D221:N221" si="59">+D222+D223+D224+D226+D225</f>
        <v>0</v>
      </c>
      <c r="E221" s="83">
        <f t="shared" si="59"/>
        <v>0</v>
      </c>
      <c r="F221" s="83">
        <f t="shared" si="59"/>
        <v>0</v>
      </c>
      <c r="G221" s="83">
        <f t="shared" si="59"/>
        <v>0</v>
      </c>
      <c r="H221" s="83">
        <f t="shared" si="59"/>
        <v>0</v>
      </c>
      <c r="I221" s="83">
        <f t="shared" si="59"/>
        <v>0</v>
      </c>
      <c r="J221" s="83">
        <f t="shared" si="59"/>
        <v>0</v>
      </c>
      <c r="K221" s="83">
        <f t="shared" si="59"/>
        <v>0</v>
      </c>
      <c r="L221" s="83">
        <f t="shared" si="59"/>
        <v>0</v>
      </c>
      <c r="M221" s="83">
        <f t="shared" si="59"/>
        <v>0</v>
      </c>
      <c r="N221" s="83">
        <f t="shared" si="59"/>
        <v>0</v>
      </c>
      <c r="O221" s="82">
        <f t="shared" si="51"/>
        <v>0</v>
      </c>
      <c r="P221" s="6"/>
    </row>
    <row r="222" spans="1:16" s="1" customFormat="1" ht="13.5" customHeight="1" x14ac:dyDescent="0.25">
      <c r="A222" s="91" t="s">
        <v>616</v>
      </c>
      <c r="B222" s="73" t="s">
        <v>303</v>
      </c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2">
        <f t="shared" si="51"/>
        <v>0</v>
      </c>
      <c r="P222" s="6"/>
    </row>
    <row r="223" spans="1:16" s="1" customFormat="1" ht="13.5" customHeight="1" x14ac:dyDescent="0.25">
      <c r="A223" s="91" t="s">
        <v>617</v>
      </c>
      <c r="B223" s="73" t="s">
        <v>178</v>
      </c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2">
        <f t="shared" si="51"/>
        <v>0</v>
      </c>
      <c r="P223" s="6"/>
    </row>
    <row r="224" spans="1:16" s="1" customFormat="1" ht="13.5" customHeight="1" x14ac:dyDescent="0.25">
      <c r="A224" s="91" t="s">
        <v>618</v>
      </c>
      <c r="B224" s="73" t="s">
        <v>304</v>
      </c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2">
        <f t="shared" si="51"/>
        <v>0</v>
      </c>
      <c r="P224" s="6"/>
    </row>
    <row r="225" spans="1:16" s="1" customFormat="1" ht="13.5" customHeight="1" x14ac:dyDescent="0.25">
      <c r="A225" s="91" t="s">
        <v>940</v>
      </c>
      <c r="B225" s="73" t="s">
        <v>941</v>
      </c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2">
        <f t="shared" si="51"/>
        <v>0</v>
      </c>
      <c r="P225" s="6"/>
    </row>
    <row r="226" spans="1:16" s="1" customFormat="1" ht="13.5" customHeight="1" x14ac:dyDescent="0.25">
      <c r="A226" s="84" t="s">
        <v>619</v>
      </c>
      <c r="B226" s="73" t="s">
        <v>305</v>
      </c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2">
        <f t="shared" si="51"/>
        <v>0</v>
      </c>
      <c r="P226" s="6"/>
    </row>
    <row r="227" spans="1:16" s="1" customFormat="1" ht="13.5" customHeight="1" x14ac:dyDescent="0.25">
      <c r="A227" s="91" t="s">
        <v>620</v>
      </c>
      <c r="B227" s="73" t="s">
        <v>306</v>
      </c>
      <c r="C227" s="83">
        <f>+C228+C229+C230</f>
        <v>0</v>
      </c>
      <c r="D227" s="83">
        <f t="shared" ref="D227:N227" si="60">+D228+D229+D230</f>
        <v>0</v>
      </c>
      <c r="E227" s="83">
        <f t="shared" si="60"/>
        <v>0</v>
      </c>
      <c r="F227" s="83">
        <f t="shared" si="60"/>
        <v>0</v>
      </c>
      <c r="G227" s="83">
        <f t="shared" si="60"/>
        <v>0</v>
      </c>
      <c r="H227" s="83">
        <f t="shared" si="60"/>
        <v>0</v>
      </c>
      <c r="I227" s="83">
        <f t="shared" si="60"/>
        <v>0</v>
      </c>
      <c r="J227" s="83">
        <f t="shared" si="60"/>
        <v>0</v>
      </c>
      <c r="K227" s="83">
        <f t="shared" si="60"/>
        <v>0</v>
      </c>
      <c r="L227" s="83">
        <f t="shared" si="60"/>
        <v>0</v>
      </c>
      <c r="M227" s="83">
        <f t="shared" si="60"/>
        <v>0</v>
      </c>
      <c r="N227" s="83">
        <f t="shared" si="60"/>
        <v>0</v>
      </c>
      <c r="O227" s="82">
        <f t="shared" si="51"/>
        <v>0</v>
      </c>
      <c r="P227" s="6"/>
    </row>
    <row r="228" spans="1:16" s="1" customFormat="1" ht="13.5" customHeight="1" x14ac:dyDescent="0.25">
      <c r="A228" s="91" t="s">
        <v>621</v>
      </c>
      <c r="B228" s="73" t="s">
        <v>307</v>
      </c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2">
        <f t="shared" si="51"/>
        <v>0</v>
      </c>
      <c r="P228" s="6"/>
    </row>
    <row r="229" spans="1:16" s="1" customFormat="1" ht="13.5" customHeight="1" x14ac:dyDescent="0.25">
      <c r="A229" s="84" t="s">
        <v>622</v>
      </c>
      <c r="B229" s="73" t="s">
        <v>308</v>
      </c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2">
        <f t="shared" si="51"/>
        <v>0</v>
      </c>
      <c r="P229" s="6"/>
    </row>
    <row r="230" spans="1:16" s="1" customFormat="1" ht="13.5" customHeight="1" x14ac:dyDescent="0.25">
      <c r="A230" s="91" t="s">
        <v>623</v>
      </c>
      <c r="B230" s="73" t="s">
        <v>309</v>
      </c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2">
        <f t="shared" si="51"/>
        <v>0</v>
      </c>
      <c r="P230" s="6"/>
    </row>
    <row r="231" spans="1:16" s="1" customFormat="1" ht="13.5" customHeight="1" x14ac:dyDescent="0.25">
      <c r="A231" s="84" t="s">
        <v>624</v>
      </c>
      <c r="B231" s="73" t="s">
        <v>310</v>
      </c>
      <c r="C231" s="83">
        <f>+C232+C233+C234</f>
        <v>0</v>
      </c>
      <c r="D231" s="83">
        <f t="shared" ref="D231:N231" si="61">+D232+D233+D234</f>
        <v>0</v>
      </c>
      <c r="E231" s="83">
        <f t="shared" si="61"/>
        <v>0</v>
      </c>
      <c r="F231" s="83">
        <f t="shared" si="61"/>
        <v>0</v>
      </c>
      <c r="G231" s="83">
        <f t="shared" si="61"/>
        <v>0</v>
      </c>
      <c r="H231" s="83">
        <f t="shared" si="61"/>
        <v>0</v>
      </c>
      <c r="I231" s="83">
        <f t="shared" si="61"/>
        <v>0</v>
      </c>
      <c r="J231" s="83">
        <f t="shared" si="61"/>
        <v>0</v>
      </c>
      <c r="K231" s="83">
        <f t="shared" si="61"/>
        <v>0</v>
      </c>
      <c r="L231" s="83">
        <f t="shared" si="61"/>
        <v>0</v>
      </c>
      <c r="M231" s="83">
        <f t="shared" si="61"/>
        <v>0</v>
      </c>
      <c r="N231" s="83">
        <f t="shared" si="61"/>
        <v>0</v>
      </c>
      <c r="O231" s="82">
        <f t="shared" si="51"/>
        <v>0</v>
      </c>
      <c r="P231" s="6"/>
    </row>
    <row r="232" spans="1:16" s="1" customFormat="1" ht="13.5" customHeight="1" x14ac:dyDescent="0.25">
      <c r="A232" s="84" t="s">
        <v>625</v>
      </c>
      <c r="B232" s="73" t="s">
        <v>311</v>
      </c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2">
        <f t="shared" si="51"/>
        <v>0</v>
      </c>
      <c r="P232" s="6"/>
    </row>
    <row r="233" spans="1:16" s="1" customFormat="1" ht="13.5" customHeight="1" x14ac:dyDescent="0.25">
      <c r="A233" s="84" t="s">
        <v>626</v>
      </c>
      <c r="B233" s="73" t="s">
        <v>312</v>
      </c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2">
        <f t="shared" si="51"/>
        <v>0</v>
      </c>
      <c r="P233" s="6"/>
    </row>
    <row r="234" spans="1:16" s="1" customFormat="1" ht="13.5" customHeight="1" x14ac:dyDescent="0.25">
      <c r="A234" s="91" t="s">
        <v>627</v>
      </c>
      <c r="B234" s="73" t="s">
        <v>313</v>
      </c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2">
        <f t="shared" si="51"/>
        <v>0</v>
      </c>
      <c r="P234" s="6"/>
    </row>
    <row r="235" spans="1:16" s="1" customFormat="1" ht="13.5" customHeight="1" x14ac:dyDescent="0.25">
      <c r="A235" s="91" t="s">
        <v>628</v>
      </c>
      <c r="B235" s="73" t="s">
        <v>104</v>
      </c>
      <c r="C235" s="83">
        <f>+C236+C238+C237</f>
        <v>0</v>
      </c>
      <c r="D235" s="83">
        <f t="shared" ref="D235:N235" si="62">+D236+D238+D237</f>
        <v>0</v>
      </c>
      <c r="E235" s="83">
        <f t="shared" si="62"/>
        <v>0</v>
      </c>
      <c r="F235" s="83">
        <f t="shared" si="62"/>
        <v>0</v>
      </c>
      <c r="G235" s="83">
        <f t="shared" si="62"/>
        <v>0</v>
      </c>
      <c r="H235" s="83">
        <f t="shared" si="62"/>
        <v>0</v>
      </c>
      <c r="I235" s="83">
        <f t="shared" si="62"/>
        <v>0</v>
      </c>
      <c r="J235" s="83">
        <f t="shared" si="62"/>
        <v>0</v>
      </c>
      <c r="K235" s="83">
        <f t="shared" si="62"/>
        <v>0</v>
      </c>
      <c r="L235" s="83">
        <f t="shared" si="62"/>
        <v>0</v>
      </c>
      <c r="M235" s="83">
        <f t="shared" si="62"/>
        <v>0</v>
      </c>
      <c r="N235" s="83">
        <f t="shared" si="62"/>
        <v>0</v>
      </c>
      <c r="O235" s="82">
        <f t="shared" si="51"/>
        <v>0</v>
      </c>
      <c r="P235" s="6"/>
    </row>
    <row r="236" spans="1:16" s="1" customFormat="1" ht="13.5" customHeight="1" x14ac:dyDescent="0.25">
      <c r="A236" s="91" t="s">
        <v>629</v>
      </c>
      <c r="B236" s="73" t="s">
        <v>314</v>
      </c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2">
        <f t="shared" si="51"/>
        <v>0</v>
      </c>
      <c r="P236" s="6"/>
    </row>
    <row r="237" spans="1:16" s="1" customFormat="1" ht="13.5" customHeight="1" x14ac:dyDescent="0.25">
      <c r="A237" s="91" t="s">
        <v>942</v>
      </c>
      <c r="B237" s="73" t="s">
        <v>943</v>
      </c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2">
        <f t="shared" si="51"/>
        <v>0</v>
      </c>
      <c r="P237" s="6"/>
    </row>
    <row r="238" spans="1:16" s="1" customFormat="1" ht="13.5" customHeight="1" x14ac:dyDescent="0.25">
      <c r="A238" s="91" t="s">
        <v>630</v>
      </c>
      <c r="B238" s="73" t="s">
        <v>315</v>
      </c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2">
        <f t="shared" si="51"/>
        <v>0</v>
      </c>
      <c r="P238" s="6"/>
    </row>
    <row r="239" spans="1:16" s="1" customFormat="1" ht="13.5" customHeight="1" x14ac:dyDescent="0.25">
      <c r="A239" s="91" t="s">
        <v>631</v>
      </c>
      <c r="B239" s="73" t="s">
        <v>162</v>
      </c>
      <c r="C239" s="83">
        <f>+C240+C242+C241</f>
        <v>0</v>
      </c>
      <c r="D239" s="83">
        <f t="shared" ref="D239:N239" si="63">+D240+D242+D241</f>
        <v>0</v>
      </c>
      <c r="E239" s="83">
        <f t="shared" si="63"/>
        <v>0</v>
      </c>
      <c r="F239" s="83">
        <f t="shared" si="63"/>
        <v>0</v>
      </c>
      <c r="G239" s="83">
        <f t="shared" si="63"/>
        <v>0</v>
      </c>
      <c r="H239" s="83">
        <f t="shared" si="63"/>
        <v>0</v>
      </c>
      <c r="I239" s="83">
        <f t="shared" si="63"/>
        <v>0</v>
      </c>
      <c r="J239" s="83">
        <f t="shared" si="63"/>
        <v>0</v>
      </c>
      <c r="K239" s="83">
        <f t="shared" si="63"/>
        <v>0</v>
      </c>
      <c r="L239" s="83">
        <f t="shared" si="63"/>
        <v>0</v>
      </c>
      <c r="M239" s="83">
        <f t="shared" si="63"/>
        <v>0</v>
      </c>
      <c r="N239" s="83">
        <f t="shared" si="63"/>
        <v>0</v>
      </c>
      <c r="O239" s="82">
        <f t="shared" si="51"/>
        <v>0</v>
      </c>
      <c r="P239" s="6"/>
    </row>
    <row r="240" spans="1:16" s="1" customFormat="1" ht="13.5" customHeight="1" x14ac:dyDescent="0.25">
      <c r="A240" s="91" t="s">
        <v>632</v>
      </c>
      <c r="B240" s="73" t="s">
        <v>316</v>
      </c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2">
        <f t="shared" si="51"/>
        <v>0</v>
      </c>
      <c r="P240" s="6"/>
    </row>
    <row r="241" spans="1:16" s="1" customFormat="1" ht="13.5" customHeight="1" x14ac:dyDescent="0.25">
      <c r="A241" s="91" t="s">
        <v>944</v>
      </c>
      <c r="B241" s="73" t="s">
        <v>945</v>
      </c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2">
        <f t="shared" si="51"/>
        <v>0</v>
      </c>
      <c r="P241" s="6"/>
    </row>
    <row r="242" spans="1:16" s="1" customFormat="1" ht="13.5" customHeight="1" x14ac:dyDescent="0.25">
      <c r="A242" s="91" t="s">
        <v>633</v>
      </c>
      <c r="B242" s="73" t="s">
        <v>209</v>
      </c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2">
        <f t="shared" si="51"/>
        <v>0</v>
      </c>
      <c r="P242" s="6"/>
    </row>
    <row r="243" spans="1:16" s="1" customFormat="1" ht="13.5" customHeight="1" x14ac:dyDescent="0.25">
      <c r="A243" s="91" t="s">
        <v>634</v>
      </c>
      <c r="B243" s="73" t="s">
        <v>105</v>
      </c>
      <c r="C243" s="83">
        <f>+C244+C245+C246</f>
        <v>0</v>
      </c>
      <c r="D243" s="83">
        <f t="shared" ref="D243:N243" si="64">+D244+D245+D246</f>
        <v>0</v>
      </c>
      <c r="E243" s="83">
        <f t="shared" si="64"/>
        <v>0</v>
      </c>
      <c r="F243" s="83">
        <f t="shared" si="64"/>
        <v>0</v>
      </c>
      <c r="G243" s="83">
        <f t="shared" si="64"/>
        <v>0</v>
      </c>
      <c r="H243" s="83">
        <f t="shared" si="64"/>
        <v>0</v>
      </c>
      <c r="I243" s="83">
        <f t="shared" si="64"/>
        <v>0</v>
      </c>
      <c r="J243" s="83">
        <f t="shared" si="64"/>
        <v>0</v>
      </c>
      <c r="K243" s="83">
        <f t="shared" si="64"/>
        <v>0</v>
      </c>
      <c r="L243" s="83">
        <f t="shared" si="64"/>
        <v>0</v>
      </c>
      <c r="M243" s="83">
        <f t="shared" si="64"/>
        <v>0</v>
      </c>
      <c r="N243" s="83">
        <f t="shared" si="64"/>
        <v>0</v>
      </c>
      <c r="O243" s="82">
        <f t="shared" si="51"/>
        <v>0</v>
      </c>
      <c r="P243" s="6"/>
    </row>
    <row r="244" spans="1:16" s="1" customFormat="1" ht="13.5" customHeight="1" x14ac:dyDescent="0.25">
      <c r="A244" s="91" t="s">
        <v>635</v>
      </c>
      <c r="B244" s="73" t="s">
        <v>317</v>
      </c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2">
        <f t="shared" si="51"/>
        <v>0</v>
      </c>
      <c r="P244" s="6"/>
    </row>
    <row r="245" spans="1:16" s="1" customFormat="1" ht="13.5" customHeight="1" x14ac:dyDescent="0.25">
      <c r="A245" s="91" t="s">
        <v>636</v>
      </c>
      <c r="B245" s="73" t="s">
        <v>637</v>
      </c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2">
        <f t="shared" si="51"/>
        <v>0</v>
      </c>
      <c r="P245" s="6"/>
    </row>
    <row r="246" spans="1:16" s="1" customFormat="1" ht="13.5" customHeight="1" x14ac:dyDescent="0.25">
      <c r="A246" s="91" t="s">
        <v>638</v>
      </c>
      <c r="B246" s="73" t="s">
        <v>318</v>
      </c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2">
        <f t="shared" si="51"/>
        <v>0</v>
      </c>
      <c r="P246" s="6"/>
    </row>
    <row r="247" spans="1:16" s="1" customFormat="1" ht="13.5" customHeight="1" x14ac:dyDescent="0.25">
      <c r="A247" s="91" t="s">
        <v>639</v>
      </c>
      <c r="B247" s="73" t="s">
        <v>106</v>
      </c>
      <c r="C247" s="83">
        <f>+SUM(C248:C254)</f>
        <v>0</v>
      </c>
      <c r="D247" s="83">
        <f t="shared" ref="D247:N247" si="65">+SUM(D248:D254)</f>
        <v>0</v>
      </c>
      <c r="E247" s="83">
        <f t="shared" si="65"/>
        <v>0</v>
      </c>
      <c r="F247" s="83">
        <f t="shared" si="65"/>
        <v>0</v>
      </c>
      <c r="G247" s="83">
        <f t="shared" si="65"/>
        <v>0</v>
      </c>
      <c r="H247" s="83">
        <f t="shared" si="65"/>
        <v>0</v>
      </c>
      <c r="I247" s="83">
        <f t="shared" si="65"/>
        <v>0</v>
      </c>
      <c r="J247" s="83">
        <f t="shared" si="65"/>
        <v>0</v>
      </c>
      <c r="K247" s="83">
        <f t="shared" si="65"/>
        <v>0</v>
      </c>
      <c r="L247" s="83">
        <f t="shared" si="65"/>
        <v>0</v>
      </c>
      <c r="M247" s="83">
        <f t="shared" si="65"/>
        <v>0</v>
      </c>
      <c r="N247" s="83">
        <f t="shared" si="65"/>
        <v>0</v>
      </c>
      <c r="O247" s="82">
        <f t="shared" si="51"/>
        <v>0</v>
      </c>
      <c r="P247" s="6"/>
    </row>
    <row r="248" spans="1:16" s="1" customFormat="1" ht="13.5" customHeight="1" x14ac:dyDescent="0.25">
      <c r="A248" s="91" t="s">
        <v>640</v>
      </c>
      <c r="B248" s="73" t="s">
        <v>319</v>
      </c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2">
        <f t="shared" si="51"/>
        <v>0</v>
      </c>
      <c r="P248" s="6"/>
    </row>
    <row r="249" spans="1:16" s="1" customFormat="1" ht="13.5" customHeight="1" x14ac:dyDescent="0.25">
      <c r="A249" s="91" t="s">
        <v>641</v>
      </c>
      <c r="B249" s="73" t="s">
        <v>320</v>
      </c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2">
        <f t="shared" si="51"/>
        <v>0</v>
      </c>
      <c r="P249" s="6"/>
    </row>
    <row r="250" spans="1:16" s="1" customFormat="1" ht="13.5" customHeight="1" x14ac:dyDescent="0.25">
      <c r="A250" s="91" t="s">
        <v>642</v>
      </c>
      <c r="B250" s="73" t="s">
        <v>179</v>
      </c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2">
        <f t="shared" si="51"/>
        <v>0</v>
      </c>
      <c r="P250" s="6"/>
    </row>
    <row r="251" spans="1:16" s="1" customFormat="1" ht="13.5" customHeight="1" x14ac:dyDescent="0.25">
      <c r="A251" s="84" t="s">
        <v>643</v>
      </c>
      <c r="B251" s="73" t="s">
        <v>321</v>
      </c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2">
        <f t="shared" si="51"/>
        <v>0</v>
      </c>
      <c r="P251" s="6"/>
    </row>
    <row r="252" spans="1:16" s="1" customFormat="1" ht="13.5" customHeight="1" x14ac:dyDescent="0.25">
      <c r="A252" s="91" t="s">
        <v>644</v>
      </c>
      <c r="B252" s="73" t="s">
        <v>322</v>
      </c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2">
        <f t="shared" si="51"/>
        <v>0</v>
      </c>
      <c r="P252" s="6"/>
    </row>
    <row r="253" spans="1:16" s="1" customFormat="1" ht="13.5" customHeight="1" x14ac:dyDescent="0.25">
      <c r="A253" s="91" t="s">
        <v>645</v>
      </c>
      <c r="B253" s="73" t="s">
        <v>323</v>
      </c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2">
        <f t="shared" si="51"/>
        <v>0</v>
      </c>
      <c r="P253" s="6"/>
    </row>
    <row r="254" spans="1:16" s="1" customFormat="1" ht="13.5" customHeight="1" x14ac:dyDescent="0.25">
      <c r="A254" s="91" t="s">
        <v>646</v>
      </c>
      <c r="B254" s="73" t="s">
        <v>324</v>
      </c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2">
        <f t="shared" si="51"/>
        <v>0</v>
      </c>
      <c r="P254" s="6"/>
    </row>
    <row r="255" spans="1:16" s="1" customFormat="1" ht="13.5" customHeight="1" x14ac:dyDescent="0.25">
      <c r="A255" s="84" t="s">
        <v>647</v>
      </c>
      <c r="B255" s="73" t="s">
        <v>107</v>
      </c>
      <c r="C255" s="83">
        <f>+SUM(C256:C262)</f>
        <v>0</v>
      </c>
      <c r="D255" s="83">
        <f t="shared" ref="D255:N255" si="66">+SUM(D256:D262)</f>
        <v>0</v>
      </c>
      <c r="E255" s="83">
        <f t="shared" si="66"/>
        <v>0</v>
      </c>
      <c r="F255" s="83">
        <f t="shared" si="66"/>
        <v>0</v>
      </c>
      <c r="G255" s="83">
        <f t="shared" si="66"/>
        <v>0</v>
      </c>
      <c r="H255" s="83">
        <f t="shared" si="66"/>
        <v>0</v>
      </c>
      <c r="I255" s="83">
        <f t="shared" si="66"/>
        <v>0</v>
      </c>
      <c r="J255" s="83">
        <f t="shared" si="66"/>
        <v>0</v>
      </c>
      <c r="K255" s="83">
        <f t="shared" si="66"/>
        <v>0</v>
      </c>
      <c r="L255" s="83">
        <f t="shared" si="66"/>
        <v>0</v>
      </c>
      <c r="M255" s="83">
        <f t="shared" si="66"/>
        <v>0</v>
      </c>
      <c r="N255" s="83">
        <f t="shared" si="66"/>
        <v>0</v>
      </c>
      <c r="O255" s="82">
        <f t="shared" si="51"/>
        <v>0</v>
      </c>
      <c r="P255" s="6"/>
    </row>
    <row r="256" spans="1:16" s="10" customFormat="1" ht="13.5" customHeight="1" x14ac:dyDescent="0.25">
      <c r="A256" s="84" t="s">
        <v>648</v>
      </c>
      <c r="B256" s="73" t="s">
        <v>325</v>
      </c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2">
        <f t="shared" si="51"/>
        <v>0</v>
      </c>
      <c r="P256" s="53"/>
    </row>
    <row r="257" spans="1:16" s="11" customFormat="1" ht="13.5" customHeight="1" x14ac:dyDescent="0.25">
      <c r="A257" s="91" t="s">
        <v>649</v>
      </c>
      <c r="B257" s="73" t="s">
        <v>326</v>
      </c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2">
        <f t="shared" si="51"/>
        <v>0</v>
      </c>
      <c r="P257" s="53"/>
    </row>
    <row r="258" spans="1:16" s="3" customFormat="1" ht="13.5" customHeight="1" x14ac:dyDescent="0.25">
      <c r="A258" s="91" t="s">
        <v>650</v>
      </c>
      <c r="B258" s="73" t="s">
        <v>180</v>
      </c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2">
        <f t="shared" si="51"/>
        <v>0</v>
      </c>
      <c r="P258" s="53"/>
    </row>
    <row r="259" spans="1:16" s="1" customFormat="1" ht="13.5" customHeight="1" x14ac:dyDescent="0.25">
      <c r="A259" s="91" t="s">
        <v>651</v>
      </c>
      <c r="B259" s="73" t="s">
        <v>327</v>
      </c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2">
        <f t="shared" si="51"/>
        <v>0</v>
      </c>
      <c r="P259" s="6"/>
    </row>
    <row r="260" spans="1:16" s="1" customFormat="1" ht="13.5" customHeight="1" x14ac:dyDescent="0.25">
      <c r="A260" s="91" t="s">
        <v>652</v>
      </c>
      <c r="B260" s="73" t="s">
        <v>328</v>
      </c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2">
        <f t="shared" si="51"/>
        <v>0</v>
      </c>
      <c r="P260" s="6"/>
    </row>
    <row r="261" spans="1:16" s="1" customFormat="1" ht="13.5" customHeight="1" x14ac:dyDescent="0.25">
      <c r="A261" s="91" t="s">
        <v>653</v>
      </c>
      <c r="B261" s="73" t="s">
        <v>181</v>
      </c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2">
        <f t="shared" si="51"/>
        <v>0</v>
      </c>
      <c r="P261" s="6"/>
    </row>
    <row r="262" spans="1:16" s="3" customFormat="1" ht="13.5" customHeight="1" x14ac:dyDescent="0.25">
      <c r="A262" s="91" t="s">
        <v>654</v>
      </c>
      <c r="B262" s="73" t="s">
        <v>329</v>
      </c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2">
        <f t="shared" si="51"/>
        <v>0</v>
      </c>
      <c r="P262" s="53"/>
    </row>
    <row r="263" spans="1:16" s="1" customFormat="1" ht="13.5" customHeight="1" x14ac:dyDescent="0.25">
      <c r="A263" s="91" t="s">
        <v>655</v>
      </c>
      <c r="B263" s="73" t="s">
        <v>330</v>
      </c>
      <c r="C263" s="83">
        <f>+SUM(C264:C266)</f>
        <v>0</v>
      </c>
      <c r="D263" s="83">
        <f t="shared" ref="D263:N263" si="67">+SUM(D264:D266)</f>
        <v>0</v>
      </c>
      <c r="E263" s="83">
        <f t="shared" si="67"/>
        <v>0</v>
      </c>
      <c r="F263" s="83">
        <f t="shared" si="67"/>
        <v>0</v>
      </c>
      <c r="G263" s="83">
        <f t="shared" si="67"/>
        <v>0</v>
      </c>
      <c r="H263" s="83">
        <f t="shared" si="67"/>
        <v>0</v>
      </c>
      <c r="I263" s="83">
        <f t="shared" si="67"/>
        <v>0</v>
      </c>
      <c r="J263" s="83">
        <f t="shared" si="67"/>
        <v>0</v>
      </c>
      <c r="K263" s="83">
        <f t="shared" si="67"/>
        <v>0</v>
      </c>
      <c r="L263" s="83">
        <f t="shared" si="67"/>
        <v>0</v>
      </c>
      <c r="M263" s="83">
        <f t="shared" si="67"/>
        <v>0</v>
      </c>
      <c r="N263" s="83">
        <f t="shared" si="67"/>
        <v>0</v>
      </c>
      <c r="O263" s="82">
        <f t="shared" si="51"/>
        <v>0</v>
      </c>
      <c r="P263" s="6"/>
    </row>
    <row r="264" spans="1:16" s="1" customFormat="1" ht="13.5" customHeight="1" x14ac:dyDescent="0.25">
      <c r="A264" s="91" t="s">
        <v>656</v>
      </c>
      <c r="B264" s="73" t="s">
        <v>331</v>
      </c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2">
        <f t="shared" si="51"/>
        <v>0</v>
      </c>
      <c r="P264" s="6"/>
    </row>
    <row r="265" spans="1:16" s="11" customFormat="1" ht="13.5" customHeight="1" x14ac:dyDescent="0.25">
      <c r="A265" s="91" t="s">
        <v>657</v>
      </c>
      <c r="B265" s="73" t="s">
        <v>332</v>
      </c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2">
        <f t="shared" si="51"/>
        <v>0</v>
      </c>
      <c r="P265" s="53"/>
    </row>
    <row r="266" spans="1:16" s="1" customFormat="1" ht="13.5" customHeight="1" x14ac:dyDescent="0.25">
      <c r="A266" s="91" t="s">
        <v>658</v>
      </c>
      <c r="B266" s="73" t="s">
        <v>333</v>
      </c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2">
        <f t="shared" si="51"/>
        <v>0</v>
      </c>
      <c r="P266" s="6"/>
    </row>
    <row r="267" spans="1:16" s="1" customFormat="1" ht="13.5" customHeight="1" x14ac:dyDescent="0.25">
      <c r="A267" s="91" t="s">
        <v>659</v>
      </c>
      <c r="B267" s="73" t="s">
        <v>334</v>
      </c>
      <c r="C267" s="83">
        <f>+SUM(C268:C273)</f>
        <v>0</v>
      </c>
      <c r="D267" s="83">
        <f t="shared" ref="D267:N267" si="68">+SUM(D268:D273)</f>
        <v>0</v>
      </c>
      <c r="E267" s="83">
        <f t="shared" si="68"/>
        <v>0</v>
      </c>
      <c r="F267" s="83">
        <f t="shared" si="68"/>
        <v>0</v>
      </c>
      <c r="G267" s="83">
        <f t="shared" si="68"/>
        <v>0</v>
      </c>
      <c r="H267" s="83">
        <f t="shared" si="68"/>
        <v>0</v>
      </c>
      <c r="I267" s="83">
        <f t="shared" si="68"/>
        <v>0</v>
      </c>
      <c r="J267" s="83">
        <f t="shared" si="68"/>
        <v>0</v>
      </c>
      <c r="K267" s="83">
        <f t="shared" si="68"/>
        <v>0</v>
      </c>
      <c r="L267" s="83">
        <f t="shared" si="68"/>
        <v>0</v>
      </c>
      <c r="M267" s="83">
        <f t="shared" si="68"/>
        <v>0</v>
      </c>
      <c r="N267" s="83">
        <f t="shared" si="68"/>
        <v>0</v>
      </c>
      <c r="O267" s="82">
        <f t="shared" si="51"/>
        <v>0</v>
      </c>
      <c r="P267" s="6"/>
    </row>
    <row r="268" spans="1:16" s="9" customFormat="1" ht="13.5" customHeight="1" x14ac:dyDescent="0.25">
      <c r="A268" s="91" t="s">
        <v>660</v>
      </c>
      <c r="B268" s="73" t="s">
        <v>335</v>
      </c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2">
        <f t="shared" si="51"/>
        <v>0</v>
      </c>
      <c r="P268" s="53"/>
    </row>
    <row r="269" spans="1:16" s="10" customFormat="1" ht="13.5" customHeight="1" x14ac:dyDescent="0.25">
      <c r="A269" s="91" t="s">
        <v>661</v>
      </c>
      <c r="B269" s="73" t="s">
        <v>336</v>
      </c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2">
        <f t="shared" si="51"/>
        <v>0</v>
      </c>
      <c r="P269" s="53"/>
    </row>
    <row r="270" spans="1:16" s="11" customFormat="1" ht="13.5" customHeight="1" x14ac:dyDescent="0.25">
      <c r="A270" s="91" t="s">
        <v>662</v>
      </c>
      <c r="B270" s="73" t="s">
        <v>337</v>
      </c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2">
        <f t="shared" si="51"/>
        <v>0</v>
      </c>
      <c r="P270" s="53"/>
    </row>
    <row r="271" spans="1:16" s="11" customFormat="1" ht="13.5" customHeight="1" x14ac:dyDescent="0.25">
      <c r="A271" s="91" t="s">
        <v>663</v>
      </c>
      <c r="B271" s="73" t="s">
        <v>338</v>
      </c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2">
        <f t="shared" ref="O271:O354" si="69">+SUM(C271:N271)</f>
        <v>0</v>
      </c>
      <c r="P271" s="53"/>
    </row>
    <row r="272" spans="1:16" s="11" customFormat="1" ht="13.5" customHeight="1" x14ac:dyDescent="0.25">
      <c r="A272" s="91" t="s">
        <v>664</v>
      </c>
      <c r="B272" s="73" t="s">
        <v>339</v>
      </c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2">
        <f t="shared" si="69"/>
        <v>0</v>
      </c>
      <c r="P272" s="53"/>
    </row>
    <row r="273" spans="1:16" s="10" customFormat="1" ht="13.5" customHeight="1" x14ac:dyDescent="0.25">
      <c r="A273" s="91" t="s">
        <v>665</v>
      </c>
      <c r="B273" s="73" t="s">
        <v>340</v>
      </c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2">
        <f t="shared" si="69"/>
        <v>0</v>
      </c>
      <c r="P273" s="53"/>
    </row>
    <row r="274" spans="1:16" s="11" customFormat="1" ht="13.5" customHeight="1" x14ac:dyDescent="0.25">
      <c r="A274" s="91" t="s">
        <v>666</v>
      </c>
      <c r="B274" s="73" t="s">
        <v>108</v>
      </c>
      <c r="C274" s="83">
        <f>+SUM(C275:C277)</f>
        <v>0</v>
      </c>
      <c r="D274" s="83">
        <f t="shared" ref="D274:N274" si="70">+SUM(D275:D277)</f>
        <v>0</v>
      </c>
      <c r="E274" s="83">
        <f t="shared" si="70"/>
        <v>0</v>
      </c>
      <c r="F274" s="83">
        <f t="shared" si="70"/>
        <v>0</v>
      </c>
      <c r="G274" s="83">
        <f t="shared" si="70"/>
        <v>0</v>
      </c>
      <c r="H274" s="83">
        <f t="shared" si="70"/>
        <v>0</v>
      </c>
      <c r="I274" s="83">
        <f t="shared" si="70"/>
        <v>0</v>
      </c>
      <c r="J274" s="83">
        <f t="shared" si="70"/>
        <v>0</v>
      </c>
      <c r="K274" s="83">
        <f t="shared" si="70"/>
        <v>0</v>
      </c>
      <c r="L274" s="83">
        <f t="shared" si="70"/>
        <v>0</v>
      </c>
      <c r="M274" s="83">
        <f t="shared" si="70"/>
        <v>0</v>
      </c>
      <c r="N274" s="83">
        <f t="shared" si="70"/>
        <v>0</v>
      </c>
      <c r="O274" s="82">
        <f t="shared" si="69"/>
        <v>0</v>
      </c>
      <c r="P274" s="53"/>
    </row>
    <row r="275" spans="1:16" s="11" customFormat="1" ht="13.5" customHeight="1" x14ac:dyDescent="0.25">
      <c r="A275" s="91" t="s">
        <v>667</v>
      </c>
      <c r="B275" s="73" t="s">
        <v>341</v>
      </c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2">
        <f t="shared" si="69"/>
        <v>0</v>
      </c>
      <c r="P275" s="53"/>
    </row>
    <row r="276" spans="1:16" s="11" customFormat="1" ht="13.5" customHeight="1" x14ac:dyDescent="0.25">
      <c r="A276" s="91" t="s">
        <v>668</v>
      </c>
      <c r="B276" s="73" t="s">
        <v>342</v>
      </c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2">
        <f t="shared" si="69"/>
        <v>0</v>
      </c>
      <c r="P276" s="53"/>
    </row>
    <row r="277" spans="1:16" s="11" customFormat="1" ht="13.5" customHeight="1" x14ac:dyDescent="0.25">
      <c r="A277" s="91" t="s">
        <v>836</v>
      </c>
      <c r="B277" s="73" t="s">
        <v>837</v>
      </c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2">
        <f t="shared" si="69"/>
        <v>0</v>
      </c>
      <c r="P277" s="53"/>
    </row>
    <row r="278" spans="1:16" s="9" customFormat="1" ht="13.5" customHeight="1" x14ac:dyDescent="0.25">
      <c r="A278" s="91" t="s">
        <v>669</v>
      </c>
      <c r="B278" s="73" t="s">
        <v>17</v>
      </c>
      <c r="C278" s="83">
        <f>+C279+C288</f>
        <v>0</v>
      </c>
      <c r="D278" s="83">
        <f t="shared" ref="D278:N278" si="71">+D279+D288</f>
        <v>0</v>
      </c>
      <c r="E278" s="83">
        <f t="shared" si="71"/>
        <v>0</v>
      </c>
      <c r="F278" s="83">
        <f t="shared" si="71"/>
        <v>0</v>
      </c>
      <c r="G278" s="83">
        <f t="shared" si="71"/>
        <v>0</v>
      </c>
      <c r="H278" s="83">
        <f t="shared" si="71"/>
        <v>0</v>
      </c>
      <c r="I278" s="83">
        <f t="shared" si="71"/>
        <v>0</v>
      </c>
      <c r="J278" s="83">
        <f t="shared" si="71"/>
        <v>0</v>
      </c>
      <c r="K278" s="83">
        <f t="shared" si="71"/>
        <v>0</v>
      </c>
      <c r="L278" s="83">
        <f t="shared" si="71"/>
        <v>0</v>
      </c>
      <c r="M278" s="83">
        <f t="shared" si="71"/>
        <v>0</v>
      </c>
      <c r="N278" s="83">
        <f t="shared" si="71"/>
        <v>0</v>
      </c>
      <c r="O278" s="82">
        <f t="shared" si="69"/>
        <v>0</v>
      </c>
      <c r="P278" s="53"/>
    </row>
    <row r="279" spans="1:16" s="10" customFormat="1" ht="13.5" customHeight="1" x14ac:dyDescent="0.25">
      <c r="A279" s="91" t="s">
        <v>670</v>
      </c>
      <c r="B279" s="73" t="s">
        <v>82</v>
      </c>
      <c r="C279" s="83">
        <f>+C280+C285+C285</f>
        <v>0</v>
      </c>
      <c r="D279" s="83">
        <f t="shared" ref="D279:N279" si="72">+D280+D285+D285</f>
        <v>0</v>
      </c>
      <c r="E279" s="83">
        <f t="shared" si="72"/>
        <v>0</v>
      </c>
      <c r="F279" s="83">
        <f t="shared" si="72"/>
        <v>0</v>
      </c>
      <c r="G279" s="83">
        <f t="shared" si="72"/>
        <v>0</v>
      </c>
      <c r="H279" s="83">
        <f t="shared" si="72"/>
        <v>0</v>
      </c>
      <c r="I279" s="83">
        <f t="shared" si="72"/>
        <v>0</v>
      </c>
      <c r="J279" s="83">
        <f t="shared" si="72"/>
        <v>0</v>
      </c>
      <c r="K279" s="83">
        <f t="shared" si="72"/>
        <v>0</v>
      </c>
      <c r="L279" s="83">
        <f t="shared" si="72"/>
        <v>0</v>
      </c>
      <c r="M279" s="83">
        <f t="shared" si="72"/>
        <v>0</v>
      </c>
      <c r="N279" s="83">
        <f t="shared" si="72"/>
        <v>0</v>
      </c>
      <c r="O279" s="82">
        <f t="shared" si="69"/>
        <v>0</v>
      </c>
      <c r="P279" s="53"/>
    </row>
    <row r="280" spans="1:16" s="11" customFormat="1" ht="13.5" customHeight="1" x14ac:dyDescent="0.25">
      <c r="A280" s="91" t="s">
        <v>671</v>
      </c>
      <c r="B280" s="73" t="s">
        <v>343</v>
      </c>
      <c r="C280" s="83">
        <f>+C281</f>
        <v>0</v>
      </c>
      <c r="D280" s="83">
        <f t="shared" ref="D280:N280" si="73">+D281</f>
        <v>0</v>
      </c>
      <c r="E280" s="83">
        <f t="shared" si="73"/>
        <v>0</v>
      </c>
      <c r="F280" s="83">
        <f t="shared" si="73"/>
        <v>0</v>
      </c>
      <c r="G280" s="83">
        <f t="shared" si="73"/>
        <v>0</v>
      </c>
      <c r="H280" s="83">
        <f t="shared" si="73"/>
        <v>0</v>
      </c>
      <c r="I280" s="83">
        <f t="shared" si="73"/>
        <v>0</v>
      </c>
      <c r="J280" s="83">
        <f t="shared" si="73"/>
        <v>0</v>
      </c>
      <c r="K280" s="83">
        <f t="shared" si="73"/>
        <v>0</v>
      </c>
      <c r="L280" s="83">
        <f t="shared" si="73"/>
        <v>0</v>
      </c>
      <c r="M280" s="83">
        <f t="shared" si="73"/>
        <v>0</v>
      </c>
      <c r="N280" s="83">
        <f t="shared" si="73"/>
        <v>0</v>
      </c>
      <c r="O280" s="82">
        <f t="shared" si="69"/>
        <v>0</v>
      </c>
      <c r="P280" s="53"/>
    </row>
    <row r="281" spans="1:16" s="3" customFormat="1" ht="13.5" customHeight="1" x14ac:dyDescent="0.25">
      <c r="A281" s="91" t="s">
        <v>672</v>
      </c>
      <c r="B281" s="73" t="s">
        <v>83</v>
      </c>
      <c r="C281" s="83">
        <f>+SUM(C282:C284)</f>
        <v>0</v>
      </c>
      <c r="D281" s="83">
        <f t="shared" ref="D281:N281" si="74">+SUM(D282:D284)</f>
        <v>0</v>
      </c>
      <c r="E281" s="83">
        <f t="shared" si="74"/>
        <v>0</v>
      </c>
      <c r="F281" s="83">
        <f t="shared" si="74"/>
        <v>0</v>
      </c>
      <c r="G281" s="83">
        <f t="shared" si="74"/>
        <v>0</v>
      </c>
      <c r="H281" s="83">
        <f t="shared" si="74"/>
        <v>0</v>
      </c>
      <c r="I281" s="83">
        <f t="shared" si="74"/>
        <v>0</v>
      </c>
      <c r="J281" s="83">
        <f t="shared" si="74"/>
        <v>0</v>
      </c>
      <c r="K281" s="83">
        <f t="shared" si="74"/>
        <v>0</v>
      </c>
      <c r="L281" s="83">
        <f t="shared" si="74"/>
        <v>0</v>
      </c>
      <c r="M281" s="83">
        <f t="shared" si="74"/>
        <v>0</v>
      </c>
      <c r="N281" s="83">
        <f t="shared" si="74"/>
        <v>0</v>
      </c>
      <c r="O281" s="82">
        <f t="shared" si="69"/>
        <v>0</v>
      </c>
      <c r="P281" s="53"/>
    </row>
    <row r="282" spans="1:16" s="1" customFormat="1" ht="13.5" customHeight="1" x14ac:dyDescent="0.25">
      <c r="A282" s="91" t="s">
        <v>673</v>
      </c>
      <c r="B282" s="73" t="s">
        <v>344</v>
      </c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2">
        <f t="shared" si="69"/>
        <v>0</v>
      </c>
      <c r="P282" s="6"/>
    </row>
    <row r="283" spans="1:16" s="1" customFormat="1" ht="13.5" customHeight="1" x14ac:dyDescent="0.25">
      <c r="A283" s="91" t="s">
        <v>674</v>
      </c>
      <c r="B283" s="73" t="s">
        <v>84</v>
      </c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2">
        <f t="shared" si="69"/>
        <v>0</v>
      </c>
      <c r="P283" s="6"/>
    </row>
    <row r="284" spans="1:16" s="1" customFormat="1" ht="13.5" customHeight="1" x14ac:dyDescent="0.25">
      <c r="A284" s="91" t="s">
        <v>675</v>
      </c>
      <c r="B284" s="73" t="s">
        <v>345</v>
      </c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2">
        <f t="shared" si="69"/>
        <v>0</v>
      </c>
      <c r="P284" s="6"/>
    </row>
    <row r="285" spans="1:16" s="3" customFormat="1" ht="13.5" customHeight="1" x14ac:dyDescent="0.25">
      <c r="A285" s="91" t="s">
        <v>676</v>
      </c>
      <c r="B285" s="73" t="s">
        <v>18</v>
      </c>
      <c r="C285" s="83">
        <f>+C286</f>
        <v>0</v>
      </c>
      <c r="D285" s="83">
        <f t="shared" ref="D285:N286" si="75">+D286</f>
        <v>0</v>
      </c>
      <c r="E285" s="83">
        <f t="shared" si="75"/>
        <v>0</v>
      </c>
      <c r="F285" s="83">
        <f t="shared" si="75"/>
        <v>0</v>
      </c>
      <c r="G285" s="83">
        <f t="shared" si="75"/>
        <v>0</v>
      </c>
      <c r="H285" s="83">
        <f t="shared" si="75"/>
        <v>0</v>
      </c>
      <c r="I285" s="83">
        <f t="shared" si="75"/>
        <v>0</v>
      </c>
      <c r="J285" s="83">
        <f t="shared" si="75"/>
        <v>0</v>
      </c>
      <c r="K285" s="83">
        <f t="shared" si="75"/>
        <v>0</v>
      </c>
      <c r="L285" s="83">
        <f t="shared" si="75"/>
        <v>0</v>
      </c>
      <c r="M285" s="83">
        <f t="shared" si="75"/>
        <v>0</v>
      </c>
      <c r="N285" s="83">
        <f t="shared" si="75"/>
        <v>0</v>
      </c>
      <c r="O285" s="82">
        <f t="shared" si="69"/>
        <v>0</v>
      </c>
      <c r="P285" s="53"/>
    </row>
    <row r="286" spans="1:16" s="12" customFormat="1" ht="13.5" customHeight="1" x14ac:dyDescent="0.25">
      <c r="A286" s="91" t="s">
        <v>677</v>
      </c>
      <c r="B286" s="73" t="s">
        <v>85</v>
      </c>
      <c r="C286" s="83">
        <f>+C287</f>
        <v>0</v>
      </c>
      <c r="D286" s="83">
        <f t="shared" si="75"/>
        <v>0</v>
      </c>
      <c r="E286" s="83">
        <f t="shared" si="75"/>
        <v>0</v>
      </c>
      <c r="F286" s="83">
        <f t="shared" si="75"/>
        <v>0</v>
      </c>
      <c r="G286" s="83">
        <f t="shared" si="75"/>
        <v>0</v>
      </c>
      <c r="H286" s="83">
        <f t="shared" si="75"/>
        <v>0</v>
      </c>
      <c r="I286" s="83">
        <f t="shared" si="75"/>
        <v>0</v>
      </c>
      <c r="J286" s="83">
        <f t="shared" si="75"/>
        <v>0</v>
      </c>
      <c r="K286" s="83">
        <f t="shared" si="75"/>
        <v>0</v>
      </c>
      <c r="L286" s="83">
        <f t="shared" si="75"/>
        <v>0</v>
      </c>
      <c r="M286" s="83">
        <f t="shared" si="75"/>
        <v>0</v>
      </c>
      <c r="N286" s="83">
        <f t="shared" si="75"/>
        <v>0</v>
      </c>
      <c r="O286" s="82">
        <f t="shared" si="69"/>
        <v>0</v>
      </c>
      <c r="P286" s="54"/>
    </row>
    <row r="287" spans="1:16" s="1" customFormat="1" ht="13.5" customHeight="1" x14ac:dyDescent="0.25">
      <c r="A287" s="91" t="s">
        <v>678</v>
      </c>
      <c r="B287" s="73" t="s">
        <v>86</v>
      </c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2">
        <f t="shared" si="69"/>
        <v>0</v>
      </c>
      <c r="P287" s="6"/>
    </row>
    <row r="288" spans="1:16" s="1" customFormat="1" ht="13.5" customHeight="1" x14ac:dyDescent="0.25">
      <c r="A288" s="91" t="s">
        <v>679</v>
      </c>
      <c r="B288" s="73" t="s">
        <v>19</v>
      </c>
      <c r="C288" s="83">
        <f>+C289+C290</f>
        <v>0</v>
      </c>
      <c r="D288" s="83">
        <f t="shared" ref="D288:N288" si="76">+D289+D290</f>
        <v>0</v>
      </c>
      <c r="E288" s="83">
        <f t="shared" si="76"/>
        <v>0</v>
      </c>
      <c r="F288" s="83">
        <f t="shared" si="76"/>
        <v>0</v>
      </c>
      <c r="G288" s="83">
        <f t="shared" si="76"/>
        <v>0</v>
      </c>
      <c r="H288" s="83">
        <f t="shared" si="76"/>
        <v>0</v>
      </c>
      <c r="I288" s="83">
        <f t="shared" si="76"/>
        <v>0</v>
      </c>
      <c r="J288" s="83">
        <f t="shared" si="76"/>
        <v>0</v>
      </c>
      <c r="K288" s="83">
        <f t="shared" si="76"/>
        <v>0</v>
      </c>
      <c r="L288" s="83">
        <f t="shared" si="76"/>
        <v>0</v>
      </c>
      <c r="M288" s="83">
        <f t="shared" si="76"/>
        <v>0</v>
      </c>
      <c r="N288" s="83">
        <f t="shared" si="76"/>
        <v>0</v>
      </c>
      <c r="O288" s="82">
        <f t="shared" si="69"/>
        <v>0</v>
      </c>
      <c r="P288" s="6"/>
    </row>
    <row r="289" spans="1:16" s="1" customFormat="1" ht="13.5" customHeight="1" x14ac:dyDescent="0.25">
      <c r="A289" s="84" t="s">
        <v>680</v>
      </c>
      <c r="B289" s="73" t="s">
        <v>166</v>
      </c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2">
        <f t="shared" si="69"/>
        <v>0</v>
      </c>
      <c r="P289" s="6"/>
    </row>
    <row r="290" spans="1:16" s="1" customFormat="1" ht="13.5" customHeight="1" x14ac:dyDescent="0.25">
      <c r="A290" s="91" t="s">
        <v>681</v>
      </c>
      <c r="B290" s="73" t="s">
        <v>346</v>
      </c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2">
        <f t="shared" si="69"/>
        <v>0</v>
      </c>
      <c r="P290" s="6"/>
    </row>
    <row r="291" spans="1:16" s="12" customFormat="1" ht="13.5" customHeight="1" x14ac:dyDescent="0.25">
      <c r="A291" s="93" t="s">
        <v>682</v>
      </c>
      <c r="B291" s="87" t="s">
        <v>20</v>
      </c>
      <c r="C291" s="83">
        <f>+C292+C313</f>
        <v>0</v>
      </c>
      <c r="D291" s="83">
        <f t="shared" ref="D291:N291" si="77">+D292+D313</f>
        <v>0</v>
      </c>
      <c r="E291" s="83">
        <f t="shared" si="77"/>
        <v>0</v>
      </c>
      <c r="F291" s="83">
        <f t="shared" si="77"/>
        <v>0</v>
      </c>
      <c r="G291" s="83">
        <f t="shared" si="77"/>
        <v>0</v>
      </c>
      <c r="H291" s="83">
        <f t="shared" si="77"/>
        <v>0</v>
      </c>
      <c r="I291" s="83">
        <f t="shared" si="77"/>
        <v>0</v>
      </c>
      <c r="J291" s="83">
        <f t="shared" si="77"/>
        <v>0</v>
      </c>
      <c r="K291" s="83">
        <f t="shared" si="77"/>
        <v>0</v>
      </c>
      <c r="L291" s="83">
        <f t="shared" si="77"/>
        <v>0</v>
      </c>
      <c r="M291" s="83">
        <f t="shared" si="77"/>
        <v>0</v>
      </c>
      <c r="N291" s="83">
        <f t="shared" si="77"/>
        <v>0</v>
      </c>
      <c r="O291" s="82">
        <f t="shared" si="69"/>
        <v>0</v>
      </c>
      <c r="P291" s="54"/>
    </row>
    <row r="292" spans="1:16" s="1" customFormat="1" ht="13.5" customHeight="1" x14ac:dyDescent="0.25">
      <c r="A292" s="84" t="s">
        <v>683</v>
      </c>
      <c r="B292" s="73" t="s">
        <v>21</v>
      </c>
      <c r="C292" s="83">
        <f>+C293+C298+C301+C304+C307+C310</f>
        <v>0</v>
      </c>
      <c r="D292" s="83">
        <f t="shared" ref="D292:N292" si="78">+D293+D298+D301+D304+D307+D310</f>
        <v>0</v>
      </c>
      <c r="E292" s="83">
        <f t="shared" si="78"/>
        <v>0</v>
      </c>
      <c r="F292" s="83">
        <f t="shared" si="78"/>
        <v>0</v>
      </c>
      <c r="G292" s="83">
        <f t="shared" si="78"/>
        <v>0</v>
      </c>
      <c r="H292" s="83">
        <f t="shared" si="78"/>
        <v>0</v>
      </c>
      <c r="I292" s="83">
        <f t="shared" si="78"/>
        <v>0</v>
      </c>
      <c r="J292" s="83">
        <f t="shared" si="78"/>
        <v>0</v>
      </c>
      <c r="K292" s="83">
        <f t="shared" si="78"/>
        <v>0</v>
      </c>
      <c r="L292" s="83">
        <f t="shared" si="78"/>
        <v>0</v>
      </c>
      <c r="M292" s="83">
        <f t="shared" si="78"/>
        <v>0</v>
      </c>
      <c r="N292" s="83">
        <f t="shared" si="78"/>
        <v>0</v>
      </c>
      <c r="O292" s="82">
        <f t="shared" si="69"/>
        <v>0</v>
      </c>
      <c r="P292" s="6"/>
    </row>
    <row r="293" spans="1:16" s="12" customFormat="1" ht="13.5" customHeight="1" x14ac:dyDescent="0.25">
      <c r="A293" s="84" t="s">
        <v>684</v>
      </c>
      <c r="B293" s="73" t="s">
        <v>347</v>
      </c>
      <c r="C293" s="83">
        <f>+SUM(C294:C297)</f>
        <v>0</v>
      </c>
      <c r="D293" s="83">
        <f t="shared" ref="D293:N293" si="79">+SUM(D294:D297)</f>
        <v>0</v>
      </c>
      <c r="E293" s="83">
        <f t="shared" si="79"/>
        <v>0</v>
      </c>
      <c r="F293" s="83">
        <f t="shared" si="79"/>
        <v>0</v>
      </c>
      <c r="G293" s="83">
        <f t="shared" si="79"/>
        <v>0</v>
      </c>
      <c r="H293" s="83">
        <f t="shared" si="79"/>
        <v>0</v>
      </c>
      <c r="I293" s="83">
        <f t="shared" si="79"/>
        <v>0</v>
      </c>
      <c r="J293" s="83">
        <f t="shared" si="79"/>
        <v>0</v>
      </c>
      <c r="K293" s="83">
        <f t="shared" si="79"/>
        <v>0</v>
      </c>
      <c r="L293" s="83">
        <f t="shared" si="79"/>
        <v>0</v>
      </c>
      <c r="M293" s="83">
        <f t="shared" si="79"/>
        <v>0</v>
      </c>
      <c r="N293" s="83">
        <f t="shared" si="79"/>
        <v>0</v>
      </c>
      <c r="O293" s="82">
        <f t="shared" si="69"/>
        <v>0</v>
      </c>
      <c r="P293" s="54"/>
    </row>
    <row r="294" spans="1:16" s="1" customFormat="1" ht="13.5" customHeight="1" x14ac:dyDescent="0.25">
      <c r="A294" s="84" t="s">
        <v>685</v>
      </c>
      <c r="B294" s="73" t="s">
        <v>348</v>
      </c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2">
        <f t="shared" si="69"/>
        <v>0</v>
      </c>
      <c r="P294" s="6"/>
    </row>
    <row r="295" spans="1:16" s="1" customFormat="1" ht="13.5" customHeight="1" x14ac:dyDescent="0.25">
      <c r="A295" s="84" t="s">
        <v>686</v>
      </c>
      <c r="B295" s="73" t="s">
        <v>87</v>
      </c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2">
        <f t="shared" si="69"/>
        <v>0</v>
      </c>
      <c r="P295" s="6"/>
    </row>
    <row r="296" spans="1:16" s="3" customFormat="1" ht="13.5" customHeight="1" x14ac:dyDescent="0.25">
      <c r="A296" s="93" t="s">
        <v>687</v>
      </c>
      <c r="B296" s="87" t="s">
        <v>109</v>
      </c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2">
        <f t="shared" si="69"/>
        <v>0</v>
      </c>
      <c r="P296" s="53"/>
    </row>
    <row r="297" spans="1:16" s="1" customFormat="1" ht="13.5" customHeight="1" x14ac:dyDescent="0.25">
      <c r="A297" s="91" t="s">
        <v>688</v>
      </c>
      <c r="B297" s="73" t="s">
        <v>689</v>
      </c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2">
        <f t="shared" si="69"/>
        <v>0</v>
      </c>
      <c r="P297" s="6"/>
    </row>
    <row r="298" spans="1:16" s="1" customFormat="1" ht="13.5" customHeight="1" x14ac:dyDescent="0.25">
      <c r="A298" s="91" t="s">
        <v>838</v>
      </c>
      <c r="B298" s="73" t="s">
        <v>839</v>
      </c>
      <c r="C298" s="83">
        <f>+C299+C300</f>
        <v>0</v>
      </c>
      <c r="D298" s="83">
        <f t="shared" ref="D298:N298" si="80">+D299+D300</f>
        <v>0</v>
      </c>
      <c r="E298" s="83">
        <f t="shared" si="80"/>
        <v>0</v>
      </c>
      <c r="F298" s="83">
        <f t="shared" si="80"/>
        <v>0</v>
      </c>
      <c r="G298" s="83">
        <f t="shared" si="80"/>
        <v>0</v>
      </c>
      <c r="H298" s="83">
        <f t="shared" si="80"/>
        <v>0</v>
      </c>
      <c r="I298" s="83">
        <f t="shared" si="80"/>
        <v>0</v>
      </c>
      <c r="J298" s="83">
        <f t="shared" si="80"/>
        <v>0</v>
      </c>
      <c r="K298" s="83">
        <f t="shared" si="80"/>
        <v>0</v>
      </c>
      <c r="L298" s="83">
        <f t="shared" si="80"/>
        <v>0</v>
      </c>
      <c r="M298" s="83">
        <f t="shared" si="80"/>
        <v>0</v>
      </c>
      <c r="N298" s="83">
        <f t="shared" si="80"/>
        <v>0</v>
      </c>
      <c r="O298" s="82">
        <f t="shared" si="69"/>
        <v>0</v>
      </c>
      <c r="P298" s="6"/>
    </row>
    <row r="299" spans="1:16" s="3" customFormat="1" ht="13.5" customHeight="1" x14ac:dyDescent="0.25">
      <c r="A299" s="91" t="s">
        <v>840</v>
      </c>
      <c r="B299" s="73" t="s">
        <v>841</v>
      </c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2">
        <f t="shared" si="69"/>
        <v>0</v>
      </c>
      <c r="P299" s="53"/>
    </row>
    <row r="300" spans="1:16" s="12" customFormat="1" ht="13.5" customHeight="1" x14ac:dyDescent="0.25">
      <c r="A300" s="91" t="s">
        <v>842</v>
      </c>
      <c r="B300" s="73" t="s">
        <v>87</v>
      </c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2">
        <f t="shared" si="69"/>
        <v>0</v>
      </c>
      <c r="P300" s="54"/>
    </row>
    <row r="301" spans="1:16" s="1" customFormat="1" ht="13.5" customHeight="1" x14ac:dyDescent="0.25">
      <c r="A301" s="91" t="s">
        <v>843</v>
      </c>
      <c r="B301" s="73" t="s">
        <v>844</v>
      </c>
      <c r="C301" s="83">
        <f>+C302+C303</f>
        <v>0</v>
      </c>
      <c r="D301" s="83">
        <f t="shared" ref="D301:N301" si="81">+D302+D303</f>
        <v>0</v>
      </c>
      <c r="E301" s="83">
        <f t="shared" si="81"/>
        <v>0</v>
      </c>
      <c r="F301" s="83">
        <f t="shared" si="81"/>
        <v>0</v>
      </c>
      <c r="G301" s="83">
        <f t="shared" si="81"/>
        <v>0</v>
      </c>
      <c r="H301" s="83">
        <f t="shared" si="81"/>
        <v>0</v>
      </c>
      <c r="I301" s="83">
        <f t="shared" si="81"/>
        <v>0</v>
      </c>
      <c r="J301" s="83">
        <f t="shared" si="81"/>
        <v>0</v>
      </c>
      <c r="K301" s="83">
        <f t="shared" si="81"/>
        <v>0</v>
      </c>
      <c r="L301" s="83">
        <f t="shared" si="81"/>
        <v>0</v>
      </c>
      <c r="M301" s="83">
        <f t="shared" si="81"/>
        <v>0</v>
      </c>
      <c r="N301" s="83">
        <f t="shared" si="81"/>
        <v>0</v>
      </c>
      <c r="O301" s="82">
        <f t="shared" si="69"/>
        <v>0</v>
      </c>
      <c r="P301" s="6"/>
    </row>
    <row r="302" spans="1:16" s="1" customFormat="1" ht="13.5" customHeight="1" x14ac:dyDescent="0.25">
      <c r="A302" s="91" t="s">
        <v>845</v>
      </c>
      <c r="B302" s="73" t="s">
        <v>846</v>
      </c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2">
        <f t="shared" si="69"/>
        <v>0</v>
      </c>
      <c r="P302" s="6"/>
    </row>
    <row r="303" spans="1:16" s="1" customFormat="1" ht="13.5" customHeight="1" x14ac:dyDescent="0.25">
      <c r="A303" s="91" t="s">
        <v>847</v>
      </c>
      <c r="B303" s="73" t="s">
        <v>848</v>
      </c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2">
        <f t="shared" si="69"/>
        <v>0</v>
      </c>
      <c r="P303" s="6"/>
    </row>
    <row r="304" spans="1:16" s="1" customFormat="1" ht="13.5" customHeight="1" x14ac:dyDescent="0.25">
      <c r="A304" s="91" t="s">
        <v>894</v>
      </c>
      <c r="B304" s="73" t="s">
        <v>895</v>
      </c>
      <c r="C304" s="83">
        <f>+SUM(C305:C306)</f>
        <v>0</v>
      </c>
      <c r="D304" s="83">
        <f t="shared" ref="D304:N304" si="82">+SUM(D305:D306)</f>
        <v>0</v>
      </c>
      <c r="E304" s="83">
        <f t="shared" si="82"/>
        <v>0</v>
      </c>
      <c r="F304" s="83">
        <f t="shared" si="82"/>
        <v>0</v>
      </c>
      <c r="G304" s="83">
        <f t="shared" si="82"/>
        <v>0</v>
      </c>
      <c r="H304" s="83">
        <f t="shared" si="82"/>
        <v>0</v>
      </c>
      <c r="I304" s="83">
        <f t="shared" si="82"/>
        <v>0</v>
      </c>
      <c r="J304" s="83">
        <f t="shared" si="82"/>
        <v>0</v>
      </c>
      <c r="K304" s="83">
        <f t="shared" si="82"/>
        <v>0</v>
      </c>
      <c r="L304" s="83">
        <f t="shared" si="82"/>
        <v>0</v>
      </c>
      <c r="M304" s="83">
        <f t="shared" si="82"/>
        <v>0</v>
      </c>
      <c r="N304" s="83">
        <f t="shared" si="82"/>
        <v>0</v>
      </c>
      <c r="O304" s="82">
        <f t="shared" si="69"/>
        <v>0</v>
      </c>
      <c r="P304" s="6"/>
    </row>
    <row r="305" spans="1:16" s="1" customFormat="1" ht="13.5" customHeight="1" x14ac:dyDescent="0.25">
      <c r="A305" s="91" t="s">
        <v>896</v>
      </c>
      <c r="B305" s="73" t="s">
        <v>897</v>
      </c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2">
        <f t="shared" si="69"/>
        <v>0</v>
      </c>
      <c r="P305" s="6"/>
    </row>
    <row r="306" spans="1:16" s="1" customFormat="1" ht="13.5" customHeight="1" x14ac:dyDescent="0.25">
      <c r="A306" s="91" t="s">
        <v>898</v>
      </c>
      <c r="B306" s="73" t="s">
        <v>899</v>
      </c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2">
        <f t="shared" si="69"/>
        <v>0</v>
      </c>
      <c r="P306" s="6"/>
    </row>
    <row r="307" spans="1:16" s="1" customFormat="1" ht="13.5" customHeight="1" x14ac:dyDescent="0.25">
      <c r="A307" s="91" t="s">
        <v>946</v>
      </c>
      <c r="B307" s="73" t="s">
        <v>947</v>
      </c>
      <c r="C307" s="83">
        <f>SUM(C308:C309)</f>
        <v>0</v>
      </c>
      <c r="D307" s="83">
        <f t="shared" ref="D307:N307" si="83">SUM(D308:D309)</f>
        <v>0</v>
      </c>
      <c r="E307" s="83">
        <f t="shared" si="83"/>
        <v>0</v>
      </c>
      <c r="F307" s="83">
        <f t="shared" si="83"/>
        <v>0</v>
      </c>
      <c r="G307" s="83">
        <f t="shared" si="83"/>
        <v>0</v>
      </c>
      <c r="H307" s="83">
        <f t="shared" si="83"/>
        <v>0</v>
      </c>
      <c r="I307" s="83">
        <f t="shared" si="83"/>
        <v>0</v>
      </c>
      <c r="J307" s="83">
        <f t="shared" si="83"/>
        <v>0</v>
      </c>
      <c r="K307" s="83">
        <f t="shared" si="83"/>
        <v>0</v>
      </c>
      <c r="L307" s="83">
        <f t="shared" si="83"/>
        <v>0</v>
      </c>
      <c r="M307" s="83">
        <f t="shared" si="83"/>
        <v>0</v>
      </c>
      <c r="N307" s="83">
        <f t="shared" si="83"/>
        <v>0</v>
      </c>
      <c r="O307" s="82">
        <f t="shared" si="69"/>
        <v>0</v>
      </c>
      <c r="P307" s="6"/>
    </row>
    <row r="308" spans="1:16" s="1" customFormat="1" ht="13.5" customHeight="1" x14ac:dyDescent="0.25">
      <c r="A308" s="91" t="s">
        <v>948</v>
      </c>
      <c r="B308" s="73" t="s">
        <v>949</v>
      </c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2">
        <f t="shared" si="69"/>
        <v>0</v>
      </c>
      <c r="P308" s="6"/>
    </row>
    <row r="309" spans="1:16" s="1" customFormat="1" ht="13.5" customHeight="1" x14ac:dyDescent="0.25">
      <c r="A309" s="91" t="s">
        <v>950</v>
      </c>
      <c r="B309" s="73" t="s">
        <v>951</v>
      </c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2">
        <f t="shared" si="69"/>
        <v>0</v>
      </c>
      <c r="P309" s="6"/>
    </row>
    <row r="310" spans="1:16" s="1" customFormat="1" ht="13.5" customHeight="1" x14ac:dyDescent="0.25">
      <c r="A310" s="91" t="s">
        <v>952</v>
      </c>
      <c r="B310" s="73" t="s">
        <v>953</v>
      </c>
      <c r="C310" s="83">
        <f>SUM(C311:C312)</f>
        <v>0</v>
      </c>
      <c r="D310" s="83">
        <f t="shared" ref="D310:N310" si="84">SUM(D311:D312)</f>
        <v>0</v>
      </c>
      <c r="E310" s="83">
        <f t="shared" si="84"/>
        <v>0</v>
      </c>
      <c r="F310" s="83">
        <f t="shared" si="84"/>
        <v>0</v>
      </c>
      <c r="G310" s="83">
        <f t="shared" si="84"/>
        <v>0</v>
      </c>
      <c r="H310" s="83">
        <f t="shared" si="84"/>
        <v>0</v>
      </c>
      <c r="I310" s="83">
        <f t="shared" si="84"/>
        <v>0</v>
      </c>
      <c r="J310" s="83">
        <f t="shared" si="84"/>
        <v>0</v>
      </c>
      <c r="K310" s="83">
        <f t="shared" si="84"/>
        <v>0</v>
      </c>
      <c r="L310" s="83">
        <f t="shared" si="84"/>
        <v>0</v>
      </c>
      <c r="M310" s="83">
        <f t="shared" si="84"/>
        <v>0</v>
      </c>
      <c r="N310" s="83">
        <f t="shared" si="84"/>
        <v>0</v>
      </c>
      <c r="O310" s="82">
        <f t="shared" si="69"/>
        <v>0</v>
      </c>
      <c r="P310" s="6"/>
    </row>
    <row r="311" spans="1:16" s="1" customFormat="1" ht="13.5" customHeight="1" x14ac:dyDescent="0.25">
      <c r="A311" s="91" t="s">
        <v>954</v>
      </c>
      <c r="B311" s="73" t="s">
        <v>955</v>
      </c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2">
        <f t="shared" si="69"/>
        <v>0</v>
      </c>
      <c r="P311" s="6"/>
    </row>
    <row r="312" spans="1:16" s="1" customFormat="1" ht="13.5" customHeight="1" x14ac:dyDescent="0.25">
      <c r="A312" s="91" t="s">
        <v>956</v>
      </c>
      <c r="B312" s="73" t="s">
        <v>957</v>
      </c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2">
        <f t="shared" si="69"/>
        <v>0</v>
      </c>
      <c r="P312" s="6"/>
    </row>
    <row r="313" spans="1:16" s="1" customFormat="1" ht="13.5" customHeight="1" x14ac:dyDescent="0.25">
      <c r="A313" s="93" t="s">
        <v>690</v>
      </c>
      <c r="B313" s="87" t="s">
        <v>22</v>
      </c>
      <c r="C313" s="83">
        <f>+SUM(C314:C319)</f>
        <v>0</v>
      </c>
      <c r="D313" s="83">
        <f t="shared" ref="D313:N313" si="85">+SUM(D314:D319)</f>
        <v>0</v>
      </c>
      <c r="E313" s="83">
        <f t="shared" si="85"/>
        <v>0</v>
      </c>
      <c r="F313" s="83">
        <f t="shared" si="85"/>
        <v>0</v>
      </c>
      <c r="G313" s="83">
        <f t="shared" si="85"/>
        <v>0</v>
      </c>
      <c r="H313" s="83">
        <f t="shared" si="85"/>
        <v>0</v>
      </c>
      <c r="I313" s="83">
        <f t="shared" si="85"/>
        <v>0</v>
      </c>
      <c r="J313" s="83">
        <f t="shared" si="85"/>
        <v>0</v>
      </c>
      <c r="K313" s="83">
        <f t="shared" si="85"/>
        <v>0</v>
      </c>
      <c r="L313" s="83">
        <f t="shared" si="85"/>
        <v>0</v>
      </c>
      <c r="M313" s="83">
        <f t="shared" si="85"/>
        <v>0</v>
      </c>
      <c r="N313" s="83">
        <f t="shared" si="85"/>
        <v>0</v>
      </c>
      <c r="O313" s="82">
        <f t="shared" si="69"/>
        <v>0</v>
      </c>
      <c r="P313" s="6"/>
    </row>
    <row r="314" spans="1:16" s="1" customFormat="1" ht="13.5" customHeight="1" x14ac:dyDescent="0.25">
      <c r="A314" s="91" t="s">
        <v>691</v>
      </c>
      <c r="B314" s="73" t="s">
        <v>88</v>
      </c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2">
        <f t="shared" si="69"/>
        <v>0</v>
      </c>
      <c r="P314" s="6"/>
    </row>
    <row r="315" spans="1:16" s="1" customFormat="1" ht="13.5" customHeight="1" x14ac:dyDescent="0.25">
      <c r="A315" s="91" t="s">
        <v>692</v>
      </c>
      <c r="B315" s="73" t="s">
        <v>89</v>
      </c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2">
        <f t="shared" si="69"/>
        <v>0</v>
      </c>
      <c r="P315" s="6"/>
    </row>
    <row r="316" spans="1:16" s="12" customFormat="1" ht="13.5" customHeight="1" x14ac:dyDescent="0.25">
      <c r="A316" s="91" t="s">
        <v>693</v>
      </c>
      <c r="B316" s="73" t="s">
        <v>90</v>
      </c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2">
        <f t="shared" si="69"/>
        <v>0</v>
      </c>
      <c r="P316" s="54"/>
    </row>
    <row r="317" spans="1:16" s="1" customFormat="1" ht="13.5" customHeight="1" x14ac:dyDescent="0.25">
      <c r="A317" s="91" t="s">
        <v>694</v>
      </c>
      <c r="B317" s="73" t="s">
        <v>349</v>
      </c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2">
        <f t="shared" si="69"/>
        <v>0</v>
      </c>
      <c r="P317" s="6"/>
    </row>
    <row r="318" spans="1:16" s="12" customFormat="1" ht="13.5" customHeight="1" x14ac:dyDescent="0.25">
      <c r="A318" s="91" t="s">
        <v>695</v>
      </c>
      <c r="B318" s="73" t="s">
        <v>350</v>
      </c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2">
        <f t="shared" si="69"/>
        <v>0</v>
      </c>
      <c r="P318" s="54"/>
    </row>
    <row r="319" spans="1:16" s="1" customFormat="1" ht="13.5" customHeight="1" x14ac:dyDescent="0.25">
      <c r="A319" s="91" t="s">
        <v>849</v>
      </c>
      <c r="B319" s="73" t="s">
        <v>850</v>
      </c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2">
        <f t="shared" si="69"/>
        <v>0</v>
      </c>
      <c r="P319" s="6"/>
    </row>
    <row r="320" spans="1:16" s="1" customFormat="1" ht="13.5" customHeight="1" x14ac:dyDescent="0.25">
      <c r="A320" s="84" t="s">
        <v>696</v>
      </c>
      <c r="B320" s="73" t="s">
        <v>351</v>
      </c>
      <c r="C320" s="83">
        <f t="shared" ref="C320:N320" si="86">+C321+C418</f>
        <v>0</v>
      </c>
      <c r="D320" s="83">
        <f t="shared" si="86"/>
        <v>0</v>
      </c>
      <c r="E320" s="83">
        <f t="shared" si="86"/>
        <v>0</v>
      </c>
      <c r="F320" s="83">
        <f t="shared" si="86"/>
        <v>0</v>
      </c>
      <c r="G320" s="83">
        <f t="shared" si="86"/>
        <v>0</v>
      </c>
      <c r="H320" s="83">
        <f t="shared" si="86"/>
        <v>0</v>
      </c>
      <c r="I320" s="83">
        <f t="shared" si="86"/>
        <v>0</v>
      </c>
      <c r="J320" s="83">
        <f t="shared" si="86"/>
        <v>0</v>
      </c>
      <c r="K320" s="83">
        <f t="shared" si="86"/>
        <v>0</v>
      </c>
      <c r="L320" s="83">
        <f t="shared" si="86"/>
        <v>0</v>
      </c>
      <c r="M320" s="83">
        <f t="shared" si="86"/>
        <v>0</v>
      </c>
      <c r="N320" s="83">
        <f t="shared" si="86"/>
        <v>0</v>
      </c>
      <c r="O320" s="82">
        <f t="shared" si="69"/>
        <v>0</v>
      </c>
      <c r="P320" s="6"/>
    </row>
    <row r="321" spans="1:16" s="11" customFormat="1" ht="13.5" customHeight="1" x14ac:dyDescent="0.25">
      <c r="A321" s="88" t="s">
        <v>697</v>
      </c>
      <c r="B321" s="87" t="s">
        <v>144</v>
      </c>
      <c r="C321" s="83">
        <f t="shared" ref="C321:N321" si="87">+C322+C364+C413+C415</f>
        <v>0</v>
      </c>
      <c r="D321" s="83">
        <f t="shared" si="87"/>
        <v>0</v>
      </c>
      <c r="E321" s="83">
        <f t="shared" si="87"/>
        <v>0</v>
      </c>
      <c r="F321" s="83">
        <f t="shared" si="87"/>
        <v>0</v>
      </c>
      <c r="G321" s="83">
        <f t="shared" si="87"/>
        <v>0</v>
      </c>
      <c r="H321" s="83">
        <f t="shared" si="87"/>
        <v>0</v>
      </c>
      <c r="I321" s="83">
        <f t="shared" si="87"/>
        <v>0</v>
      </c>
      <c r="J321" s="83">
        <f t="shared" si="87"/>
        <v>0</v>
      </c>
      <c r="K321" s="83">
        <f t="shared" si="87"/>
        <v>0</v>
      </c>
      <c r="L321" s="83">
        <f t="shared" si="87"/>
        <v>0</v>
      </c>
      <c r="M321" s="83">
        <f t="shared" si="87"/>
        <v>0</v>
      </c>
      <c r="N321" s="83">
        <f t="shared" si="87"/>
        <v>0</v>
      </c>
      <c r="O321" s="82">
        <f t="shared" si="69"/>
        <v>0</v>
      </c>
      <c r="P321" s="53"/>
    </row>
    <row r="322" spans="1:16" s="3" customFormat="1" ht="13.5" customHeight="1" x14ac:dyDescent="0.25">
      <c r="A322" s="84" t="s">
        <v>698</v>
      </c>
      <c r="B322" s="73" t="s">
        <v>352</v>
      </c>
      <c r="C322" s="83">
        <f t="shared" ref="C322:N322" si="88">+C323+C327+C346</f>
        <v>0</v>
      </c>
      <c r="D322" s="83">
        <f t="shared" si="88"/>
        <v>0</v>
      </c>
      <c r="E322" s="83">
        <f t="shared" si="88"/>
        <v>0</v>
      </c>
      <c r="F322" s="83">
        <f t="shared" si="88"/>
        <v>0</v>
      </c>
      <c r="G322" s="83">
        <f t="shared" si="88"/>
        <v>0</v>
      </c>
      <c r="H322" s="83">
        <f t="shared" si="88"/>
        <v>0</v>
      </c>
      <c r="I322" s="83">
        <f t="shared" si="88"/>
        <v>0</v>
      </c>
      <c r="J322" s="83">
        <f t="shared" si="88"/>
        <v>0</v>
      </c>
      <c r="K322" s="83">
        <f t="shared" si="88"/>
        <v>0</v>
      </c>
      <c r="L322" s="83">
        <f t="shared" si="88"/>
        <v>0</v>
      </c>
      <c r="M322" s="83">
        <f t="shared" si="88"/>
        <v>0</v>
      </c>
      <c r="N322" s="83">
        <f t="shared" si="88"/>
        <v>0</v>
      </c>
      <c r="O322" s="82">
        <f t="shared" si="69"/>
        <v>0</v>
      </c>
      <c r="P322" s="53"/>
    </row>
    <row r="323" spans="1:16" s="1" customFormat="1" ht="13.5" customHeight="1" x14ac:dyDescent="0.25">
      <c r="A323" s="84" t="s">
        <v>699</v>
      </c>
      <c r="B323" s="73" t="s">
        <v>182</v>
      </c>
      <c r="C323" s="83">
        <f>+SUM(C324:C326)</f>
        <v>0</v>
      </c>
      <c r="D323" s="83">
        <f t="shared" ref="D323:N323" si="89">+SUM(D324:D326)</f>
        <v>0</v>
      </c>
      <c r="E323" s="83">
        <f t="shared" si="89"/>
        <v>0</v>
      </c>
      <c r="F323" s="83">
        <f t="shared" si="89"/>
        <v>0</v>
      </c>
      <c r="G323" s="83">
        <f t="shared" si="89"/>
        <v>0</v>
      </c>
      <c r="H323" s="83">
        <f t="shared" si="89"/>
        <v>0</v>
      </c>
      <c r="I323" s="83">
        <f t="shared" si="89"/>
        <v>0</v>
      </c>
      <c r="J323" s="83">
        <f t="shared" si="89"/>
        <v>0</v>
      </c>
      <c r="K323" s="83">
        <f t="shared" si="89"/>
        <v>0</v>
      </c>
      <c r="L323" s="83">
        <f t="shared" si="89"/>
        <v>0</v>
      </c>
      <c r="M323" s="83">
        <f t="shared" si="89"/>
        <v>0</v>
      </c>
      <c r="N323" s="83">
        <f t="shared" si="89"/>
        <v>0</v>
      </c>
      <c r="O323" s="82">
        <f t="shared" si="69"/>
        <v>0</v>
      </c>
      <c r="P323" s="6"/>
    </row>
    <row r="324" spans="1:16" s="1" customFormat="1" ht="13.5" customHeight="1" x14ac:dyDescent="0.25">
      <c r="A324" s="84" t="s">
        <v>700</v>
      </c>
      <c r="B324" s="73" t="s">
        <v>353</v>
      </c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2">
        <f t="shared" si="69"/>
        <v>0</v>
      </c>
      <c r="P324" s="6"/>
    </row>
    <row r="325" spans="1:16" s="1" customFormat="1" ht="13.5" customHeight="1" x14ac:dyDescent="0.25">
      <c r="A325" s="84" t="s">
        <v>900</v>
      </c>
      <c r="B325" s="73" t="s">
        <v>887</v>
      </c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2">
        <f t="shared" si="69"/>
        <v>0</v>
      </c>
      <c r="P325" s="6"/>
    </row>
    <row r="326" spans="1:16" s="1" customFormat="1" ht="13.5" customHeight="1" x14ac:dyDescent="0.25">
      <c r="A326" s="84" t="s">
        <v>901</v>
      </c>
      <c r="B326" s="73" t="s">
        <v>889</v>
      </c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2">
        <f t="shared" si="69"/>
        <v>0</v>
      </c>
      <c r="P326" s="6"/>
    </row>
    <row r="327" spans="1:16" s="1" customFormat="1" ht="13.5" customHeight="1" x14ac:dyDescent="0.25">
      <c r="A327" s="84" t="s">
        <v>701</v>
      </c>
      <c r="B327" s="73" t="s">
        <v>354</v>
      </c>
      <c r="C327" s="83">
        <f t="shared" ref="C327:N327" si="90">+C328+C340+C343</f>
        <v>0</v>
      </c>
      <c r="D327" s="83">
        <f t="shared" si="90"/>
        <v>0</v>
      </c>
      <c r="E327" s="83">
        <f t="shared" si="90"/>
        <v>0</v>
      </c>
      <c r="F327" s="83">
        <f t="shared" si="90"/>
        <v>0</v>
      </c>
      <c r="G327" s="83">
        <f t="shared" si="90"/>
        <v>0</v>
      </c>
      <c r="H327" s="83">
        <f t="shared" si="90"/>
        <v>0</v>
      </c>
      <c r="I327" s="83">
        <f t="shared" si="90"/>
        <v>0</v>
      </c>
      <c r="J327" s="83">
        <f t="shared" si="90"/>
        <v>0</v>
      </c>
      <c r="K327" s="83">
        <f t="shared" si="90"/>
        <v>0</v>
      </c>
      <c r="L327" s="83">
        <f t="shared" si="90"/>
        <v>0</v>
      </c>
      <c r="M327" s="83">
        <f t="shared" si="90"/>
        <v>0</v>
      </c>
      <c r="N327" s="83">
        <f t="shared" si="90"/>
        <v>0</v>
      </c>
      <c r="O327" s="82">
        <f t="shared" si="69"/>
        <v>0</v>
      </c>
      <c r="P327" s="6"/>
    </row>
    <row r="328" spans="1:16" s="1" customFormat="1" ht="13.5" customHeight="1" x14ac:dyDescent="0.25">
      <c r="A328" s="84" t="s">
        <v>702</v>
      </c>
      <c r="B328" s="73" t="s">
        <v>355</v>
      </c>
      <c r="C328" s="83">
        <f>+SUM(C329:C339)</f>
        <v>0</v>
      </c>
      <c r="D328" s="83">
        <f t="shared" ref="D328:N328" si="91">+SUM(D329:D339)</f>
        <v>0</v>
      </c>
      <c r="E328" s="83">
        <f t="shared" si="91"/>
        <v>0</v>
      </c>
      <c r="F328" s="83">
        <f t="shared" si="91"/>
        <v>0</v>
      </c>
      <c r="G328" s="83">
        <f t="shared" si="91"/>
        <v>0</v>
      </c>
      <c r="H328" s="83">
        <f t="shared" si="91"/>
        <v>0</v>
      </c>
      <c r="I328" s="83">
        <f t="shared" si="91"/>
        <v>0</v>
      </c>
      <c r="J328" s="83">
        <f t="shared" si="91"/>
        <v>0</v>
      </c>
      <c r="K328" s="83">
        <f t="shared" si="91"/>
        <v>0</v>
      </c>
      <c r="L328" s="83">
        <f t="shared" si="91"/>
        <v>0</v>
      </c>
      <c r="M328" s="83">
        <f t="shared" si="91"/>
        <v>0</v>
      </c>
      <c r="N328" s="83">
        <f t="shared" si="91"/>
        <v>0</v>
      </c>
      <c r="O328" s="82">
        <f t="shared" si="69"/>
        <v>0</v>
      </c>
      <c r="P328" s="6"/>
    </row>
    <row r="329" spans="1:16" s="1" customFormat="1" ht="13.5" customHeight="1" x14ac:dyDescent="0.25">
      <c r="A329" s="84" t="s">
        <v>703</v>
      </c>
      <c r="B329" s="73" t="s">
        <v>210</v>
      </c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2">
        <f t="shared" si="69"/>
        <v>0</v>
      </c>
      <c r="P329" s="6"/>
    </row>
    <row r="330" spans="1:16" s="3" customFormat="1" ht="13.5" customHeight="1" x14ac:dyDescent="0.25">
      <c r="A330" s="88" t="s">
        <v>704</v>
      </c>
      <c r="B330" s="87" t="s">
        <v>211</v>
      </c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2">
        <f t="shared" si="69"/>
        <v>0</v>
      </c>
      <c r="P330" s="53"/>
    </row>
    <row r="331" spans="1:16" s="1" customFormat="1" ht="13.5" customHeight="1" x14ac:dyDescent="0.25">
      <c r="A331" s="84" t="s">
        <v>705</v>
      </c>
      <c r="B331" s="73" t="s">
        <v>212</v>
      </c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2">
        <f t="shared" si="69"/>
        <v>0</v>
      </c>
      <c r="P331" s="6"/>
    </row>
    <row r="332" spans="1:16" s="1" customFormat="1" ht="13.5" customHeight="1" x14ac:dyDescent="0.25">
      <c r="A332" s="84" t="s">
        <v>902</v>
      </c>
      <c r="B332" s="73" t="s">
        <v>903</v>
      </c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2">
        <f t="shared" si="69"/>
        <v>0</v>
      </c>
      <c r="P332" s="6"/>
    </row>
    <row r="333" spans="1:16" s="1" customFormat="1" ht="13.5" customHeight="1" x14ac:dyDescent="0.25">
      <c r="A333" s="84" t="s">
        <v>958</v>
      </c>
      <c r="B333" s="73" t="s">
        <v>959</v>
      </c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2">
        <f t="shared" si="69"/>
        <v>0</v>
      </c>
      <c r="P333" s="6"/>
    </row>
    <row r="334" spans="1:16" s="1" customFormat="1" ht="13.5" customHeight="1" x14ac:dyDescent="0.25">
      <c r="A334" s="88" t="s">
        <v>706</v>
      </c>
      <c r="B334" s="87" t="s">
        <v>356</v>
      </c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2">
        <f t="shared" si="69"/>
        <v>0</v>
      </c>
      <c r="P334" s="6"/>
    </row>
    <row r="335" spans="1:16" s="1" customFormat="1" ht="13.5" customHeight="1" x14ac:dyDescent="0.25">
      <c r="A335" s="84" t="s">
        <v>707</v>
      </c>
      <c r="B335" s="73" t="s">
        <v>357</v>
      </c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2">
        <f t="shared" si="69"/>
        <v>0</v>
      </c>
      <c r="P335" s="6"/>
    </row>
    <row r="336" spans="1:16" s="1" customFormat="1" ht="13.5" customHeight="1" x14ac:dyDescent="0.25">
      <c r="A336" s="84" t="s">
        <v>960</v>
      </c>
      <c r="B336" s="73" t="s">
        <v>961</v>
      </c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2">
        <f t="shared" si="69"/>
        <v>0</v>
      </c>
      <c r="P336" s="6"/>
    </row>
    <row r="337" spans="1:16" s="1" customFormat="1" ht="13.5" customHeight="1" x14ac:dyDescent="0.25">
      <c r="A337" s="84" t="s">
        <v>962</v>
      </c>
      <c r="B337" s="73" t="s">
        <v>362</v>
      </c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2">
        <f t="shared" si="69"/>
        <v>0</v>
      </c>
      <c r="P337" s="6"/>
    </row>
    <row r="338" spans="1:16" s="1" customFormat="1" ht="13.5" customHeight="1" x14ac:dyDescent="0.25">
      <c r="A338" s="84" t="s">
        <v>708</v>
      </c>
      <c r="B338" s="73" t="s">
        <v>213</v>
      </c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2">
        <f t="shared" si="69"/>
        <v>0</v>
      </c>
      <c r="P338" s="6"/>
    </row>
    <row r="339" spans="1:16" s="1" customFormat="1" ht="13.5" customHeight="1" x14ac:dyDescent="0.25">
      <c r="A339" s="84" t="s">
        <v>963</v>
      </c>
      <c r="B339" s="73" t="s">
        <v>964</v>
      </c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2">
        <f t="shared" si="69"/>
        <v>0</v>
      </c>
      <c r="P339" s="6"/>
    </row>
    <row r="340" spans="1:16" s="1" customFormat="1" ht="13.5" customHeight="1" x14ac:dyDescent="0.25">
      <c r="A340" s="91" t="s">
        <v>709</v>
      </c>
      <c r="B340" s="73" t="s">
        <v>358</v>
      </c>
      <c r="C340" s="83">
        <f>+C341+C342</f>
        <v>0</v>
      </c>
      <c r="D340" s="83">
        <f t="shared" ref="D340:N340" si="92">+D341+D342</f>
        <v>0</v>
      </c>
      <c r="E340" s="83">
        <f t="shared" si="92"/>
        <v>0</v>
      </c>
      <c r="F340" s="83">
        <f t="shared" si="92"/>
        <v>0</v>
      </c>
      <c r="G340" s="83">
        <f t="shared" si="92"/>
        <v>0</v>
      </c>
      <c r="H340" s="83">
        <f t="shared" si="92"/>
        <v>0</v>
      </c>
      <c r="I340" s="83">
        <f t="shared" si="92"/>
        <v>0</v>
      </c>
      <c r="J340" s="83">
        <f t="shared" si="92"/>
        <v>0</v>
      </c>
      <c r="K340" s="83">
        <f t="shared" si="92"/>
        <v>0</v>
      </c>
      <c r="L340" s="83">
        <f t="shared" si="92"/>
        <v>0</v>
      </c>
      <c r="M340" s="83">
        <f t="shared" si="92"/>
        <v>0</v>
      </c>
      <c r="N340" s="83">
        <f t="shared" si="92"/>
        <v>0</v>
      </c>
      <c r="O340" s="82">
        <f t="shared" si="69"/>
        <v>0</v>
      </c>
      <c r="P340" s="6"/>
    </row>
    <row r="341" spans="1:16" s="1" customFormat="1" ht="13.5" customHeight="1" x14ac:dyDescent="0.25">
      <c r="A341" s="91" t="s">
        <v>710</v>
      </c>
      <c r="B341" s="73" t="s">
        <v>359</v>
      </c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2">
        <f t="shared" si="69"/>
        <v>0</v>
      </c>
      <c r="P341" s="6"/>
    </row>
    <row r="342" spans="1:16" s="1" customFormat="1" ht="13.5" customHeight="1" x14ac:dyDescent="0.25">
      <c r="A342" s="91" t="s">
        <v>965</v>
      </c>
      <c r="B342" s="73" t="s">
        <v>966</v>
      </c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2">
        <f t="shared" si="69"/>
        <v>0</v>
      </c>
      <c r="P342" s="6"/>
    </row>
    <row r="343" spans="1:16" s="1" customFormat="1" ht="13.5" customHeight="1" x14ac:dyDescent="0.25">
      <c r="A343" s="91" t="s">
        <v>711</v>
      </c>
      <c r="B343" s="73" t="s">
        <v>360</v>
      </c>
      <c r="C343" s="83">
        <f>+C344+C345</f>
        <v>0</v>
      </c>
      <c r="D343" s="83">
        <f t="shared" ref="D343:N343" si="93">+D344+D345</f>
        <v>0</v>
      </c>
      <c r="E343" s="83">
        <f t="shared" si="93"/>
        <v>0</v>
      </c>
      <c r="F343" s="83">
        <f t="shared" si="93"/>
        <v>0</v>
      </c>
      <c r="G343" s="83">
        <f t="shared" si="93"/>
        <v>0</v>
      </c>
      <c r="H343" s="83">
        <f t="shared" si="93"/>
        <v>0</v>
      </c>
      <c r="I343" s="83">
        <f t="shared" si="93"/>
        <v>0</v>
      </c>
      <c r="J343" s="83">
        <f t="shared" si="93"/>
        <v>0</v>
      </c>
      <c r="K343" s="83">
        <f t="shared" si="93"/>
        <v>0</v>
      </c>
      <c r="L343" s="83">
        <f t="shared" si="93"/>
        <v>0</v>
      </c>
      <c r="M343" s="83">
        <f t="shared" si="93"/>
        <v>0</v>
      </c>
      <c r="N343" s="83">
        <f t="shared" si="93"/>
        <v>0</v>
      </c>
      <c r="O343" s="82">
        <f t="shared" si="69"/>
        <v>0</v>
      </c>
      <c r="P343" s="6"/>
    </row>
    <row r="344" spans="1:16" s="3" customFormat="1" ht="13.5" customHeight="1" x14ac:dyDescent="0.25">
      <c r="A344" s="91" t="s">
        <v>712</v>
      </c>
      <c r="B344" s="73" t="s">
        <v>361</v>
      </c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2">
        <f t="shared" si="69"/>
        <v>0</v>
      </c>
      <c r="P344" s="53"/>
    </row>
    <row r="345" spans="1:16" s="12" customFormat="1" ht="13.5" customHeight="1" x14ac:dyDescent="0.25">
      <c r="A345" s="91" t="s">
        <v>713</v>
      </c>
      <c r="B345" s="73" t="s">
        <v>362</v>
      </c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2">
        <f t="shared" si="69"/>
        <v>0</v>
      </c>
      <c r="P345" s="54"/>
    </row>
    <row r="346" spans="1:16" s="1" customFormat="1" ht="13.5" customHeight="1" x14ac:dyDescent="0.25">
      <c r="A346" s="91" t="s">
        <v>714</v>
      </c>
      <c r="B346" s="73" t="s">
        <v>214</v>
      </c>
      <c r="C346" s="83">
        <f>+C347+C357+C359+C362</f>
        <v>0</v>
      </c>
      <c r="D346" s="83">
        <f t="shared" ref="D346:N346" si="94">+D347+D357+D359+D362</f>
        <v>0</v>
      </c>
      <c r="E346" s="83">
        <f t="shared" si="94"/>
        <v>0</v>
      </c>
      <c r="F346" s="83">
        <f t="shared" si="94"/>
        <v>0</v>
      </c>
      <c r="G346" s="83">
        <f t="shared" si="94"/>
        <v>0</v>
      </c>
      <c r="H346" s="83">
        <f t="shared" si="94"/>
        <v>0</v>
      </c>
      <c r="I346" s="83">
        <f t="shared" si="94"/>
        <v>0</v>
      </c>
      <c r="J346" s="83">
        <f t="shared" si="94"/>
        <v>0</v>
      </c>
      <c r="K346" s="83">
        <f t="shared" si="94"/>
        <v>0</v>
      </c>
      <c r="L346" s="83">
        <f t="shared" si="94"/>
        <v>0</v>
      </c>
      <c r="M346" s="83">
        <f t="shared" si="94"/>
        <v>0</v>
      </c>
      <c r="N346" s="83">
        <f t="shared" si="94"/>
        <v>0</v>
      </c>
      <c r="O346" s="82">
        <f t="shared" si="69"/>
        <v>0</v>
      </c>
      <c r="P346" s="6"/>
    </row>
    <row r="347" spans="1:16" s="1" customFormat="1" ht="13.5" customHeight="1" x14ac:dyDescent="0.25">
      <c r="A347" s="84" t="s">
        <v>715</v>
      </c>
      <c r="B347" s="73" t="s">
        <v>215</v>
      </c>
      <c r="C347" s="83">
        <f>+SUM(C348:C356)</f>
        <v>0</v>
      </c>
      <c r="D347" s="83">
        <f t="shared" ref="D347:N347" si="95">+SUM(D348:D356)</f>
        <v>0</v>
      </c>
      <c r="E347" s="83">
        <f t="shared" si="95"/>
        <v>0</v>
      </c>
      <c r="F347" s="83">
        <f t="shared" si="95"/>
        <v>0</v>
      </c>
      <c r="G347" s="83">
        <f t="shared" si="95"/>
        <v>0</v>
      </c>
      <c r="H347" s="83">
        <f t="shared" si="95"/>
        <v>0</v>
      </c>
      <c r="I347" s="83">
        <f t="shared" si="95"/>
        <v>0</v>
      </c>
      <c r="J347" s="83">
        <f t="shared" si="95"/>
        <v>0</v>
      </c>
      <c r="K347" s="83">
        <f t="shared" si="95"/>
        <v>0</v>
      </c>
      <c r="L347" s="83">
        <f t="shared" si="95"/>
        <v>0</v>
      </c>
      <c r="M347" s="83">
        <f t="shared" si="95"/>
        <v>0</v>
      </c>
      <c r="N347" s="83">
        <f t="shared" si="95"/>
        <v>0</v>
      </c>
      <c r="O347" s="82">
        <f t="shared" si="69"/>
        <v>0</v>
      </c>
      <c r="P347" s="6"/>
    </row>
    <row r="348" spans="1:16" s="1" customFormat="1" ht="13.5" customHeight="1" x14ac:dyDescent="0.25">
      <c r="A348" s="84" t="s">
        <v>716</v>
      </c>
      <c r="B348" s="73" t="s">
        <v>216</v>
      </c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2">
        <f t="shared" si="69"/>
        <v>0</v>
      </c>
      <c r="P348" s="6"/>
    </row>
    <row r="349" spans="1:16" s="1" customFormat="1" ht="13.5" customHeight="1" x14ac:dyDescent="0.25">
      <c r="A349" s="84" t="s">
        <v>904</v>
      </c>
      <c r="B349" s="73" t="s">
        <v>905</v>
      </c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2">
        <f t="shared" si="69"/>
        <v>0</v>
      </c>
      <c r="P349" s="6"/>
    </row>
    <row r="350" spans="1:16" s="1" customFormat="1" ht="13.5" customHeight="1" x14ac:dyDescent="0.25">
      <c r="A350" s="84" t="s">
        <v>717</v>
      </c>
      <c r="B350" s="73" t="s">
        <v>217</v>
      </c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2">
        <f t="shared" si="69"/>
        <v>0</v>
      </c>
      <c r="P350" s="6"/>
    </row>
    <row r="351" spans="1:16" s="1" customFormat="1" ht="13.5" customHeight="1" x14ac:dyDescent="0.25">
      <c r="A351" s="84" t="s">
        <v>967</v>
      </c>
      <c r="B351" s="73" t="s">
        <v>968</v>
      </c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2">
        <f t="shared" si="69"/>
        <v>0</v>
      </c>
      <c r="P351" s="6"/>
    </row>
    <row r="352" spans="1:16" s="1" customFormat="1" ht="13.5" customHeight="1" x14ac:dyDescent="0.25">
      <c r="A352" s="84" t="s">
        <v>969</v>
      </c>
      <c r="B352" s="73" t="s">
        <v>970</v>
      </c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2">
        <f t="shared" si="69"/>
        <v>0</v>
      </c>
      <c r="P352" s="6"/>
    </row>
    <row r="353" spans="1:16" s="1" customFormat="1" ht="13.5" customHeight="1" x14ac:dyDescent="0.25">
      <c r="A353" s="84" t="s">
        <v>718</v>
      </c>
      <c r="B353" s="73" t="s">
        <v>218</v>
      </c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2">
        <f t="shared" si="69"/>
        <v>0</v>
      </c>
      <c r="P353" s="6"/>
    </row>
    <row r="354" spans="1:16" s="10" customFormat="1" ht="13.5" customHeight="1" x14ac:dyDescent="0.25">
      <c r="A354" s="84" t="s">
        <v>719</v>
      </c>
      <c r="B354" s="73" t="s">
        <v>219</v>
      </c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2">
        <f t="shared" si="69"/>
        <v>0</v>
      </c>
      <c r="P354" s="53"/>
    </row>
    <row r="355" spans="1:16" s="11" customFormat="1" ht="13.5" customHeight="1" x14ac:dyDescent="0.25">
      <c r="A355" s="84" t="s">
        <v>720</v>
      </c>
      <c r="B355" s="73" t="s">
        <v>220</v>
      </c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2">
        <f t="shared" ref="O355:O420" si="96">+SUM(C355:N355)</f>
        <v>0</v>
      </c>
      <c r="P355" s="53"/>
    </row>
    <row r="356" spans="1:16" s="3" customFormat="1" ht="13.5" customHeight="1" x14ac:dyDescent="0.25">
      <c r="A356" s="84" t="s">
        <v>721</v>
      </c>
      <c r="B356" s="73" t="s">
        <v>221</v>
      </c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2">
        <f t="shared" si="96"/>
        <v>0</v>
      </c>
      <c r="P356" s="53"/>
    </row>
    <row r="357" spans="1:16" s="1" customFormat="1" ht="13.5" customHeight="1" x14ac:dyDescent="0.25">
      <c r="A357" s="84" t="s">
        <v>722</v>
      </c>
      <c r="B357" s="73" t="s">
        <v>222</v>
      </c>
      <c r="C357" s="83">
        <f>+C358</f>
        <v>0</v>
      </c>
      <c r="D357" s="83">
        <f t="shared" ref="D357:N357" si="97">+D358</f>
        <v>0</v>
      </c>
      <c r="E357" s="83">
        <f t="shared" si="97"/>
        <v>0</v>
      </c>
      <c r="F357" s="83">
        <f t="shared" si="97"/>
        <v>0</v>
      </c>
      <c r="G357" s="83">
        <f t="shared" si="97"/>
        <v>0</v>
      </c>
      <c r="H357" s="83">
        <f t="shared" si="97"/>
        <v>0</v>
      </c>
      <c r="I357" s="83">
        <f t="shared" si="97"/>
        <v>0</v>
      </c>
      <c r="J357" s="83">
        <f t="shared" si="97"/>
        <v>0</v>
      </c>
      <c r="K357" s="83">
        <f t="shared" si="97"/>
        <v>0</v>
      </c>
      <c r="L357" s="83">
        <f t="shared" si="97"/>
        <v>0</v>
      </c>
      <c r="M357" s="83">
        <f t="shared" si="97"/>
        <v>0</v>
      </c>
      <c r="N357" s="83">
        <f t="shared" si="97"/>
        <v>0</v>
      </c>
      <c r="O357" s="82">
        <f t="shared" si="96"/>
        <v>0</v>
      </c>
      <c r="P357" s="6"/>
    </row>
    <row r="358" spans="1:16" s="1" customFormat="1" ht="13.5" customHeight="1" x14ac:dyDescent="0.25">
      <c r="A358" s="84" t="s">
        <v>723</v>
      </c>
      <c r="B358" s="73" t="s">
        <v>223</v>
      </c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2">
        <f t="shared" si="96"/>
        <v>0</v>
      </c>
      <c r="P358" s="6"/>
    </row>
    <row r="359" spans="1:16" s="11" customFormat="1" ht="13.5" customHeight="1" x14ac:dyDescent="0.25">
      <c r="A359" s="91" t="s">
        <v>724</v>
      </c>
      <c r="B359" s="73" t="s">
        <v>363</v>
      </c>
      <c r="C359" s="83">
        <f>+C360+C361</f>
        <v>0</v>
      </c>
      <c r="D359" s="83">
        <f t="shared" ref="D359:N359" si="98">+D360+D361</f>
        <v>0</v>
      </c>
      <c r="E359" s="83">
        <f t="shared" si="98"/>
        <v>0</v>
      </c>
      <c r="F359" s="83">
        <f t="shared" si="98"/>
        <v>0</v>
      </c>
      <c r="G359" s="83">
        <f t="shared" si="98"/>
        <v>0</v>
      </c>
      <c r="H359" s="83">
        <f t="shared" si="98"/>
        <v>0</v>
      </c>
      <c r="I359" s="83">
        <f t="shared" si="98"/>
        <v>0</v>
      </c>
      <c r="J359" s="83">
        <f t="shared" si="98"/>
        <v>0</v>
      </c>
      <c r="K359" s="83">
        <f t="shared" si="98"/>
        <v>0</v>
      </c>
      <c r="L359" s="83">
        <f t="shared" si="98"/>
        <v>0</v>
      </c>
      <c r="M359" s="83">
        <f t="shared" si="98"/>
        <v>0</v>
      </c>
      <c r="N359" s="83">
        <f t="shared" si="98"/>
        <v>0</v>
      </c>
      <c r="O359" s="82">
        <f t="shared" si="96"/>
        <v>0</v>
      </c>
      <c r="P359" s="53"/>
    </row>
    <row r="360" spans="1:16" s="3" customFormat="1" ht="13.5" customHeight="1" x14ac:dyDescent="0.25">
      <c r="A360" s="93" t="s">
        <v>725</v>
      </c>
      <c r="B360" s="87" t="s">
        <v>363</v>
      </c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2">
        <f t="shared" si="96"/>
        <v>0</v>
      </c>
      <c r="P360" s="53"/>
    </row>
    <row r="361" spans="1:16" s="1" customFormat="1" ht="13.5" customHeight="1" x14ac:dyDescent="0.25">
      <c r="A361" s="91" t="s">
        <v>726</v>
      </c>
      <c r="B361" s="73" t="s">
        <v>727</v>
      </c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2">
        <f t="shared" si="96"/>
        <v>0</v>
      </c>
      <c r="P361" s="6"/>
    </row>
    <row r="362" spans="1:16" s="3" customFormat="1" ht="13.5" customHeight="1" x14ac:dyDescent="0.25">
      <c r="A362" s="91" t="s">
        <v>728</v>
      </c>
      <c r="B362" s="73" t="s">
        <v>110</v>
      </c>
      <c r="C362" s="83">
        <f>+C363</f>
        <v>0</v>
      </c>
      <c r="D362" s="83">
        <f t="shared" ref="D362:N362" si="99">+D363</f>
        <v>0</v>
      </c>
      <c r="E362" s="83">
        <f t="shared" si="99"/>
        <v>0</v>
      </c>
      <c r="F362" s="83">
        <f t="shared" si="99"/>
        <v>0</v>
      </c>
      <c r="G362" s="83">
        <f t="shared" si="99"/>
        <v>0</v>
      </c>
      <c r="H362" s="83">
        <f t="shared" si="99"/>
        <v>0</v>
      </c>
      <c r="I362" s="83">
        <f t="shared" si="99"/>
        <v>0</v>
      </c>
      <c r="J362" s="83">
        <f t="shared" si="99"/>
        <v>0</v>
      </c>
      <c r="K362" s="83">
        <f t="shared" si="99"/>
        <v>0</v>
      </c>
      <c r="L362" s="83">
        <f t="shared" si="99"/>
        <v>0</v>
      </c>
      <c r="M362" s="83">
        <f t="shared" si="99"/>
        <v>0</v>
      </c>
      <c r="N362" s="83">
        <f t="shared" si="99"/>
        <v>0</v>
      </c>
      <c r="O362" s="82">
        <f t="shared" si="96"/>
        <v>0</v>
      </c>
      <c r="P362" s="53"/>
    </row>
    <row r="363" spans="1:16" s="1" customFormat="1" ht="13.5" customHeight="1" x14ac:dyDescent="0.25">
      <c r="A363" s="91" t="s">
        <v>729</v>
      </c>
      <c r="B363" s="73" t="s">
        <v>224</v>
      </c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2">
        <f t="shared" si="96"/>
        <v>0</v>
      </c>
      <c r="P363" s="6"/>
    </row>
    <row r="364" spans="1:16" s="11" customFormat="1" ht="13.5" customHeight="1" x14ac:dyDescent="0.25">
      <c r="A364" s="91" t="s">
        <v>730</v>
      </c>
      <c r="B364" s="73" t="s">
        <v>364</v>
      </c>
      <c r="C364" s="83">
        <f>+C365+C380+C387</f>
        <v>0</v>
      </c>
      <c r="D364" s="83">
        <f t="shared" ref="D364:N364" si="100">+D365+D380+D387</f>
        <v>0</v>
      </c>
      <c r="E364" s="83">
        <f t="shared" si="100"/>
        <v>0</v>
      </c>
      <c r="F364" s="83">
        <f t="shared" si="100"/>
        <v>0</v>
      </c>
      <c r="G364" s="83">
        <f t="shared" si="100"/>
        <v>0</v>
      </c>
      <c r="H364" s="83">
        <f t="shared" si="100"/>
        <v>0</v>
      </c>
      <c r="I364" s="83">
        <f t="shared" si="100"/>
        <v>0</v>
      </c>
      <c r="J364" s="83">
        <f t="shared" si="100"/>
        <v>0</v>
      </c>
      <c r="K364" s="83">
        <f t="shared" si="100"/>
        <v>0</v>
      </c>
      <c r="L364" s="83">
        <f t="shared" si="100"/>
        <v>0</v>
      </c>
      <c r="M364" s="83">
        <f t="shared" si="100"/>
        <v>0</v>
      </c>
      <c r="N364" s="83">
        <f t="shared" si="100"/>
        <v>0</v>
      </c>
      <c r="O364" s="82">
        <f t="shared" si="96"/>
        <v>0</v>
      </c>
      <c r="P364" s="53"/>
    </row>
    <row r="365" spans="1:16" s="3" customFormat="1" ht="13.5" customHeight="1" x14ac:dyDescent="0.25">
      <c r="A365" s="91" t="s">
        <v>731</v>
      </c>
      <c r="B365" s="73" t="s">
        <v>365</v>
      </c>
      <c r="C365" s="83">
        <f>+C366+C374+C377</f>
        <v>0</v>
      </c>
      <c r="D365" s="83">
        <f t="shared" ref="D365:N365" si="101">+D366+D374+D377</f>
        <v>0</v>
      </c>
      <c r="E365" s="83">
        <f t="shared" si="101"/>
        <v>0</v>
      </c>
      <c r="F365" s="83">
        <f t="shared" si="101"/>
        <v>0</v>
      </c>
      <c r="G365" s="83">
        <f t="shared" si="101"/>
        <v>0</v>
      </c>
      <c r="H365" s="83">
        <f t="shared" si="101"/>
        <v>0</v>
      </c>
      <c r="I365" s="83">
        <f t="shared" si="101"/>
        <v>0</v>
      </c>
      <c r="J365" s="83">
        <f t="shared" si="101"/>
        <v>0</v>
      </c>
      <c r="K365" s="83">
        <f t="shared" si="101"/>
        <v>0</v>
      </c>
      <c r="L365" s="83">
        <f t="shared" si="101"/>
        <v>0</v>
      </c>
      <c r="M365" s="83">
        <f t="shared" si="101"/>
        <v>0</v>
      </c>
      <c r="N365" s="83">
        <f t="shared" si="101"/>
        <v>0</v>
      </c>
      <c r="O365" s="82">
        <f t="shared" si="96"/>
        <v>0</v>
      </c>
      <c r="P365" s="53"/>
    </row>
    <row r="366" spans="1:16" s="1" customFormat="1" ht="13.5" customHeight="1" x14ac:dyDescent="0.25">
      <c r="A366" s="91" t="s">
        <v>732</v>
      </c>
      <c r="B366" s="73" t="s">
        <v>111</v>
      </c>
      <c r="C366" s="83">
        <f>+SUM(C367:C373)</f>
        <v>0</v>
      </c>
      <c r="D366" s="83">
        <f t="shared" ref="D366:N366" si="102">+SUM(D367:D373)</f>
        <v>0</v>
      </c>
      <c r="E366" s="83">
        <f t="shared" si="102"/>
        <v>0</v>
      </c>
      <c r="F366" s="83">
        <f t="shared" si="102"/>
        <v>0</v>
      </c>
      <c r="G366" s="83">
        <f t="shared" si="102"/>
        <v>0</v>
      </c>
      <c r="H366" s="83">
        <f t="shared" si="102"/>
        <v>0</v>
      </c>
      <c r="I366" s="83">
        <f t="shared" si="102"/>
        <v>0</v>
      </c>
      <c r="J366" s="83">
        <f t="shared" si="102"/>
        <v>0</v>
      </c>
      <c r="K366" s="83">
        <f t="shared" si="102"/>
        <v>0</v>
      </c>
      <c r="L366" s="83">
        <f t="shared" si="102"/>
        <v>0</v>
      </c>
      <c r="M366" s="83">
        <f t="shared" si="102"/>
        <v>0</v>
      </c>
      <c r="N366" s="83">
        <f t="shared" si="102"/>
        <v>0</v>
      </c>
      <c r="O366" s="82">
        <f t="shared" si="96"/>
        <v>0</v>
      </c>
      <c r="P366" s="6"/>
    </row>
    <row r="367" spans="1:16" s="3" customFormat="1" ht="13.5" customHeight="1" x14ac:dyDescent="0.25">
      <c r="A367" s="91" t="s">
        <v>733</v>
      </c>
      <c r="B367" s="73" t="s">
        <v>366</v>
      </c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2">
        <f t="shared" si="96"/>
        <v>0</v>
      </c>
      <c r="P367" s="53"/>
    </row>
    <row r="368" spans="1:16" s="1" customFormat="1" ht="13.5" customHeight="1" x14ac:dyDescent="0.25">
      <c r="A368" s="91" t="s">
        <v>734</v>
      </c>
      <c r="B368" s="73" t="s">
        <v>367</v>
      </c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2">
        <f t="shared" si="96"/>
        <v>0</v>
      </c>
      <c r="P368" s="6"/>
    </row>
    <row r="369" spans="1:16" s="1" customFormat="1" ht="13.5" customHeight="1" x14ac:dyDescent="0.25">
      <c r="A369" s="91" t="s">
        <v>735</v>
      </c>
      <c r="B369" s="73" t="s">
        <v>368</v>
      </c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2">
        <f t="shared" si="96"/>
        <v>0</v>
      </c>
      <c r="P369" s="6"/>
    </row>
    <row r="370" spans="1:16" s="1" customFormat="1" ht="13.5" customHeight="1" x14ac:dyDescent="0.25">
      <c r="A370" s="91" t="s">
        <v>736</v>
      </c>
      <c r="B370" s="73" t="s">
        <v>369</v>
      </c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2">
        <f t="shared" si="96"/>
        <v>0</v>
      </c>
      <c r="P370" s="6"/>
    </row>
    <row r="371" spans="1:16" s="1" customFormat="1" ht="13.5" customHeight="1" x14ac:dyDescent="0.25">
      <c r="A371" s="91" t="s">
        <v>737</v>
      </c>
      <c r="B371" s="73" t="s">
        <v>370</v>
      </c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2">
        <f t="shared" si="96"/>
        <v>0</v>
      </c>
      <c r="P371" s="6"/>
    </row>
    <row r="372" spans="1:16" s="1" customFormat="1" ht="13.5" customHeight="1" x14ac:dyDescent="0.25">
      <c r="A372" s="91" t="s">
        <v>738</v>
      </c>
      <c r="B372" s="73" t="s">
        <v>371</v>
      </c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2">
        <f t="shared" si="96"/>
        <v>0</v>
      </c>
      <c r="P372" s="6"/>
    </row>
    <row r="373" spans="1:16" s="1" customFormat="1" ht="13.5" customHeight="1" x14ac:dyDescent="0.25">
      <c r="A373" s="91" t="s">
        <v>739</v>
      </c>
      <c r="B373" s="73" t="s">
        <v>372</v>
      </c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2">
        <f t="shared" si="96"/>
        <v>0</v>
      </c>
      <c r="P373" s="6"/>
    </row>
    <row r="374" spans="1:16" s="1" customFormat="1" ht="13.5" customHeight="1" x14ac:dyDescent="0.25">
      <c r="A374" s="91" t="s">
        <v>740</v>
      </c>
      <c r="B374" s="73" t="s">
        <v>373</v>
      </c>
      <c r="C374" s="83">
        <f>+C375+C376</f>
        <v>0</v>
      </c>
      <c r="D374" s="83">
        <f t="shared" ref="D374:N374" si="103">+D375+D376</f>
        <v>0</v>
      </c>
      <c r="E374" s="83">
        <f t="shared" si="103"/>
        <v>0</v>
      </c>
      <c r="F374" s="83">
        <f t="shared" si="103"/>
        <v>0</v>
      </c>
      <c r="G374" s="83">
        <f t="shared" si="103"/>
        <v>0</v>
      </c>
      <c r="H374" s="83">
        <f t="shared" si="103"/>
        <v>0</v>
      </c>
      <c r="I374" s="83">
        <f t="shared" si="103"/>
        <v>0</v>
      </c>
      <c r="J374" s="83">
        <f t="shared" si="103"/>
        <v>0</v>
      </c>
      <c r="K374" s="83">
        <f t="shared" si="103"/>
        <v>0</v>
      </c>
      <c r="L374" s="83">
        <f t="shared" si="103"/>
        <v>0</v>
      </c>
      <c r="M374" s="83">
        <f t="shared" si="103"/>
        <v>0</v>
      </c>
      <c r="N374" s="83">
        <f t="shared" si="103"/>
        <v>0</v>
      </c>
      <c r="O374" s="82">
        <f t="shared" si="96"/>
        <v>0</v>
      </c>
      <c r="P374" s="6"/>
    </row>
    <row r="375" spans="1:16" s="1" customFormat="1" ht="13.5" customHeight="1" x14ac:dyDescent="0.25">
      <c r="A375" s="91" t="s">
        <v>741</v>
      </c>
      <c r="B375" s="73" t="s">
        <v>112</v>
      </c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2">
        <f t="shared" si="96"/>
        <v>0</v>
      </c>
      <c r="P375" s="6"/>
    </row>
    <row r="376" spans="1:16" s="1" customFormat="1" ht="13.5" customHeight="1" x14ac:dyDescent="0.25">
      <c r="A376" s="91" t="s">
        <v>742</v>
      </c>
      <c r="B376" s="73" t="s">
        <v>113</v>
      </c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2">
        <f t="shared" si="96"/>
        <v>0</v>
      </c>
      <c r="P376" s="6"/>
    </row>
    <row r="377" spans="1:16" s="1" customFormat="1" ht="13.5" customHeight="1" x14ac:dyDescent="0.25">
      <c r="A377" s="91" t="s">
        <v>743</v>
      </c>
      <c r="B377" s="73" t="s">
        <v>374</v>
      </c>
      <c r="C377" s="83">
        <f>+C378+C379</f>
        <v>0</v>
      </c>
      <c r="D377" s="83">
        <f t="shared" ref="D377:N377" si="104">+D378+D379</f>
        <v>0</v>
      </c>
      <c r="E377" s="83">
        <f t="shared" si="104"/>
        <v>0</v>
      </c>
      <c r="F377" s="83">
        <f t="shared" si="104"/>
        <v>0</v>
      </c>
      <c r="G377" s="83">
        <f t="shared" si="104"/>
        <v>0</v>
      </c>
      <c r="H377" s="83">
        <f t="shared" si="104"/>
        <v>0</v>
      </c>
      <c r="I377" s="83">
        <f t="shared" si="104"/>
        <v>0</v>
      </c>
      <c r="J377" s="83">
        <f t="shared" si="104"/>
        <v>0</v>
      </c>
      <c r="K377" s="83">
        <f t="shared" si="104"/>
        <v>0</v>
      </c>
      <c r="L377" s="83">
        <f t="shared" si="104"/>
        <v>0</v>
      </c>
      <c r="M377" s="83">
        <f t="shared" si="104"/>
        <v>0</v>
      </c>
      <c r="N377" s="83">
        <f t="shared" si="104"/>
        <v>0</v>
      </c>
      <c r="O377" s="82">
        <f t="shared" si="96"/>
        <v>0</v>
      </c>
      <c r="P377" s="6"/>
    </row>
    <row r="378" spans="1:16" s="1" customFormat="1" ht="13.5" customHeight="1" x14ac:dyDescent="0.25">
      <c r="A378" s="91" t="s">
        <v>744</v>
      </c>
      <c r="B378" s="73" t="s">
        <v>375</v>
      </c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2">
        <f t="shared" si="96"/>
        <v>0</v>
      </c>
      <c r="P378" s="6"/>
    </row>
    <row r="379" spans="1:16" s="1" customFormat="1" ht="13.5" customHeight="1" x14ac:dyDescent="0.25">
      <c r="A379" s="91" t="s">
        <v>745</v>
      </c>
      <c r="B379" s="73" t="s">
        <v>376</v>
      </c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2">
        <f t="shared" si="96"/>
        <v>0</v>
      </c>
      <c r="P379" s="6"/>
    </row>
    <row r="380" spans="1:16" s="1" customFormat="1" ht="13.5" customHeight="1" x14ac:dyDescent="0.25">
      <c r="A380" s="91" t="s">
        <v>746</v>
      </c>
      <c r="B380" s="73" t="s">
        <v>225</v>
      </c>
      <c r="C380" s="83">
        <f>+C381+C384</f>
        <v>0</v>
      </c>
      <c r="D380" s="83">
        <f t="shared" ref="D380:N380" si="105">+D381+D384</f>
        <v>0</v>
      </c>
      <c r="E380" s="83">
        <f t="shared" si="105"/>
        <v>0</v>
      </c>
      <c r="F380" s="83">
        <f t="shared" si="105"/>
        <v>0</v>
      </c>
      <c r="G380" s="83">
        <f t="shared" si="105"/>
        <v>0</v>
      </c>
      <c r="H380" s="83">
        <f t="shared" si="105"/>
        <v>0</v>
      </c>
      <c r="I380" s="83">
        <f t="shared" si="105"/>
        <v>0</v>
      </c>
      <c r="J380" s="83">
        <f t="shared" si="105"/>
        <v>0</v>
      </c>
      <c r="K380" s="83">
        <f t="shared" si="105"/>
        <v>0</v>
      </c>
      <c r="L380" s="83">
        <f t="shared" si="105"/>
        <v>0</v>
      </c>
      <c r="M380" s="83">
        <f t="shared" si="105"/>
        <v>0</v>
      </c>
      <c r="N380" s="83">
        <f t="shared" si="105"/>
        <v>0</v>
      </c>
      <c r="O380" s="82">
        <f t="shared" si="96"/>
        <v>0</v>
      </c>
      <c r="P380" s="6"/>
    </row>
    <row r="381" spans="1:16" s="1" customFormat="1" ht="13.5" customHeight="1" x14ac:dyDescent="0.25">
      <c r="A381" s="91" t="s">
        <v>747</v>
      </c>
      <c r="B381" s="73" t="s">
        <v>226</v>
      </c>
      <c r="C381" s="83">
        <f>+C382+C383</f>
        <v>0</v>
      </c>
      <c r="D381" s="83">
        <f t="shared" ref="D381:N381" si="106">+D382+D383</f>
        <v>0</v>
      </c>
      <c r="E381" s="83">
        <f t="shared" si="106"/>
        <v>0</v>
      </c>
      <c r="F381" s="83">
        <f t="shared" si="106"/>
        <v>0</v>
      </c>
      <c r="G381" s="83">
        <f t="shared" si="106"/>
        <v>0</v>
      </c>
      <c r="H381" s="83">
        <f t="shared" si="106"/>
        <v>0</v>
      </c>
      <c r="I381" s="83">
        <f t="shared" si="106"/>
        <v>0</v>
      </c>
      <c r="J381" s="83">
        <f t="shared" si="106"/>
        <v>0</v>
      </c>
      <c r="K381" s="83">
        <f t="shared" si="106"/>
        <v>0</v>
      </c>
      <c r="L381" s="83">
        <f t="shared" si="106"/>
        <v>0</v>
      </c>
      <c r="M381" s="83">
        <f t="shared" si="106"/>
        <v>0</v>
      </c>
      <c r="N381" s="83">
        <f t="shared" si="106"/>
        <v>0</v>
      </c>
      <c r="O381" s="82">
        <f t="shared" si="96"/>
        <v>0</v>
      </c>
      <c r="P381" s="6"/>
    </row>
    <row r="382" spans="1:16" s="1" customFormat="1" ht="13.5" customHeight="1" x14ac:dyDescent="0.25">
      <c r="A382" s="91" t="s">
        <v>748</v>
      </c>
      <c r="B382" s="73" t="s">
        <v>227</v>
      </c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2">
        <f t="shared" si="96"/>
        <v>0</v>
      </c>
      <c r="P382" s="6"/>
    </row>
    <row r="383" spans="1:16" s="1" customFormat="1" ht="13.5" customHeight="1" x14ac:dyDescent="0.25">
      <c r="A383" s="89" t="s">
        <v>749</v>
      </c>
      <c r="B383" s="73" t="s">
        <v>228</v>
      </c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2">
        <f t="shared" si="96"/>
        <v>0</v>
      </c>
      <c r="P383" s="6"/>
    </row>
    <row r="384" spans="1:16" s="1" customFormat="1" ht="13.5" customHeight="1" x14ac:dyDescent="0.25">
      <c r="A384" s="89" t="s">
        <v>750</v>
      </c>
      <c r="B384" s="73" t="s">
        <v>229</v>
      </c>
      <c r="C384" s="83">
        <f>+C385+C386</f>
        <v>0</v>
      </c>
      <c r="D384" s="83">
        <f t="shared" ref="D384:N384" si="107">+D385+D386</f>
        <v>0</v>
      </c>
      <c r="E384" s="83">
        <f t="shared" si="107"/>
        <v>0</v>
      </c>
      <c r="F384" s="83">
        <f t="shared" si="107"/>
        <v>0</v>
      </c>
      <c r="G384" s="83">
        <f t="shared" si="107"/>
        <v>0</v>
      </c>
      <c r="H384" s="83">
        <f t="shared" si="107"/>
        <v>0</v>
      </c>
      <c r="I384" s="83">
        <f t="shared" si="107"/>
        <v>0</v>
      </c>
      <c r="J384" s="83">
        <f t="shared" si="107"/>
        <v>0</v>
      </c>
      <c r="K384" s="83">
        <f t="shared" si="107"/>
        <v>0</v>
      </c>
      <c r="L384" s="83">
        <f t="shared" si="107"/>
        <v>0</v>
      </c>
      <c r="M384" s="83">
        <f t="shared" si="107"/>
        <v>0</v>
      </c>
      <c r="N384" s="83">
        <f t="shared" si="107"/>
        <v>0</v>
      </c>
      <c r="O384" s="82">
        <f t="shared" si="96"/>
        <v>0</v>
      </c>
      <c r="P384" s="6"/>
    </row>
    <row r="385" spans="1:16" s="3" customFormat="1" ht="13.5" customHeight="1" x14ac:dyDescent="0.25">
      <c r="A385" s="89" t="s">
        <v>751</v>
      </c>
      <c r="B385" s="73" t="s">
        <v>230</v>
      </c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2">
        <f t="shared" si="96"/>
        <v>0</v>
      </c>
      <c r="P385" s="53"/>
    </row>
    <row r="386" spans="1:16" s="1" customFormat="1" ht="13.5" customHeight="1" x14ac:dyDescent="0.25">
      <c r="A386" s="89" t="s">
        <v>752</v>
      </c>
      <c r="B386" s="73" t="s">
        <v>231</v>
      </c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2">
        <f t="shared" si="96"/>
        <v>0</v>
      </c>
      <c r="P386" s="6"/>
    </row>
    <row r="387" spans="1:16" s="1" customFormat="1" ht="13.5" customHeight="1" x14ac:dyDescent="0.25">
      <c r="A387" s="89" t="s">
        <v>753</v>
      </c>
      <c r="B387" s="73" t="s">
        <v>377</v>
      </c>
      <c r="C387" s="83">
        <f>+C388</f>
        <v>0</v>
      </c>
      <c r="D387" s="83">
        <f t="shared" ref="D387:N387" si="108">+D388</f>
        <v>0</v>
      </c>
      <c r="E387" s="83">
        <f t="shared" si="108"/>
        <v>0</v>
      </c>
      <c r="F387" s="83">
        <f t="shared" si="108"/>
        <v>0</v>
      </c>
      <c r="G387" s="83">
        <f t="shared" si="108"/>
        <v>0</v>
      </c>
      <c r="H387" s="83">
        <f t="shared" si="108"/>
        <v>0</v>
      </c>
      <c r="I387" s="83">
        <f t="shared" si="108"/>
        <v>0</v>
      </c>
      <c r="J387" s="83">
        <f t="shared" si="108"/>
        <v>0</v>
      </c>
      <c r="K387" s="83">
        <f t="shared" si="108"/>
        <v>0</v>
      </c>
      <c r="L387" s="83">
        <f t="shared" si="108"/>
        <v>0</v>
      </c>
      <c r="M387" s="83">
        <f t="shared" si="108"/>
        <v>0</v>
      </c>
      <c r="N387" s="83">
        <f t="shared" si="108"/>
        <v>0</v>
      </c>
      <c r="O387" s="82">
        <f t="shared" si="96"/>
        <v>0</v>
      </c>
      <c r="P387" s="6"/>
    </row>
    <row r="388" spans="1:16" s="1" customFormat="1" ht="13.5" customHeight="1" x14ac:dyDescent="0.25">
      <c r="A388" s="89" t="s">
        <v>754</v>
      </c>
      <c r="B388" s="73" t="s">
        <v>378</v>
      </c>
      <c r="C388" s="83">
        <f>+SUM(C389:C412)</f>
        <v>0</v>
      </c>
      <c r="D388" s="83">
        <f t="shared" ref="D388:N388" si="109">+SUM(D389:D412)</f>
        <v>0</v>
      </c>
      <c r="E388" s="83">
        <f t="shared" si="109"/>
        <v>0</v>
      </c>
      <c r="F388" s="83">
        <f t="shared" si="109"/>
        <v>0</v>
      </c>
      <c r="G388" s="83">
        <f t="shared" si="109"/>
        <v>0</v>
      </c>
      <c r="H388" s="83">
        <f t="shared" si="109"/>
        <v>0</v>
      </c>
      <c r="I388" s="83">
        <f t="shared" si="109"/>
        <v>0</v>
      </c>
      <c r="J388" s="83">
        <f t="shared" si="109"/>
        <v>0</v>
      </c>
      <c r="K388" s="83">
        <f t="shared" si="109"/>
        <v>0</v>
      </c>
      <c r="L388" s="83">
        <f t="shared" si="109"/>
        <v>0</v>
      </c>
      <c r="M388" s="83">
        <f t="shared" si="109"/>
        <v>0</v>
      </c>
      <c r="N388" s="83">
        <f t="shared" si="109"/>
        <v>0</v>
      </c>
      <c r="O388" s="82">
        <f t="shared" si="96"/>
        <v>0</v>
      </c>
      <c r="P388" s="6"/>
    </row>
    <row r="389" spans="1:16" s="1" customFormat="1" ht="13.5" customHeight="1" x14ac:dyDescent="0.25">
      <c r="A389" s="89" t="s">
        <v>755</v>
      </c>
      <c r="B389" s="73" t="s">
        <v>379</v>
      </c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2">
        <f t="shared" si="96"/>
        <v>0</v>
      </c>
      <c r="P389" s="6"/>
    </row>
    <row r="390" spans="1:16" s="1" customFormat="1" ht="13.5" customHeight="1" x14ac:dyDescent="0.25">
      <c r="A390" s="89" t="s">
        <v>756</v>
      </c>
      <c r="B390" s="73" t="s">
        <v>380</v>
      </c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2">
        <f t="shared" si="96"/>
        <v>0</v>
      </c>
      <c r="P390" s="6"/>
    </row>
    <row r="391" spans="1:16" s="3" customFormat="1" ht="13.5" customHeight="1" x14ac:dyDescent="0.25">
      <c r="A391" s="89" t="s">
        <v>757</v>
      </c>
      <c r="B391" s="73" t="s">
        <v>381</v>
      </c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2">
        <f t="shared" si="96"/>
        <v>0</v>
      </c>
      <c r="P391" s="53"/>
    </row>
    <row r="392" spans="1:16" s="1" customFormat="1" ht="13.5" customHeight="1" x14ac:dyDescent="0.25">
      <c r="A392" s="89" t="s">
        <v>758</v>
      </c>
      <c r="B392" s="73" t="s">
        <v>382</v>
      </c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2">
        <f t="shared" si="96"/>
        <v>0</v>
      </c>
      <c r="P392" s="6"/>
    </row>
    <row r="393" spans="1:16" s="1" customFormat="1" ht="13.5" customHeight="1" x14ac:dyDescent="0.25">
      <c r="A393" s="89" t="s">
        <v>759</v>
      </c>
      <c r="B393" s="73" t="s">
        <v>383</v>
      </c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2">
        <f t="shared" si="96"/>
        <v>0</v>
      </c>
      <c r="P393" s="6"/>
    </row>
    <row r="394" spans="1:16" s="1" customFormat="1" ht="13.5" customHeight="1" x14ac:dyDescent="0.25">
      <c r="A394" s="89" t="s">
        <v>760</v>
      </c>
      <c r="B394" s="73" t="s">
        <v>384</v>
      </c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2">
        <f t="shared" si="96"/>
        <v>0</v>
      </c>
      <c r="P394" s="6"/>
    </row>
    <row r="395" spans="1:16" s="3" customFormat="1" ht="13.5" customHeight="1" x14ac:dyDescent="0.25">
      <c r="A395" s="89" t="s">
        <v>761</v>
      </c>
      <c r="B395" s="73" t="s">
        <v>385</v>
      </c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2">
        <f t="shared" si="96"/>
        <v>0</v>
      </c>
      <c r="P395" s="53"/>
    </row>
    <row r="396" spans="1:16" s="1" customFormat="1" ht="13.5" customHeight="1" x14ac:dyDescent="0.25">
      <c r="A396" s="89" t="s">
        <v>762</v>
      </c>
      <c r="B396" s="73" t="s">
        <v>386</v>
      </c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2">
        <f t="shared" si="96"/>
        <v>0</v>
      </c>
      <c r="P396" s="6"/>
    </row>
    <row r="397" spans="1:16" s="1" customFormat="1" ht="13.5" customHeight="1" x14ac:dyDescent="0.25">
      <c r="A397" s="91" t="s">
        <v>763</v>
      </c>
      <c r="B397" s="73" t="s">
        <v>387</v>
      </c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2">
        <f t="shared" si="96"/>
        <v>0</v>
      </c>
      <c r="P397" s="6"/>
    </row>
    <row r="398" spans="1:16" s="1" customFormat="1" ht="13.5" customHeight="1" x14ac:dyDescent="0.25">
      <c r="A398" s="91" t="s">
        <v>764</v>
      </c>
      <c r="B398" s="73" t="s">
        <v>388</v>
      </c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2">
        <f t="shared" si="96"/>
        <v>0</v>
      </c>
      <c r="P398" s="6"/>
    </row>
    <row r="399" spans="1:16" s="3" customFormat="1" ht="13.5" customHeight="1" x14ac:dyDescent="0.25">
      <c r="A399" s="91" t="s">
        <v>765</v>
      </c>
      <c r="B399" s="73" t="s">
        <v>389</v>
      </c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2">
        <f t="shared" si="96"/>
        <v>0</v>
      </c>
      <c r="P399" s="53"/>
    </row>
    <row r="400" spans="1:16" s="1" customFormat="1" ht="13.5" customHeight="1" x14ac:dyDescent="0.25">
      <c r="A400" s="91" t="s">
        <v>766</v>
      </c>
      <c r="B400" s="73" t="s">
        <v>390</v>
      </c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2">
        <f t="shared" si="96"/>
        <v>0</v>
      </c>
      <c r="P400" s="6"/>
    </row>
    <row r="401" spans="1:16" s="1" customFormat="1" ht="13.5" customHeight="1" x14ac:dyDescent="0.25">
      <c r="A401" s="89" t="s">
        <v>767</v>
      </c>
      <c r="B401" s="73" t="s">
        <v>391</v>
      </c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2">
        <f t="shared" si="96"/>
        <v>0</v>
      </c>
      <c r="P401" s="6"/>
    </row>
    <row r="402" spans="1:16" s="1" customFormat="1" ht="13.5" customHeight="1" x14ac:dyDescent="0.25">
      <c r="A402" s="89" t="s">
        <v>768</v>
      </c>
      <c r="B402" s="73" t="s">
        <v>392</v>
      </c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2">
        <f t="shared" si="96"/>
        <v>0</v>
      </c>
      <c r="P402" s="6"/>
    </row>
    <row r="403" spans="1:16" s="1" customFormat="1" ht="13.5" customHeight="1" x14ac:dyDescent="0.25">
      <c r="A403" s="91" t="s">
        <v>769</v>
      </c>
      <c r="B403" s="73" t="s">
        <v>393</v>
      </c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2">
        <f t="shared" si="96"/>
        <v>0</v>
      </c>
      <c r="P403" s="6"/>
    </row>
    <row r="404" spans="1:16" s="11" customFormat="1" ht="13.5" customHeight="1" x14ac:dyDescent="0.25">
      <c r="A404" s="91" t="s">
        <v>770</v>
      </c>
      <c r="B404" s="73" t="s">
        <v>394</v>
      </c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2">
        <f t="shared" si="96"/>
        <v>0</v>
      </c>
      <c r="P404" s="53"/>
    </row>
    <row r="405" spans="1:16" s="1" customFormat="1" ht="13.5" customHeight="1" x14ac:dyDescent="0.25">
      <c r="A405" s="91" t="s">
        <v>771</v>
      </c>
      <c r="B405" s="73" t="s">
        <v>395</v>
      </c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2">
        <f t="shared" si="96"/>
        <v>0</v>
      </c>
      <c r="P405" s="6"/>
    </row>
    <row r="406" spans="1:16" s="11" customFormat="1" ht="13.5" customHeight="1" x14ac:dyDescent="0.25">
      <c r="A406" s="91" t="s">
        <v>772</v>
      </c>
      <c r="B406" s="73" t="s">
        <v>396</v>
      </c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2">
        <f t="shared" si="96"/>
        <v>0</v>
      </c>
      <c r="P406" s="53"/>
    </row>
    <row r="407" spans="1:16" s="1" customFormat="1" ht="13.5" customHeight="1" x14ac:dyDescent="0.25">
      <c r="A407" s="91" t="s">
        <v>773</v>
      </c>
      <c r="B407" s="73" t="s">
        <v>397</v>
      </c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2">
        <f t="shared" si="96"/>
        <v>0</v>
      </c>
      <c r="P407" s="6"/>
    </row>
    <row r="408" spans="1:16" s="1" customFormat="1" ht="13.5" customHeight="1" x14ac:dyDescent="0.25">
      <c r="A408" s="91" t="s">
        <v>851</v>
      </c>
      <c r="B408" s="73" t="s">
        <v>852</v>
      </c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2">
        <f t="shared" si="96"/>
        <v>0</v>
      </c>
      <c r="P408" s="6"/>
    </row>
    <row r="409" spans="1:16" s="1" customFormat="1" ht="13.5" customHeight="1" x14ac:dyDescent="0.25">
      <c r="A409" s="91" t="s">
        <v>853</v>
      </c>
      <c r="B409" s="73" t="s">
        <v>854</v>
      </c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2">
        <f t="shared" si="96"/>
        <v>0</v>
      </c>
      <c r="P409" s="6"/>
    </row>
    <row r="410" spans="1:16" s="1" customFormat="1" ht="13.5" customHeight="1" x14ac:dyDescent="0.25">
      <c r="A410" s="91" t="s">
        <v>855</v>
      </c>
      <c r="B410" s="73" t="s">
        <v>856</v>
      </c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2">
        <f t="shared" si="96"/>
        <v>0</v>
      </c>
      <c r="P410" s="6"/>
    </row>
    <row r="411" spans="1:16" s="1" customFormat="1" ht="13.5" customHeight="1" x14ac:dyDescent="0.25">
      <c r="A411" s="91" t="s">
        <v>971</v>
      </c>
      <c r="B411" s="73" t="s">
        <v>972</v>
      </c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2">
        <f t="shared" si="96"/>
        <v>0</v>
      </c>
      <c r="P411" s="6"/>
    </row>
    <row r="412" spans="1:16" s="1" customFormat="1" ht="13.5" customHeight="1" x14ac:dyDescent="0.25">
      <c r="A412" s="91" t="s">
        <v>973</v>
      </c>
      <c r="B412" s="73" t="s">
        <v>974</v>
      </c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2">
        <f t="shared" si="96"/>
        <v>0</v>
      </c>
      <c r="P412" s="6"/>
    </row>
    <row r="413" spans="1:16" s="1" customFormat="1" ht="13.5" customHeight="1" x14ac:dyDescent="0.25">
      <c r="A413" s="91" t="s">
        <v>774</v>
      </c>
      <c r="B413" s="73" t="s">
        <v>398</v>
      </c>
      <c r="C413" s="83">
        <f>+C414</f>
        <v>0</v>
      </c>
      <c r="D413" s="83">
        <f t="shared" ref="D413:N413" si="110">+D414</f>
        <v>0</v>
      </c>
      <c r="E413" s="83">
        <f t="shared" si="110"/>
        <v>0</v>
      </c>
      <c r="F413" s="83">
        <f t="shared" si="110"/>
        <v>0</v>
      </c>
      <c r="G413" s="83">
        <f t="shared" si="110"/>
        <v>0</v>
      </c>
      <c r="H413" s="83">
        <f t="shared" si="110"/>
        <v>0</v>
      </c>
      <c r="I413" s="83">
        <f t="shared" si="110"/>
        <v>0</v>
      </c>
      <c r="J413" s="83">
        <f t="shared" si="110"/>
        <v>0</v>
      </c>
      <c r="K413" s="83">
        <f t="shared" si="110"/>
        <v>0</v>
      </c>
      <c r="L413" s="83">
        <f t="shared" si="110"/>
        <v>0</v>
      </c>
      <c r="M413" s="83">
        <f t="shared" si="110"/>
        <v>0</v>
      </c>
      <c r="N413" s="83">
        <f t="shared" si="110"/>
        <v>0</v>
      </c>
      <c r="O413" s="82">
        <f t="shared" si="96"/>
        <v>0</v>
      </c>
      <c r="P413" s="6"/>
    </row>
    <row r="414" spans="1:16" s="11" customFormat="1" ht="13.5" customHeight="1" x14ac:dyDescent="0.25">
      <c r="A414" s="91" t="s">
        <v>775</v>
      </c>
      <c r="B414" s="73" t="s">
        <v>399</v>
      </c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2">
        <f t="shared" si="96"/>
        <v>0</v>
      </c>
      <c r="P414" s="53"/>
    </row>
    <row r="415" spans="1:16" s="11" customFormat="1" ht="13.5" customHeight="1" x14ac:dyDescent="0.25">
      <c r="A415" s="91" t="s">
        <v>906</v>
      </c>
      <c r="B415" s="73" t="s">
        <v>907</v>
      </c>
      <c r="C415" s="83">
        <f>+C416+C417</f>
        <v>0</v>
      </c>
      <c r="D415" s="83">
        <f t="shared" ref="D415:N415" si="111">+D416+D417</f>
        <v>0</v>
      </c>
      <c r="E415" s="83">
        <f t="shared" si="111"/>
        <v>0</v>
      </c>
      <c r="F415" s="83">
        <f t="shared" si="111"/>
        <v>0</v>
      </c>
      <c r="G415" s="83">
        <f t="shared" si="111"/>
        <v>0</v>
      </c>
      <c r="H415" s="83">
        <f t="shared" si="111"/>
        <v>0</v>
      </c>
      <c r="I415" s="83">
        <f t="shared" si="111"/>
        <v>0</v>
      </c>
      <c r="J415" s="83">
        <f t="shared" si="111"/>
        <v>0</v>
      </c>
      <c r="K415" s="83">
        <f t="shared" si="111"/>
        <v>0</v>
      </c>
      <c r="L415" s="83">
        <f t="shared" si="111"/>
        <v>0</v>
      </c>
      <c r="M415" s="83">
        <f t="shared" si="111"/>
        <v>0</v>
      </c>
      <c r="N415" s="83">
        <f t="shared" si="111"/>
        <v>0</v>
      </c>
      <c r="O415" s="82">
        <f t="shared" si="96"/>
        <v>0</v>
      </c>
      <c r="P415" s="53"/>
    </row>
    <row r="416" spans="1:16" s="11" customFormat="1" ht="13.5" customHeight="1" x14ac:dyDescent="0.25">
      <c r="A416" s="91" t="s">
        <v>908</v>
      </c>
      <c r="B416" s="73" t="s">
        <v>909</v>
      </c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2">
        <f t="shared" si="96"/>
        <v>0</v>
      </c>
      <c r="P416" s="53"/>
    </row>
    <row r="417" spans="1:16" s="11" customFormat="1" ht="13.5" customHeight="1" x14ac:dyDescent="0.25">
      <c r="A417" s="91" t="s">
        <v>975</v>
      </c>
      <c r="B417" s="73" t="s">
        <v>976</v>
      </c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2">
        <f t="shared" si="96"/>
        <v>0</v>
      </c>
      <c r="P417" s="53"/>
    </row>
    <row r="418" spans="1:16" s="11" customFormat="1" ht="13.5" customHeight="1" x14ac:dyDescent="0.25">
      <c r="A418" s="91" t="s">
        <v>776</v>
      </c>
      <c r="B418" s="73" t="s">
        <v>400</v>
      </c>
      <c r="C418" s="83">
        <f t="shared" ref="C418:N418" si="112">+C419+C428+C438+C465+C471+C474+C478+C481+C483+C485+C487+C489</f>
        <v>0</v>
      </c>
      <c r="D418" s="83">
        <f t="shared" si="112"/>
        <v>0</v>
      </c>
      <c r="E418" s="83">
        <f t="shared" si="112"/>
        <v>0</v>
      </c>
      <c r="F418" s="83">
        <f t="shared" si="112"/>
        <v>0</v>
      </c>
      <c r="G418" s="83">
        <f t="shared" si="112"/>
        <v>0</v>
      </c>
      <c r="H418" s="83">
        <f t="shared" si="112"/>
        <v>0</v>
      </c>
      <c r="I418" s="83">
        <f t="shared" si="112"/>
        <v>0</v>
      </c>
      <c r="J418" s="83">
        <f t="shared" si="112"/>
        <v>0</v>
      </c>
      <c r="K418" s="83">
        <f t="shared" si="112"/>
        <v>0</v>
      </c>
      <c r="L418" s="83">
        <f t="shared" si="112"/>
        <v>0</v>
      </c>
      <c r="M418" s="83">
        <f t="shared" si="112"/>
        <v>0</v>
      </c>
      <c r="N418" s="83">
        <f t="shared" si="112"/>
        <v>0</v>
      </c>
      <c r="O418" s="82">
        <f t="shared" si="96"/>
        <v>0</v>
      </c>
      <c r="P418" s="53"/>
    </row>
    <row r="419" spans="1:16" s="11" customFormat="1" ht="13.5" customHeight="1" x14ac:dyDescent="0.25">
      <c r="A419" s="91" t="s">
        <v>777</v>
      </c>
      <c r="B419" s="73" t="s">
        <v>401</v>
      </c>
      <c r="C419" s="83">
        <f>+C420</f>
        <v>0</v>
      </c>
      <c r="D419" s="83">
        <f t="shared" ref="D419:N419" si="113">+D420</f>
        <v>0</v>
      </c>
      <c r="E419" s="83">
        <f t="shared" si="113"/>
        <v>0</v>
      </c>
      <c r="F419" s="83">
        <f t="shared" si="113"/>
        <v>0</v>
      </c>
      <c r="G419" s="83">
        <f t="shared" si="113"/>
        <v>0</v>
      </c>
      <c r="H419" s="83">
        <f t="shared" si="113"/>
        <v>0</v>
      </c>
      <c r="I419" s="83">
        <f t="shared" si="113"/>
        <v>0</v>
      </c>
      <c r="J419" s="83">
        <f t="shared" si="113"/>
        <v>0</v>
      </c>
      <c r="K419" s="83">
        <f t="shared" si="113"/>
        <v>0</v>
      </c>
      <c r="L419" s="83">
        <f t="shared" si="113"/>
        <v>0</v>
      </c>
      <c r="M419" s="83">
        <f t="shared" si="113"/>
        <v>0</v>
      </c>
      <c r="N419" s="83">
        <f t="shared" si="113"/>
        <v>0</v>
      </c>
      <c r="O419" s="82">
        <f t="shared" si="96"/>
        <v>0</v>
      </c>
      <c r="P419" s="53"/>
    </row>
    <row r="420" spans="1:16" s="11" customFormat="1" ht="13.5" customHeight="1" x14ac:dyDescent="0.25">
      <c r="A420" s="91" t="s">
        <v>778</v>
      </c>
      <c r="B420" s="73" t="s">
        <v>402</v>
      </c>
      <c r="C420" s="83">
        <f>+SUM(C421:C427)</f>
        <v>0</v>
      </c>
      <c r="D420" s="83">
        <f t="shared" ref="D420:N420" si="114">+SUM(D421:D427)</f>
        <v>0</v>
      </c>
      <c r="E420" s="83">
        <f t="shared" si="114"/>
        <v>0</v>
      </c>
      <c r="F420" s="83">
        <f t="shared" si="114"/>
        <v>0</v>
      </c>
      <c r="G420" s="83">
        <f t="shared" si="114"/>
        <v>0</v>
      </c>
      <c r="H420" s="83">
        <f t="shared" si="114"/>
        <v>0</v>
      </c>
      <c r="I420" s="83">
        <f t="shared" si="114"/>
        <v>0</v>
      </c>
      <c r="J420" s="83">
        <f t="shared" si="114"/>
        <v>0</v>
      </c>
      <c r="K420" s="83">
        <f t="shared" si="114"/>
        <v>0</v>
      </c>
      <c r="L420" s="83">
        <f t="shared" si="114"/>
        <v>0</v>
      </c>
      <c r="M420" s="83">
        <f t="shared" si="114"/>
        <v>0</v>
      </c>
      <c r="N420" s="83">
        <f t="shared" si="114"/>
        <v>0</v>
      </c>
      <c r="O420" s="82">
        <f t="shared" si="96"/>
        <v>0</v>
      </c>
      <c r="P420" s="53"/>
    </row>
    <row r="421" spans="1:16" s="11" customFormat="1" ht="13.5" customHeight="1" x14ac:dyDescent="0.25">
      <c r="A421" s="91" t="s">
        <v>779</v>
      </c>
      <c r="B421" s="73" t="s">
        <v>163</v>
      </c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2">
        <f t="shared" ref="O421:O462" si="115">+SUM(C421:N421)</f>
        <v>0</v>
      </c>
      <c r="P421" s="53"/>
    </row>
    <row r="422" spans="1:16" s="11" customFormat="1" ht="13.5" customHeight="1" x14ac:dyDescent="0.25">
      <c r="A422" s="91" t="s">
        <v>780</v>
      </c>
      <c r="B422" s="73" t="s">
        <v>114</v>
      </c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2">
        <f t="shared" si="115"/>
        <v>0</v>
      </c>
      <c r="P422" s="53"/>
    </row>
    <row r="423" spans="1:16" s="11" customFormat="1" ht="13.5" customHeight="1" x14ac:dyDescent="0.25">
      <c r="A423" s="91" t="s">
        <v>781</v>
      </c>
      <c r="B423" s="73" t="s">
        <v>403</v>
      </c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2">
        <f t="shared" si="115"/>
        <v>0</v>
      </c>
      <c r="P423" s="53"/>
    </row>
    <row r="424" spans="1:16" s="11" customFormat="1" ht="13.5" customHeight="1" x14ac:dyDescent="0.25">
      <c r="A424" s="91" t="s">
        <v>782</v>
      </c>
      <c r="B424" s="73" t="s">
        <v>404</v>
      </c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2">
        <f t="shared" si="115"/>
        <v>0</v>
      </c>
      <c r="P424" s="53"/>
    </row>
    <row r="425" spans="1:16" s="11" customFormat="1" ht="13.5" customHeight="1" x14ac:dyDescent="0.25">
      <c r="A425" s="91" t="s">
        <v>783</v>
      </c>
      <c r="B425" s="73" t="s">
        <v>784</v>
      </c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2">
        <f t="shared" si="115"/>
        <v>0</v>
      </c>
      <c r="P425" s="53"/>
    </row>
    <row r="426" spans="1:16" s="11" customFormat="1" ht="13.5" customHeight="1" x14ac:dyDescent="0.25">
      <c r="A426" s="91" t="s">
        <v>785</v>
      </c>
      <c r="B426" s="73" t="s">
        <v>786</v>
      </c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2">
        <f t="shared" si="115"/>
        <v>0</v>
      </c>
      <c r="P426" s="53"/>
    </row>
    <row r="427" spans="1:16" s="11" customFormat="1" ht="13.5" customHeight="1" x14ac:dyDescent="0.25">
      <c r="A427" s="91" t="s">
        <v>787</v>
      </c>
      <c r="B427" s="73" t="s">
        <v>788</v>
      </c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2">
        <f t="shared" si="115"/>
        <v>0</v>
      </c>
      <c r="P427" s="53"/>
    </row>
    <row r="428" spans="1:16" s="11" customFormat="1" ht="13.5" customHeight="1" x14ac:dyDescent="0.25">
      <c r="A428" s="91" t="s">
        <v>789</v>
      </c>
      <c r="B428" s="73" t="s">
        <v>405</v>
      </c>
      <c r="C428" s="83">
        <f>+C429+C433+C431+C435</f>
        <v>0</v>
      </c>
      <c r="D428" s="83">
        <f t="shared" ref="D428:N428" si="116">+D429+D433+D431+D435</f>
        <v>0</v>
      </c>
      <c r="E428" s="83">
        <f t="shared" si="116"/>
        <v>0</v>
      </c>
      <c r="F428" s="83">
        <f t="shared" si="116"/>
        <v>0</v>
      </c>
      <c r="G428" s="83">
        <f t="shared" si="116"/>
        <v>0</v>
      </c>
      <c r="H428" s="83">
        <f t="shared" si="116"/>
        <v>0</v>
      </c>
      <c r="I428" s="83">
        <f t="shared" si="116"/>
        <v>0</v>
      </c>
      <c r="J428" s="83">
        <f t="shared" si="116"/>
        <v>0</v>
      </c>
      <c r="K428" s="83">
        <f t="shared" si="116"/>
        <v>0</v>
      </c>
      <c r="L428" s="83">
        <f t="shared" si="116"/>
        <v>0</v>
      </c>
      <c r="M428" s="83">
        <f t="shared" si="116"/>
        <v>0</v>
      </c>
      <c r="N428" s="83">
        <f t="shared" si="116"/>
        <v>0</v>
      </c>
      <c r="O428" s="82">
        <f t="shared" si="115"/>
        <v>0</v>
      </c>
      <c r="P428" s="53"/>
    </row>
    <row r="429" spans="1:16" s="11" customFormat="1" ht="13.5" customHeight="1" x14ac:dyDescent="0.25">
      <c r="A429" s="91" t="s">
        <v>790</v>
      </c>
      <c r="B429" s="22" t="s">
        <v>23</v>
      </c>
      <c r="C429" s="83">
        <f>+C430</f>
        <v>0</v>
      </c>
      <c r="D429" s="83">
        <f t="shared" ref="D429:N429" si="117">+D430</f>
        <v>0</v>
      </c>
      <c r="E429" s="83">
        <f t="shared" si="117"/>
        <v>0</v>
      </c>
      <c r="F429" s="83">
        <f t="shared" si="117"/>
        <v>0</v>
      </c>
      <c r="G429" s="83">
        <f t="shared" si="117"/>
        <v>0</v>
      </c>
      <c r="H429" s="83">
        <f t="shared" si="117"/>
        <v>0</v>
      </c>
      <c r="I429" s="83">
        <f t="shared" si="117"/>
        <v>0</v>
      </c>
      <c r="J429" s="83">
        <f t="shared" si="117"/>
        <v>0</v>
      </c>
      <c r="K429" s="83">
        <f t="shared" si="117"/>
        <v>0</v>
      </c>
      <c r="L429" s="83">
        <f t="shared" si="117"/>
        <v>0</v>
      </c>
      <c r="M429" s="83">
        <f t="shared" si="117"/>
        <v>0</v>
      </c>
      <c r="N429" s="83">
        <f t="shared" si="117"/>
        <v>0</v>
      </c>
      <c r="O429" s="82">
        <f t="shared" si="115"/>
        <v>0</v>
      </c>
      <c r="P429" s="53"/>
    </row>
    <row r="430" spans="1:16" s="11" customFormat="1" ht="13.5" customHeight="1" x14ac:dyDescent="0.25">
      <c r="A430" s="91" t="s">
        <v>791</v>
      </c>
      <c r="B430" s="22" t="s">
        <v>406</v>
      </c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2">
        <f t="shared" si="115"/>
        <v>0</v>
      </c>
      <c r="P430" s="53"/>
    </row>
    <row r="431" spans="1:16" s="11" customFormat="1" ht="13.5" customHeight="1" x14ac:dyDescent="0.25">
      <c r="A431" s="91" t="s">
        <v>910</v>
      </c>
      <c r="B431" s="22" t="s">
        <v>911</v>
      </c>
      <c r="C431" s="83">
        <f>+C432</f>
        <v>0</v>
      </c>
      <c r="D431" s="83">
        <f t="shared" ref="D431:N431" si="118">+D432</f>
        <v>0</v>
      </c>
      <c r="E431" s="83">
        <f t="shared" si="118"/>
        <v>0</v>
      </c>
      <c r="F431" s="83">
        <f t="shared" si="118"/>
        <v>0</v>
      </c>
      <c r="G431" s="83">
        <f t="shared" si="118"/>
        <v>0</v>
      </c>
      <c r="H431" s="83">
        <f t="shared" si="118"/>
        <v>0</v>
      </c>
      <c r="I431" s="83">
        <f t="shared" si="118"/>
        <v>0</v>
      </c>
      <c r="J431" s="83">
        <f t="shared" si="118"/>
        <v>0</v>
      </c>
      <c r="K431" s="83">
        <f t="shared" si="118"/>
        <v>0</v>
      </c>
      <c r="L431" s="83">
        <f t="shared" si="118"/>
        <v>0</v>
      </c>
      <c r="M431" s="83">
        <f t="shared" si="118"/>
        <v>0</v>
      </c>
      <c r="N431" s="83">
        <f t="shared" si="118"/>
        <v>0</v>
      </c>
      <c r="O431" s="82">
        <f t="shared" si="115"/>
        <v>0</v>
      </c>
      <c r="P431" s="53"/>
    </row>
    <row r="432" spans="1:16" s="11" customFormat="1" ht="13.5" customHeight="1" x14ac:dyDescent="0.25">
      <c r="A432" s="91" t="s">
        <v>912</v>
      </c>
      <c r="B432" s="22" t="s">
        <v>911</v>
      </c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2">
        <f t="shared" si="115"/>
        <v>0</v>
      </c>
      <c r="P432" s="53"/>
    </row>
    <row r="433" spans="1:16" ht="13.5" customHeight="1" x14ac:dyDescent="0.25">
      <c r="A433" s="91" t="s">
        <v>792</v>
      </c>
      <c r="B433" s="22" t="s">
        <v>115</v>
      </c>
      <c r="C433" s="83">
        <f>+C434</f>
        <v>0</v>
      </c>
      <c r="D433" s="83">
        <f t="shared" ref="D433:N433" si="119">+D434</f>
        <v>0</v>
      </c>
      <c r="E433" s="83">
        <f t="shared" si="119"/>
        <v>0</v>
      </c>
      <c r="F433" s="83">
        <f t="shared" si="119"/>
        <v>0</v>
      </c>
      <c r="G433" s="83">
        <f t="shared" si="119"/>
        <v>0</v>
      </c>
      <c r="H433" s="83">
        <f t="shared" si="119"/>
        <v>0</v>
      </c>
      <c r="I433" s="83">
        <f t="shared" si="119"/>
        <v>0</v>
      </c>
      <c r="J433" s="83">
        <f t="shared" si="119"/>
        <v>0</v>
      </c>
      <c r="K433" s="83">
        <f t="shared" si="119"/>
        <v>0</v>
      </c>
      <c r="L433" s="83">
        <f t="shared" si="119"/>
        <v>0</v>
      </c>
      <c r="M433" s="83">
        <f t="shared" si="119"/>
        <v>0</v>
      </c>
      <c r="N433" s="83">
        <f t="shared" si="119"/>
        <v>0</v>
      </c>
      <c r="O433" s="82">
        <f t="shared" si="115"/>
        <v>0</v>
      </c>
    </row>
    <row r="434" spans="1:16" ht="13.5" customHeight="1" x14ac:dyDescent="0.25">
      <c r="A434" s="90" t="s">
        <v>793</v>
      </c>
      <c r="B434" s="22" t="s">
        <v>407</v>
      </c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2">
        <f t="shared" si="115"/>
        <v>0</v>
      </c>
    </row>
    <row r="435" spans="1:16" ht="13.5" customHeight="1" x14ac:dyDescent="0.25">
      <c r="A435" s="90" t="s">
        <v>977</v>
      </c>
      <c r="B435" s="22" t="s">
        <v>978</v>
      </c>
      <c r="C435" s="83">
        <f>+C436+C437</f>
        <v>0</v>
      </c>
      <c r="D435" s="83">
        <f t="shared" ref="D435:N435" si="120">+D436+D437</f>
        <v>0</v>
      </c>
      <c r="E435" s="83">
        <f t="shared" si="120"/>
        <v>0</v>
      </c>
      <c r="F435" s="83">
        <f t="shared" si="120"/>
        <v>0</v>
      </c>
      <c r="G435" s="83">
        <f t="shared" si="120"/>
        <v>0</v>
      </c>
      <c r="H435" s="83">
        <f t="shared" si="120"/>
        <v>0</v>
      </c>
      <c r="I435" s="83">
        <f t="shared" si="120"/>
        <v>0</v>
      </c>
      <c r="J435" s="83">
        <f t="shared" si="120"/>
        <v>0</v>
      </c>
      <c r="K435" s="83">
        <f t="shared" si="120"/>
        <v>0</v>
      </c>
      <c r="L435" s="83">
        <f t="shared" si="120"/>
        <v>0</v>
      </c>
      <c r="M435" s="83">
        <f t="shared" si="120"/>
        <v>0</v>
      </c>
      <c r="N435" s="83">
        <f t="shared" si="120"/>
        <v>0</v>
      </c>
      <c r="O435" s="82">
        <f t="shared" si="115"/>
        <v>0</v>
      </c>
    </row>
    <row r="436" spans="1:16" ht="13.5" customHeight="1" x14ac:dyDescent="0.25">
      <c r="A436" s="90" t="s">
        <v>979</v>
      </c>
      <c r="B436" s="22" t="s">
        <v>980</v>
      </c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2">
        <f t="shared" si="115"/>
        <v>0</v>
      </c>
    </row>
    <row r="437" spans="1:16" ht="13.5" customHeight="1" x14ac:dyDescent="0.25">
      <c r="A437" s="90" t="s">
        <v>981</v>
      </c>
      <c r="B437" s="22" t="s">
        <v>982</v>
      </c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2">
        <f t="shared" si="115"/>
        <v>0</v>
      </c>
    </row>
    <row r="438" spans="1:16" ht="13.5" customHeight="1" x14ac:dyDescent="0.25">
      <c r="A438" s="91" t="s">
        <v>794</v>
      </c>
      <c r="B438" s="73" t="s">
        <v>146</v>
      </c>
      <c r="C438" s="83">
        <f>+C439+C441+C456+C457+C460+C462+C463</f>
        <v>0</v>
      </c>
      <c r="D438" s="83">
        <f t="shared" ref="D438:N438" si="121">+D439+D441+D456+D457+D460+D462+D463</f>
        <v>0</v>
      </c>
      <c r="E438" s="83">
        <f t="shared" si="121"/>
        <v>0</v>
      </c>
      <c r="F438" s="83">
        <f t="shared" si="121"/>
        <v>0</v>
      </c>
      <c r="G438" s="83">
        <f t="shared" si="121"/>
        <v>0</v>
      </c>
      <c r="H438" s="83">
        <f t="shared" si="121"/>
        <v>0</v>
      </c>
      <c r="I438" s="83">
        <f t="shared" si="121"/>
        <v>0</v>
      </c>
      <c r="J438" s="83">
        <f t="shared" si="121"/>
        <v>0</v>
      </c>
      <c r="K438" s="83">
        <f t="shared" si="121"/>
        <v>0</v>
      </c>
      <c r="L438" s="83">
        <f t="shared" si="121"/>
        <v>0</v>
      </c>
      <c r="M438" s="83">
        <f t="shared" si="121"/>
        <v>0</v>
      </c>
      <c r="N438" s="83">
        <f t="shared" si="121"/>
        <v>0</v>
      </c>
      <c r="O438" s="82">
        <f t="shared" si="115"/>
        <v>0</v>
      </c>
    </row>
    <row r="439" spans="1:16" ht="13.5" customHeight="1" x14ac:dyDescent="0.25">
      <c r="A439" s="91" t="s">
        <v>795</v>
      </c>
      <c r="B439" s="73" t="s">
        <v>116</v>
      </c>
      <c r="C439" s="83">
        <f>+C440</f>
        <v>0</v>
      </c>
      <c r="D439" s="83">
        <f t="shared" ref="D439:N439" si="122">+D440</f>
        <v>0</v>
      </c>
      <c r="E439" s="83">
        <f t="shared" si="122"/>
        <v>0</v>
      </c>
      <c r="F439" s="83">
        <f t="shared" si="122"/>
        <v>0</v>
      </c>
      <c r="G439" s="83">
        <f t="shared" si="122"/>
        <v>0</v>
      </c>
      <c r="H439" s="83">
        <f t="shared" si="122"/>
        <v>0</v>
      </c>
      <c r="I439" s="83">
        <f t="shared" si="122"/>
        <v>0</v>
      </c>
      <c r="J439" s="83">
        <f t="shared" si="122"/>
        <v>0</v>
      </c>
      <c r="K439" s="83">
        <f t="shared" si="122"/>
        <v>0</v>
      </c>
      <c r="L439" s="83">
        <f t="shared" si="122"/>
        <v>0</v>
      </c>
      <c r="M439" s="83">
        <f t="shared" si="122"/>
        <v>0</v>
      </c>
      <c r="N439" s="83">
        <f t="shared" si="122"/>
        <v>0</v>
      </c>
      <c r="O439" s="82">
        <f t="shared" si="115"/>
        <v>0</v>
      </c>
    </row>
    <row r="440" spans="1:16" ht="13.5" customHeight="1" x14ac:dyDescent="0.25">
      <c r="A440" s="89" t="s">
        <v>796</v>
      </c>
      <c r="B440" s="73" t="s">
        <v>164</v>
      </c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2">
        <f t="shared" si="115"/>
        <v>0</v>
      </c>
    </row>
    <row r="441" spans="1:16" ht="13.5" customHeight="1" x14ac:dyDescent="0.25">
      <c r="A441" s="89" t="s">
        <v>797</v>
      </c>
      <c r="B441" s="73" t="s">
        <v>117</v>
      </c>
      <c r="C441" s="83">
        <f>+SUM(C442:C455)</f>
        <v>0</v>
      </c>
      <c r="D441" s="83">
        <f t="shared" ref="D441:N441" si="123">+SUM(D442:D455)</f>
        <v>0</v>
      </c>
      <c r="E441" s="83">
        <f t="shared" si="123"/>
        <v>0</v>
      </c>
      <c r="F441" s="83">
        <f t="shared" si="123"/>
        <v>0</v>
      </c>
      <c r="G441" s="83">
        <f t="shared" si="123"/>
        <v>0</v>
      </c>
      <c r="H441" s="83">
        <f t="shared" si="123"/>
        <v>0</v>
      </c>
      <c r="I441" s="83">
        <f t="shared" si="123"/>
        <v>0</v>
      </c>
      <c r="J441" s="83">
        <f t="shared" si="123"/>
        <v>0</v>
      </c>
      <c r="K441" s="83">
        <f t="shared" si="123"/>
        <v>0</v>
      </c>
      <c r="L441" s="83">
        <f t="shared" si="123"/>
        <v>0</v>
      </c>
      <c r="M441" s="83">
        <f t="shared" si="123"/>
        <v>0</v>
      </c>
      <c r="N441" s="83">
        <f t="shared" si="123"/>
        <v>0</v>
      </c>
      <c r="O441" s="82">
        <f t="shared" si="115"/>
        <v>0</v>
      </c>
    </row>
    <row r="442" spans="1:16" s="1" customFormat="1" ht="13.5" customHeight="1" x14ac:dyDescent="0.25">
      <c r="A442" s="89" t="s">
        <v>798</v>
      </c>
      <c r="B442" s="73" t="s">
        <v>408</v>
      </c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2">
        <f t="shared" si="115"/>
        <v>0</v>
      </c>
      <c r="P442" s="6"/>
    </row>
    <row r="443" spans="1:16" s="1" customFormat="1" ht="13.5" customHeight="1" x14ac:dyDescent="0.25">
      <c r="A443" s="89" t="s">
        <v>799</v>
      </c>
      <c r="B443" s="73" t="s">
        <v>409</v>
      </c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2">
        <f t="shared" si="115"/>
        <v>0</v>
      </c>
      <c r="P443" s="6"/>
    </row>
    <row r="444" spans="1:16" ht="13.5" customHeight="1" x14ac:dyDescent="0.25">
      <c r="A444" s="89" t="s">
        <v>800</v>
      </c>
      <c r="B444" s="73" t="s">
        <v>165</v>
      </c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2">
        <f t="shared" si="115"/>
        <v>0</v>
      </c>
    </row>
    <row r="445" spans="1:16" ht="13.5" customHeight="1" x14ac:dyDescent="0.25">
      <c r="A445" s="89" t="s">
        <v>857</v>
      </c>
      <c r="B445" s="73" t="s">
        <v>858</v>
      </c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2">
        <f t="shared" si="115"/>
        <v>0</v>
      </c>
    </row>
    <row r="446" spans="1:16" ht="13.5" customHeight="1" x14ac:dyDescent="0.25">
      <c r="A446" s="89" t="s">
        <v>859</v>
      </c>
      <c r="B446" s="73" t="s">
        <v>860</v>
      </c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2">
        <f t="shared" si="115"/>
        <v>0</v>
      </c>
    </row>
    <row r="447" spans="1:16" ht="13.5" customHeight="1" x14ac:dyDescent="0.25">
      <c r="A447" s="89" t="s">
        <v>861</v>
      </c>
      <c r="B447" s="73" t="s">
        <v>414</v>
      </c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2">
        <f t="shared" si="115"/>
        <v>0</v>
      </c>
    </row>
    <row r="448" spans="1:16" ht="13.5" customHeight="1" x14ac:dyDescent="0.25">
      <c r="A448" s="89" t="s">
        <v>862</v>
      </c>
      <c r="B448" s="73" t="s">
        <v>863</v>
      </c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2">
        <f t="shared" si="115"/>
        <v>0</v>
      </c>
    </row>
    <row r="449" spans="1:15" ht="13.5" customHeight="1" x14ac:dyDescent="0.25">
      <c r="A449" s="89" t="s">
        <v>983</v>
      </c>
      <c r="B449" s="73" t="s">
        <v>984</v>
      </c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2">
        <f t="shared" si="115"/>
        <v>0</v>
      </c>
    </row>
    <row r="450" spans="1:15" ht="13.5" customHeight="1" x14ac:dyDescent="0.25">
      <c r="A450" s="89" t="s">
        <v>801</v>
      </c>
      <c r="B450" s="73" t="s">
        <v>410</v>
      </c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2">
        <f t="shared" si="115"/>
        <v>0</v>
      </c>
    </row>
    <row r="451" spans="1:15" ht="13.5" customHeight="1" x14ac:dyDescent="0.25">
      <c r="A451" s="89" t="s">
        <v>802</v>
      </c>
      <c r="B451" s="73" t="s">
        <v>411</v>
      </c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2">
        <f t="shared" si="115"/>
        <v>0</v>
      </c>
    </row>
    <row r="452" spans="1:15" ht="13.5" customHeight="1" x14ac:dyDescent="0.25">
      <c r="A452" s="91" t="s">
        <v>803</v>
      </c>
      <c r="B452" s="73" t="s">
        <v>412</v>
      </c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2">
        <f t="shared" si="115"/>
        <v>0</v>
      </c>
    </row>
    <row r="453" spans="1:15" ht="13.5" customHeight="1" x14ac:dyDescent="0.25">
      <c r="A453" s="91" t="s">
        <v>804</v>
      </c>
      <c r="B453" s="73" t="s">
        <v>413</v>
      </c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2">
        <f t="shared" si="115"/>
        <v>0</v>
      </c>
    </row>
    <row r="454" spans="1:15" ht="13.5" customHeight="1" x14ac:dyDescent="0.25">
      <c r="A454" s="91" t="s">
        <v>805</v>
      </c>
      <c r="B454" s="73" t="s">
        <v>806</v>
      </c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2">
        <f t="shared" si="115"/>
        <v>0</v>
      </c>
    </row>
    <row r="455" spans="1:15" ht="13.5" customHeight="1" x14ac:dyDescent="0.25">
      <c r="A455" s="91" t="s">
        <v>864</v>
      </c>
      <c r="B455" s="73" t="s">
        <v>865</v>
      </c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2">
        <f t="shared" si="115"/>
        <v>0</v>
      </c>
    </row>
    <row r="456" spans="1:15" ht="13.5" customHeight="1" x14ac:dyDescent="0.25">
      <c r="A456" s="91" t="s">
        <v>807</v>
      </c>
      <c r="B456" s="73" t="s">
        <v>118</v>
      </c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2">
        <f t="shared" si="115"/>
        <v>0</v>
      </c>
    </row>
    <row r="457" spans="1:15" ht="13.5" customHeight="1" x14ac:dyDescent="0.25">
      <c r="A457" s="91" t="s">
        <v>808</v>
      </c>
      <c r="B457" s="73" t="s">
        <v>119</v>
      </c>
      <c r="C457" s="83">
        <f>+C458+C459</f>
        <v>0</v>
      </c>
      <c r="D457" s="83">
        <f t="shared" ref="D457:N457" si="124">+D458+D459</f>
        <v>0</v>
      </c>
      <c r="E457" s="83">
        <f t="shared" si="124"/>
        <v>0</v>
      </c>
      <c r="F457" s="83">
        <f t="shared" si="124"/>
        <v>0</v>
      </c>
      <c r="G457" s="83">
        <f t="shared" si="124"/>
        <v>0</v>
      </c>
      <c r="H457" s="83">
        <f t="shared" si="124"/>
        <v>0</v>
      </c>
      <c r="I457" s="83">
        <f t="shared" si="124"/>
        <v>0</v>
      </c>
      <c r="J457" s="83">
        <f t="shared" si="124"/>
        <v>0</v>
      </c>
      <c r="K457" s="83">
        <f t="shared" si="124"/>
        <v>0</v>
      </c>
      <c r="L457" s="83">
        <f t="shared" si="124"/>
        <v>0</v>
      </c>
      <c r="M457" s="83">
        <f t="shared" si="124"/>
        <v>0</v>
      </c>
      <c r="N457" s="83">
        <f t="shared" si="124"/>
        <v>0</v>
      </c>
      <c r="O457" s="82">
        <f t="shared" si="115"/>
        <v>0</v>
      </c>
    </row>
    <row r="458" spans="1:15" ht="13.5" customHeight="1" x14ac:dyDescent="0.25">
      <c r="A458" s="91" t="s">
        <v>913</v>
      </c>
      <c r="B458" s="73" t="s">
        <v>914</v>
      </c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2">
        <f t="shared" si="115"/>
        <v>0</v>
      </c>
    </row>
    <row r="459" spans="1:15" ht="13.5" customHeight="1" x14ac:dyDescent="0.25">
      <c r="A459" s="91" t="s">
        <v>985</v>
      </c>
      <c r="B459" s="73" t="s">
        <v>986</v>
      </c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2">
        <f t="shared" si="115"/>
        <v>0</v>
      </c>
    </row>
    <row r="460" spans="1:15" ht="13.5" customHeight="1" x14ac:dyDescent="0.25">
      <c r="A460" s="91" t="s">
        <v>809</v>
      </c>
      <c r="B460" s="73" t="s">
        <v>145</v>
      </c>
      <c r="C460" s="83">
        <f>+C461</f>
        <v>0</v>
      </c>
      <c r="D460" s="83">
        <f t="shared" ref="D460:N460" si="125">+D461</f>
        <v>0</v>
      </c>
      <c r="E460" s="83">
        <f t="shared" si="125"/>
        <v>0</v>
      </c>
      <c r="F460" s="83">
        <f t="shared" si="125"/>
        <v>0</v>
      </c>
      <c r="G460" s="83">
        <f t="shared" si="125"/>
        <v>0</v>
      </c>
      <c r="H460" s="83">
        <f t="shared" si="125"/>
        <v>0</v>
      </c>
      <c r="I460" s="83">
        <f t="shared" si="125"/>
        <v>0</v>
      </c>
      <c r="J460" s="83">
        <f t="shared" si="125"/>
        <v>0</v>
      </c>
      <c r="K460" s="83">
        <f t="shared" si="125"/>
        <v>0</v>
      </c>
      <c r="L460" s="83">
        <f t="shared" si="125"/>
        <v>0</v>
      </c>
      <c r="M460" s="83">
        <f t="shared" si="125"/>
        <v>0</v>
      </c>
      <c r="N460" s="83">
        <f t="shared" si="125"/>
        <v>0</v>
      </c>
      <c r="O460" s="82">
        <f t="shared" si="115"/>
        <v>0</v>
      </c>
    </row>
    <row r="461" spans="1:15" ht="13.5" customHeight="1" x14ac:dyDescent="0.25">
      <c r="A461" s="91" t="s">
        <v>987</v>
      </c>
      <c r="B461" s="73" t="s">
        <v>145</v>
      </c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2">
        <f t="shared" si="115"/>
        <v>0</v>
      </c>
    </row>
    <row r="462" spans="1:15" ht="13.5" customHeight="1" x14ac:dyDescent="0.25">
      <c r="A462" s="91" t="s">
        <v>810</v>
      </c>
      <c r="B462" s="73" t="s">
        <v>91</v>
      </c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2">
        <f t="shared" si="115"/>
        <v>0</v>
      </c>
    </row>
    <row r="463" spans="1:15" ht="13.5" customHeight="1" x14ac:dyDescent="0.25">
      <c r="A463" s="91" t="s">
        <v>811</v>
      </c>
      <c r="B463" s="73" t="s">
        <v>183</v>
      </c>
      <c r="C463" s="83">
        <f>+C464</f>
        <v>0</v>
      </c>
      <c r="D463" s="83">
        <f t="shared" ref="D463:N463" si="126">+D464</f>
        <v>0</v>
      </c>
      <c r="E463" s="83">
        <f t="shared" si="126"/>
        <v>0</v>
      </c>
      <c r="F463" s="83">
        <f t="shared" si="126"/>
        <v>0</v>
      </c>
      <c r="G463" s="83">
        <f t="shared" si="126"/>
        <v>0</v>
      </c>
      <c r="H463" s="83">
        <f t="shared" si="126"/>
        <v>0</v>
      </c>
      <c r="I463" s="83">
        <f t="shared" si="126"/>
        <v>0</v>
      </c>
      <c r="J463" s="83">
        <f t="shared" si="126"/>
        <v>0</v>
      </c>
      <c r="K463" s="83">
        <f t="shared" si="126"/>
        <v>0</v>
      </c>
      <c r="L463" s="83">
        <f t="shared" si="126"/>
        <v>0</v>
      </c>
      <c r="M463" s="83">
        <f t="shared" si="126"/>
        <v>0</v>
      </c>
      <c r="N463" s="83">
        <f t="shared" si="126"/>
        <v>0</v>
      </c>
      <c r="O463" s="82">
        <f t="shared" ref="O463:O492" si="127">+SUM(C463:N463)</f>
        <v>0</v>
      </c>
    </row>
    <row r="464" spans="1:15" ht="13.5" customHeight="1" x14ac:dyDescent="0.25">
      <c r="A464" s="91" t="s">
        <v>812</v>
      </c>
      <c r="B464" s="73" t="s">
        <v>183</v>
      </c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2">
        <f t="shared" si="127"/>
        <v>0</v>
      </c>
    </row>
    <row r="465" spans="1:15" ht="13.5" customHeight="1" x14ac:dyDescent="0.25">
      <c r="A465" s="91" t="s">
        <v>813</v>
      </c>
      <c r="B465" s="73" t="s">
        <v>233</v>
      </c>
      <c r="C465" s="83">
        <f>+SUM(C466:C470)</f>
        <v>0</v>
      </c>
      <c r="D465" s="83">
        <f t="shared" ref="D465:N465" si="128">+SUM(D466:D470)</f>
        <v>0</v>
      </c>
      <c r="E465" s="83">
        <f t="shared" si="128"/>
        <v>0</v>
      </c>
      <c r="F465" s="83">
        <f t="shared" si="128"/>
        <v>0</v>
      </c>
      <c r="G465" s="83">
        <f t="shared" si="128"/>
        <v>0</v>
      </c>
      <c r="H465" s="83">
        <f t="shared" si="128"/>
        <v>0</v>
      </c>
      <c r="I465" s="83">
        <f t="shared" si="128"/>
        <v>0</v>
      </c>
      <c r="J465" s="83">
        <f t="shared" si="128"/>
        <v>0</v>
      </c>
      <c r="K465" s="83">
        <f t="shared" si="128"/>
        <v>0</v>
      </c>
      <c r="L465" s="83">
        <f t="shared" si="128"/>
        <v>0</v>
      </c>
      <c r="M465" s="83">
        <f t="shared" si="128"/>
        <v>0</v>
      </c>
      <c r="N465" s="83">
        <f t="shared" si="128"/>
        <v>0</v>
      </c>
      <c r="O465" s="82">
        <f t="shared" si="127"/>
        <v>0</v>
      </c>
    </row>
    <row r="466" spans="1:15" ht="13.5" customHeight="1" x14ac:dyDescent="0.25">
      <c r="A466" s="91" t="s">
        <v>814</v>
      </c>
      <c r="B466" s="73" t="s">
        <v>234</v>
      </c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2">
        <f t="shared" si="127"/>
        <v>0</v>
      </c>
    </row>
    <row r="467" spans="1:15" ht="13.5" customHeight="1" x14ac:dyDescent="0.25">
      <c r="A467" s="91" t="s">
        <v>815</v>
      </c>
      <c r="B467" s="73" t="s">
        <v>235</v>
      </c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2">
        <f t="shared" si="127"/>
        <v>0</v>
      </c>
    </row>
    <row r="468" spans="1:15" ht="13.5" customHeight="1" x14ac:dyDescent="0.25">
      <c r="A468" s="91" t="s">
        <v>816</v>
      </c>
      <c r="B468" s="73" t="s">
        <v>236</v>
      </c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2">
        <f t="shared" si="127"/>
        <v>0</v>
      </c>
    </row>
    <row r="469" spans="1:15" ht="13.5" customHeight="1" x14ac:dyDescent="0.25">
      <c r="A469" s="91" t="s">
        <v>817</v>
      </c>
      <c r="B469" s="73" t="s">
        <v>140</v>
      </c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2">
        <f t="shared" si="127"/>
        <v>0</v>
      </c>
    </row>
    <row r="470" spans="1:15" ht="13.5" customHeight="1" x14ac:dyDescent="0.25">
      <c r="A470" s="91" t="s">
        <v>866</v>
      </c>
      <c r="B470" s="73" t="s">
        <v>867</v>
      </c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2">
        <f t="shared" si="127"/>
        <v>0</v>
      </c>
    </row>
    <row r="471" spans="1:15" ht="13.5" customHeight="1" x14ac:dyDescent="0.25">
      <c r="A471" s="91" t="s">
        <v>818</v>
      </c>
      <c r="B471" s="73" t="s">
        <v>415</v>
      </c>
      <c r="C471" s="83">
        <f>+C472+C473</f>
        <v>0</v>
      </c>
      <c r="D471" s="83">
        <f t="shared" ref="D471:N471" si="129">+D472+D473</f>
        <v>0</v>
      </c>
      <c r="E471" s="83">
        <f t="shared" si="129"/>
        <v>0</v>
      </c>
      <c r="F471" s="83">
        <f t="shared" si="129"/>
        <v>0</v>
      </c>
      <c r="G471" s="83">
        <f t="shared" si="129"/>
        <v>0</v>
      </c>
      <c r="H471" s="83">
        <f t="shared" si="129"/>
        <v>0</v>
      </c>
      <c r="I471" s="83">
        <f t="shared" si="129"/>
        <v>0</v>
      </c>
      <c r="J471" s="83">
        <f t="shared" si="129"/>
        <v>0</v>
      </c>
      <c r="K471" s="83">
        <f t="shared" si="129"/>
        <v>0</v>
      </c>
      <c r="L471" s="83">
        <f t="shared" si="129"/>
        <v>0</v>
      </c>
      <c r="M471" s="83">
        <f t="shared" si="129"/>
        <v>0</v>
      </c>
      <c r="N471" s="83">
        <f t="shared" si="129"/>
        <v>0</v>
      </c>
      <c r="O471" s="82">
        <f t="shared" si="127"/>
        <v>0</v>
      </c>
    </row>
    <row r="472" spans="1:15" ht="13.5" customHeight="1" x14ac:dyDescent="0.25">
      <c r="A472" s="91" t="s">
        <v>819</v>
      </c>
      <c r="B472" s="73" t="s">
        <v>416</v>
      </c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2">
        <f t="shared" si="127"/>
        <v>0</v>
      </c>
    </row>
    <row r="473" spans="1:15" ht="13.5" customHeight="1" x14ac:dyDescent="0.25">
      <c r="A473" s="91" t="s">
        <v>915</v>
      </c>
      <c r="B473" s="73" t="s">
        <v>916</v>
      </c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2">
        <f t="shared" si="127"/>
        <v>0</v>
      </c>
    </row>
    <row r="474" spans="1:15" ht="13.5" customHeight="1" x14ac:dyDescent="0.25">
      <c r="A474" s="91" t="s">
        <v>820</v>
      </c>
      <c r="B474" s="73" t="s">
        <v>417</v>
      </c>
      <c r="C474" s="83">
        <f>+SUM(C475:C477)</f>
        <v>0</v>
      </c>
      <c r="D474" s="83">
        <f t="shared" ref="D474:N474" si="130">+SUM(D475:D477)</f>
        <v>0</v>
      </c>
      <c r="E474" s="83">
        <f t="shared" si="130"/>
        <v>0</v>
      </c>
      <c r="F474" s="83">
        <f t="shared" si="130"/>
        <v>0</v>
      </c>
      <c r="G474" s="83">
        <f t="shared" si="130"/>
        <v>0</v>
      </c>
      <c r="H474" s="83">
        <f t="shared" si="130"/>
        <v>0</v>
      </c>
      <c r="I474" s="83">
        <f t="shared" si="130"/>
        <v>0</v>
      </c>
      <c r="J474" s="83">
        <f t="shared" si="130"/>
        <v>0</v>
      </c>
      <c r="K474" s="83">
        <f t="shared" si="130"/>
        <v>0</v>
      </c>
      <c r="L474" s="83">
        <f t="shared" si="130"/>
        <v>0</v>
      </c>
      <c r="M474" s="83">
        <f t="shared" si="130"/>
        <v>0</v>
      </c>
      <c r="N474" s="83">
        <f t="shared" si="130"/>
        <v>0</v>
      </c>
      <c r="O474" s="82">
        <f t="shared" si="127"/>
        <v>0</v>
      </c>
    </row>
    <row r="475" spans="1:15" ht="13.5" customHeight="1" x14ac:dyDescent="0.25">
      <c r="A475" s="91" t="s">
        <v>821</v>
      </c>
      <c r="B475" s="73" t="s">
        <v>418</v>
      </c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2">
        <f t="shared" si="127"/>
        <v>0</v>
      </c>
    </row>
    <row r="476" spans="1:15" ht="13.5" customHeight="1" x14ac:dyDescent="0.25">
      <c r="A476" s="91" t="s">
        <v>917</v>
      </c>
      <c r="B476" s="73" t="s">
        <v>918</v>
      </c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2">
        <f t="shared" si="127"/>
        <v>0</v>
      </c>
    </row>
    <row r="477" spans="1:15" ht="13.5" customHeight="1" x14ac:dyDescent="0.25">
      <c r="A477" s="91" t="s">
        <v>919</v>
      </c>
      <c r="B477" s="73" t="s">
        <v>920</v>
      </c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2">
        <f t="shared" si="127"/>
        <v>0</v>
      </c>
    </row>
    <row r="478" spans="1:15" ht="13.5" customHeight="1" x14ac:dyDescent="0.25">
      <c r="A478" s="91" t="s">
        <v>822</v>
      </c>
      <c r="B478" s="73" t="s">
        <v>419</v>
      </c>
      <c r="C478" s="83">
        <f t="shared" ref="C478:N478" si="131">+SUM(C479:C480)</f>
        <v>0</v>
      </c>
      <c r="D478" s="83">
        <f t="shared" si="131"/>
        <v>0</v>
      </c>
      <c r="E478" s="83">
        <f t="shared" si="131"/>
        <v>0</v>
      </c>
      <c r="F478" s="83">
        <f t="shared" si="131"/>
        <v>0</v>
      </c>
      <c r="G478" s="83">
        <f t="shared" si="131"/>
        <v>0</v>
      </c>
      <c r="H478" s="83">
        <f t="shared" si="131"/>
        <v>0</v>
      </c>
      <c r="I478" s="83">
        <f t="shared" si="131"/>
        <v>0</v>
      </c>
      <c r="J478" s="83">
        <f t="shared" si="131"/>
        <v>0</v>
      </c>
      <c r="K478" s="83">
        <f t="shared" si="131"/>
        <v>0</v>
      </c>
      <c r="L478" s="83">
        <f t="shared" si="131"/>
        <v>0</v>
      </c>
      <c r="M478" s="83">
        <f t="shared" si="131"/>
        <v>0</v>
      </c>
      <c r="N478" s="83">
        <f t="shared" si="131"/>
        <v>0</v>
      </c>
      <c r="O478" s="82">
        <f t="shared" si="127"/>
        <v>0</v>
      </c>
    </row>
    <row r="479" spans="1:15" ht="13.5" customHeight="1" x14ac:dyDescent="0.25">
      <c r="A479" s="91" t="s">
        <v>823</v>
      </c>
      <c r="B479" s="73" t="s">
        <v>420</v>
      </c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2">
        <f t="shared" si="127"/>
        <v>0</v>
      </c>
    </row>
    <row r="480" spans="1:15" ht="13.5" customHeight="1" x14ac:dyDescent="0.25">
      <c r="A480" s="91" t="s">
        <v>824</v>
      </c>
      <c r="B480" s="73" t="s">
        <v>421</v>
      </c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2">
        <f t="shared" si="127"/>
        <v>0</v>
      </c>
    </row>
    <row r="481" spans="1:15" ht="13.5" customHeight="1" x14ac:dyDescent="0.25">
      <c r="A481" s="91" t="s">
        <v>825</v>
      </c>
      <c r="B481" s="73" t="s">
        <v>422</v>
      </c>
      <c r="C481" s="83">
        <f>+C482</f>
        <v>0</v>
      </c>
      <c r="D481" s="83">
        <f t="shared" ref="D481:N481" si="132">+D482</f>
        <v>0</v>
      </c>
      <c r="E481" s="83">
        <f t="shared" si="132"/>
        <v>0</v>
      </c>
      <c r="F481" s="83">
        <f t="shared" si="132"/>
        <v>0</v>
      </c>
      <c r="G481" s="83">
        <f t="shared" si="132"/>
        <v>0</v>
      </c>
      <c r="H481" s="83">
        <f t="shared" si="132"/>
        <v>0</v>
      </c>
      <c r="I481" s="83">
        <f t="shared" si="132"/>
        <v>0</v>
      </c>
      <c r="J481" s="83">
        <f t="shared" si="132"/>
        <v>0</v>
      </c>
      <c r="K481" s="83">
        <f t="shared" si="132"/>
        <v>0</v>
      </c>
      <c r="L481" s="83">
        <f t="shared" si="132"/>
        <v>0</v>
      </c>
      <c r="M481" s="83">
        <f t="shared" si="132"/>
        <v>0</v>
      </c>
      <c r="N481" s="83">
        <f t="shared" si="132"/>
        <v>0</v>
      </c>
      <c r="O481" s="82">
        <f t="shared" si="127"/>
        <v>0</v>
      </c>
    </row>
    <row r="482" spans="1:15" ht="13.5" customHeight="1" x14ac:dyDescent="0.25">
      <c r="A482" s="91" t="s">
        <v>826</v>
      </c>
      <c r="B482" s="73" t="s">
        <v>423</v>
      </c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2">
        <f t="shared" si="127"/>
        <v>0</v>
      </c>
    </row>
    <row r="483" spans="1:15" ht="13.5" customHeight="1" x14ac:dyDescent="0.25">
      <c r="A483" s="91" t="s">
        <v>868</v>
      </c>
      <c r="B483" s="73" t="s">
        <v>869</v>
      </c>
      <c r="C483" s="83">
        <f>+C484</f>
        <v>0</v>
      </c>
      <c r="D483" s="83">
        <f t="shared" ref="D483:N483" si="133">+D484</f>
        <v>0</v>
      </c>
      <c r="E483" s="83">
        <f t="shared" si="133"/>
        <v>0</v>
      </c>
      <c r="F483" s="83">
        <f t="shared" si="133"/>
        <v>0</v>
      </c>
      <c r="G483" s="83">
        <f t="shared" si="133"/>
        <v>0</v>
      </c>
      <c r="H483" s="83">
        <f t="shared" si="133"/>
        <v>0</v>
      </c>
      <c r="I483" s="83">
        <f t="shared" si="133"/>
        <v>0</v>
      </c>
      <c r="J483" s="83">
        <f t="shared" si="133"/>
        <v>0</v>
      </c>
      <c r="K483" s="83">
        <f t="shared" si="133"/>
        <v>0</v>
      </c>
      <c r="L483" s="83">
        <f t="shared" si="133"/>
        <v>0</v>
      </c>
      <c r="M483" s="83">
        <f t="shared" si="133"/>
        <v>0</v>
      </c>
      <c r="N483" s="83">
        <f t="shared" si="133"/>
        <v>0</v>
      </c>
      <c r="O483" s="82">
        <f t="shared" si="127"/>
        <v>0</v>
      </c>
    </row>
    <row r="484" spans="1:15" ht="13.5" customHeight="1" x14ac:dyDescent="0.25">
      <c r="A484" s="91" t="s">
        <v>870</v>
      </c>
      <c r="B484" s="73" t="s">
        <v>871</v>
      </c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2">
        <f t="shared" si="127"/>
        <v>0</v>
      </c>
    </row>
    <row r="485" spans="1:15" ht="13.5" customHeight="1" x14ac:dyDescent="0.25">
      <c r="A485" s="91" t="s">
        <v>872</v>
      </c>
      <c r="B485" s="73" t="s">
        <v>873</v>
      </c>
      <c r="C485" s="83">
        <f>+C486</f>
        <v>0</v>
      </c>
      <c r="D485" s="83">
        <f t="shared" ref="D485:N485" si="134">+D486</f>
        <v>0</v>
      </c>
      <c r="E485" s="83">
        <f t="shared" si="134"/>
        <v>0</v>
      </c>
      <c r="F485" s="83">
        <f t="shared" si="134"/>
        <v>0</v>
      </c>
      <c r="G485" s="83">
        <f t="shared" si="134"/>
        <v>0</v>
      </c>
      <c r="H485" s="83">
        <f t="shared" si="134"/>
        <v>0</v>
      </c>
      <c r="I485" s="83">
        <f t="shared" si="134"/>
        <v>0</v>
      </c>
      <c r="J485" s="83">
        <f t="shared" si="134"/>
        <v>0</v>
      </c>
      <c r="K485" s="83">
        <f t="shared" si="134"/>
        <v>0</v>
      </c>
      <c r="L485" s="83">
        <f t="shared" si="134"/>
        <v>0</v>
      </c>
      <c r="M485" s="83">
        <f t="shared" si="134"/>
        <v>0</v>
      </c>
      <c r="N485" s="83">
        <f t="shared" si="134"/>
        <v>0</v>
      </c>
      <c r="O485" s="82">
        <f t="shared" si="127"/>
        <v>0</v>
      </c>
    </row>
    <row r="486" spans="1:15" ht="13.5" customHeight="1" x14ac:dyDescent="0.25">
      <c r="A486" s="91" t="s">
        <v>874</v>
      </c>
      <c r="B486" s="73" t="s">
        <v>875</v>
      </c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2">
        <f t="shared" si="127"/>
        <v>0</v>
      </c>
    </row>
    <row r="487" spans="1:15" ht="13.5" customHeight="1" x14ac:dyDescent="0.25">
      <c r="A487" s="91" t="s">
        <v>876</v>
      </c>
      <c r="B487" s="73" t="s">
        <v>877</v>
      </c>
      <c r="C487" s="83">
        <f>+C488</f>
        <v>0</v>
      </c>
      <c r="D487" s="83">
        <f t="shared" ref="D487:N487" si="135">+D488</f>
        <v>0</v>
      </c>
      <c r="E487" s="83">
        <f t="shared" si="135"/>
        <v>0</v>
      </c>
      <c r="F487" s="83">
        <f t="shared" si="135"/>
        <v>0</v>
      </c>
      <c r="G487" s="83">
        <f t="shared" si="135"/>
        <v>0</v>
      </c>
      <c r="H487" s="83">
        <f t="shared" si="135"/>
        <v>0</v>
      </c>
      <c r="I487" s="83">
        <f t="shared" si="135"/>
        <v>0</v>
      </c>
      <c r="J487" s="83">
        <f t="shared" si="135"/>
        <v>0</v>
      </c>
      <c r="K487" s="83">
        <f t="shared" si="135"/>
        <v>0</v>
      </c>
      <c r="L487" s="83">
        <f t="shared" si="135"/>
        <v>0</v>
      </c>
      <c r="M487" s="83">
        <f t="shared" si="135"/>
        <v>0</v>
      </c>
      <c r="N487" s="83">
        <f t="shared" si="135"/>
        <v>0</v>
      </c>
      <c r="O487" s="82">
        <f t="shared" si="127"/>
        <v>0</v>
      </c>
    </row>
    <row r="488" spans="1:15" ht="13.5" customHeight="1" x14ac:dyDescent="0.25">
      <c r="A488" s="91" t="s">
        <v>878</v>
      </c>
      <c r="B488" s="73" t="s">
        <v>879</v>
      </c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2">
        <f t="shared" si="127"/>
        <v>0</v>
      </c>
    </row>
    <row r="489" spans="1:15" ht="13.5" customHeight="1" x14ac:dyDescent="0.25">
      <c r="A489" s="91" t="s">
        <v>880</v>
      </c>
      <c r="B489" s="73" t="s">
        <v>881</v>
      </c>
      <c r="C489" s="83">
        <f>+C490</f>
        <v>0</v>
      </c>
      <c r="D489" s="83">
        <f t="shared" ref="D489:N489" si="136">+D490</f>
        <v>0</v>
      </c>
      <c r="E489" s="83">
        <f t="shared" si="136"/>
        <v>0</v>
      </c>
      <c r="F489" s="83">
        <f t="shared" si="136"/>
        <v>0</v>
      </c>
      <c r="G489" s="83">
        <f t="shared" si="136"/>
        <v>0</v>
      </c>
      <c r="H489" s="83">
        <f t="shared" si="136"/>
        <v>0</v>
      </c>
      <c r="I489" s="83">
        <f t="shared" si="136"/>
        <v>0</v>
      </c>
      <c r="J489" s="83">
        <f t="shared" si="136"/>
        <v>0</v>
      </c>
      <c r="K489" s="83">
        <f t="shared" si="136"/>
        <v>0</v>
      </c>
      <c r="L489" s="83">
        <f t="shared" si="136"/>
        <v>0</v>
      </c>
      <c r="M489" s="83">
        <f t="shared" si="136"/>
        <v>0</v>
      </c>
      <c r="N489" s="83">
        <f t="shared" si="136"/>
        <v>0</v>
      </c>
      <c r="O489" s="82">
        <f t="shared" si="127"/>
        <v>0</v>
      </c>
    </row>
    <row r="490" spans="1:15" ht="13.5" customHeight="1" x14ac:dyDescent="0.25">
      <c r="A490" s="91" t="s">
        <v>882</v>
      </c>
      <c r="B490" s="73" t="s">
        <v>883</v>
      </c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2">
        <f t="shared" si="127"/>
        <v>0</v>
      </c>
    </row>
    <row r="491" spans="1:15" ht="13.5" customHeight="1" x14ac:dyDescent="0.25">
      <c r="A491" s="91" t="s">
        <v>921</v>
      </c>
      <c r="B491" s="73" t="s">
        <v>922</v>
      </c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2">
        <f t="shared" si="127"/>
        <v>0</v>
      </c>
    </row>
    <row r="492" spans="1:15" ht="13.5" customHeight="1" x14ac:dyDescent="0.25">
      <c r="A492" s="91" t="s">
        <v>923</v>
      </c>
      <c r="B492" s="73" t="s">
        <v>924</v>
      </c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2">
        <f t="shared" si="127"/>
        <v>0</v>
      </c>
    </row>
  </sheetData>
  <mergeCells count="6">
    <mergeCell ref="A1:B1"/>
    <mergeCell ref="C1:L4"/>
    <mergeCell ref="A2:B2"/>
    <mergeCell ref="A4:B4"/>
    <mergeCell ref="M1:O4"/>
    <mergeCell ref="A3:B3"/>
  </mergeCells>
  <printOptions horizontalCentered="1"/>
  <pageMargins left="0.23622047244094491" right="0.23622047244094491" top="1.2598425196850394" bottom="0.23622047244094491" header="0" footer="0"/>
  <pageSetup paperSize="119" scale="30" orientation="portrait" horizontalDpi="300" verticalDpi="300" r:id="rId1"/>
  <headerFooter alignWithMargins="0"/>
  <rowBreaks count="4" manualBreakCount="4">
    <brk id="60" max="15" man="1"/>
    <brk id="167" max="15" man="1"/>
    <brk id="268" max="15" man="1"/>
    <brk id="386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Q492"/>
  <sheetViews>
    <sheetView view="pageBreakPreview" zoomScale="80" zoomScaleNormal="100" zoomScaleSheetLayoutView="80" workbookViewId="0">
      <pane xSplit="2" ySplit="9" topLeftCell="C390" activePane="bottomRight" state="frozen"/>
      <selection activeCell="D71" sqref="D71:N71"/>
      <selection pane="topRight" activeCell="D71" sqref="D71:N71"/>
      <selection pane="bottomLeft" activeCell="D71" sqref="D71:N71"/>
      <selection pane="bottomRight" activeCell="O5" sqref="O1:O1048576"/>
    </sheetView>
  </sheetViews>
  <sheetFormatPr baseColWidth="10" defaultColWidth="11.44140625" defaultRowHeight="13.2" x14ac:dyDescent="0.25"/>
  <cols>
    <col min="1" max="1" width="19.33203125" style="2" customWidth="1"/>
    <col min="2" max="2" width="62.6640625" style="2" bestFit="1" customWidth="1"/>
    <col min="3" max="14" width="16.6640625" style="7" customWidth="1"/>
    <col min="15" max="15" width="16.6640625" style="105" customWidth="1"/>
    <col min="16" max="16" width="2" style="63" customWidth="1"/>
    <col min="17" max="16384" width="11.44140625" style="2"/>
  </cols>
  <sheetData>
    <row r="1" spans="1:17" s="23" customFormat="1" ht="23.4" x14ac:dyDescent="0.45">
      <c r="A1" s="144" t="s">
        <v>148</v>
      </c>
      <c r="B1" s="145"/>
      <c r="C1" s="146" t="s">
        <v>158</v>
      </c>
      <c r="D1" s="147"/>
      <c r="E1" s="147"/>
      <c r="F1" s="147"/>
      <c r="G1" s="147"/>
      <c r="H1" s="147"/>
      <c r="I1" s="147"/>
      <c r="J1" s="147"/>
      <c r="K1" s="147"/>
      <c r="L1" s="148"/>
      <c r="M1" s="157"/>
      <c r="N1" s="158"/>
      <c r="O1" s="159"/>
      <c r="P1" s="57"/>
      <c r="Q1" s="24"/>
    </row>
    <row r="2" spans="1:17" s="23" customFormat="1" ht="23.4" x14ac:dyDescent="0.45">
      <c r="A2" s="155" t="s">
        <v>988</v>
      </c>
      <c r="B2" s="156"/>
      <c r="C2" s="149"/>
      <c r="D2" s="150"/>
      <c r="E2" s="150"/>
      <c r="F2" s="150"/>
      <c r="G2" s="150"/>
      <c r="H2" s="150"/>
      <c r="I2" s="150"/>
      <c r="J2" s="150"/>
      <c r="K2" s="150"/>
      <c r="L2" s="151"/>
      <c r="M2" s="160"/>
      <c r="N2" s="161"/>
      <c r="O2" s="162"/>
      <c r="P2" s="57"/>
      <c r="Q2" s="24"/>
    </row>
    <row r="3" spans="1:17" s="23" customFormat="1" ht="23.4" x14ac:dyDescent="0.45">
      <c r="A3" s="155" t="s">
        <v>989</v>
      </c>
      <c r="B3" s="156"/>
      <c r="C3" s="149"/>
      <c r="D3" s="150"/>
      <c r="E3" s="150"/>
      <c r="F3" s="150"/>
      <c r="G3" s="150"/>
      <c r="H3" s="150"/>
      <c r="I3" s="150"/>
      <c r="J3" s="150"/>
      <c r="K3" s="150"/>
      <c r="L3" s="151"/>
      <c r="M3" s="160"/>
      <c r="N3" s="161"/>
      <c r="O3" s="162"/>
      <c r="P3" s="57"/>
      <c r="Q3" s="24"/>
    </row>
    <row r="4" spans="1:17" s="25" customFormat="1" ht="23.4" x14ac:dyDescent="0.45">
      <c r="A4" s="155" t="s">
        <v>187</v>
      </c>
      <c r="B4" s="156"/>
      <c r="C4" s="152"/>
      <c r="D4" s="153"/>
      <c r="E4" s="153"/>
      <c r="F4" s="153"/>
      <c r="G4" s="153"/>
      <c r="H4" s="153"/>
      <c r="I4" s="153"/>
      <c r="J4" s="153"/>
      <c r="K4" s="153"/>
      <c r="L4" s="154"/>
      <c r="M4" s="163"/>
      <c r="N4" s="164"/>
      <c r="O4" s="165"/>
      <c r="P4" s="57"/>
      <c r="Q4" s="31"/>
    </row>
    <row r="5" spans="1:17" s="27" customFormat="1" ht="18" x14ac:dyDescent="0.35">
      <c r="A5" s="36"/>
      <c r="B5" s="26" t="s">
        <v>121</v>
      </c>
      <c r="O5" s="37"/>
      <c r="P5" s="58"/>
      <c r="Q5" s="28"/>
    </row>
    <row r="6" spans="1:17" s="30" customFormat="1" ht="14.4" thickBot="1" x14ac:dyDescent="0.35">
      <c r="A6" s="3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9"/>
      <c r="P6" s="59"/>
      <c r="Q6" s="32"/>
    </row>
    <row r="7" spans="1:17" s="4" customFormat="1" ht="15" customHeight="1" x14ac:dyDescent="0.25">
      <c r="A7" s="40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96"/>
      <c r="P7" s="60"/>
    </row>
    <row r="8" spans="1:17" s="35" customFormat="1" ht="26.4" x14ac:dyDescent="0.25">
      <c r="A8" s="47" t="s">
        <v>200</v>
      </c>
      <c r="B8" s="33" t="s">
        <v>0</v>
      </c>
      <c r="C8" s="34" t="s">
        <v>24</v>
      </c>
      <c r="D8" s="34" t="s">
        <v>25</v>
      </c>
      <c r="E8" s="34" t="s">
        <v>26</v>
      </c>
      <c r="F8" s="34" t="s">
        <v>27</v>
      </c>
      <c r="G8" s="34" t="s">
        <v>28</v>
      </c>
      <c r="H8" s="34" t="s">
        <v>29</v>
      </c>
      <c r="I8" s="34" t="s">
        <v>30</v>
      </c>
      <c r="J8" s="34" t="s">
        <v>31</v>
      </c>
      <c r="K8" s="34" t="s">
        <v>32</v>
      </c>
      <c r="L8" s="34" t="s">
        <v>33</v>
      </c>
      <c r="M8" s="34" t="s">
        <v>34</v>
      </c>
      <c r="N8" s="34" t="s">
        <v>35</v>
      </c>
      <c r="O8" s="97" t="s">
        <v>142</v>
      </c>
      <c r="P8" s="61"/>
    </row>
    <row r="9" spans="1:17" s="5" customFormat="1" ht="6" customHeight="1" x14ac:dyDescent="0.25">
      <c r="A9" s="42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98"/>
      <c r="P9" s="52"/>
    </row>
    <row r="10" spans="1:17" s="3" customFormat="1" ht="6" customHeight="1" x14ac:dyDescent="0.25">
      <c r="A10" s="43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99"/>
      <c r="P10" s="52"/>
    </row>
    <row r="11" spans="1:17" s="5" customFormat="1" ht="13.5" customHeight="1" x14ac:dyDescent="0.25">
      <c r="A11" s="44" t="s">
        <v>237</v>
      </c>
      <c r="B11" s="19" t="s">
        <v>1</v>
      </c>
      <c r="C11" s="77">
        <f t="shared" ref="C11:N11" si="0">+C12+C15</f>
        <v>0</v>
      </c>
      <c r="D11" s="77">
        <f t="shared" si="0"/>
        <v>0</v>
      </c>
      <c r="E11" s="77">
        <f t="shared" si="0"/>
        <v>0</v>
      </c>
      <c r="F11" s="77">
        <f t="shared" si="0"/>
        <v>0</v>
      </c>
      <c r="G11" s="77">
        <f t="shared" si="0"/>
        <v>0</v>
      </c>
      <c r="H11" s="77">
        <f t="shared" si="0"/>
        <v>0</v>
      </c>
      <c r="I11" s="77">
        <f t="shared" si="0"/>
        <v>0</v>
      </c>
      <c r="J11" s="77">
        <f t="shared" si="0"/>
        <v>0</v>
      </c>
      <c r="K11" s="77">
        <f t="shared" si="0"/>
        <v>0</v>
      </c>
      <c r="L11" s="77">
        <f t="shared" si="0"/>
        <v>0</v>
      </c>
      <c r="M11" s="77">
        <f t="shared" si="0"/>
        <v>0</v>
      </c>
      <c r="N11" s="77">
        <f t="shared" si="0"/>
        <v>0</v>
      </c>
      <c r="O11" s="100">
        <f>+SUM(C11:N11)</f>
        <v>0</v>
      </c>
      <c r="P11" s="62"/>
    </row>
    <row r="12" spans="1:17" s="9" customFormat="1" ht="13.5" customHeight="1" x14ac:dyDescent="0.25">
      <c r="A12" s="81" t="s">
        <v>424</v>
      </c>
      <c r="B12" s="73" t="s">
        <v>238</v>
      </c>
      <c r="C12" s="83">
        <f>+C13</f>
        <v>0</v>
      </c>
      <c r="D12" s="83">
        <f t="shared" ref="D12:N12" si="1">+D13</f>
        <v>0</v>
      </c>
      <c r="E12" s="83">
        <f t="shared" si="1"/>
        <v>0</v>
      </c>
      <c r="F12" s="83">
        <f t="shared" si="1"/>
        <v>0</v>
      </c>
      <c r="G12" s="83">
        <f t="shared" si="1"/>
        <v>0</v>
      </c>
      <c r="H12" s="83">
        <f t="shared" si="1"/>
        <v>0</v>
      </c>
      <c r="I12" s="83">
        <f t="shared" si="1"/>
        <v>0</v>
      </c>
      <c r="J12" s="83">
        <f t="shared" si="1"/>
        <v>0</v>
      </c>
      <c r="K12" s="83">
        <f t="shared" si="1"/>
        <v>0</v>
      </c>
      <c r="L12" s="83">
        <f t="shared" si="1"/>
        <v>0</v>
      </c>
      <c r="M12" s="83">
        <f t="shared" si="1"/>
        <v>0</v>
      </c>
      <c r="N12" s="83">
        <f t="shared" si="1"/>
        <v>0</v>
      </c>
      <c r="O12" s="101">
        <f t="shared" ref="O12:O65" si="2">+SUM(C12:N12)</f>
        <v>0</v>
      </c>
      <c r="P12" s="53"/>
    </row>
    <row r="13" spans="1:17" s="9" customFormat="1" ht="13.5" customHeight="1" x14ac:dyDescent="0.25">
      <c r="A13" s="81" t="s">
        <v>425</v>
      </c>
      <c r="B13" s="73" t="s">
        <v>238</v>
      </c>
      <c r="C13" s="83">
        <f t="shared" ref="C13:N13" si="3">+SUM(C14:C14)</f>
        <v>0</v>
      </c>
      <c r="D13" s="83">
        <f t="shared" si="3"/>
        <v>0</v>
      </c>
      <c r="E13" s="83">
        <f t="shared" si="3"/>
        <v>0</v>
      </c>
      <c r="F13" s="83">
        <f t="shared" si="3"/>
        <v>0</v>
      </c>
      <c r="G13" s="83">
        <f t="shared" si="3"/>
        <v>0</v>
      </c>
      <c r="H13" s="83">
        <f t="shared" si="3"/>
        <v>0</v>
      </c>
      <c r="I13" s="83">
        <f t="shared" si="3"/>
        <v>0</v>
      </c>
      <c r="J13" s="83">
        <f t="shared" si="3"/>
        <v>0</v>
      </c>
      <c r="K13" s="83">
        <f t="shared" si="3"/>
        <v>0</v>
      </c>
      <c r="L13" s="83">
        <f t="shared" si="3"/>
        <v>0</v>
      </c>
      <c r="M13" s="83">
        <f t="shared" si="3"/>
        <v>0</v>
      </c>
      <c r="N13" s="83">
        <f t="shared" si="3"/>
        <v>0</v>
      </c>
      <c r="O13" s="101">
        <f t="shared" si="2"/>
        <v>0</v>
      </c>
      <c r="P13" s="53"/>
    </row>
    <row r="14" spans="1:17" s="9" customFormat="1" ht="13.5" customHeight="1" x14ac:dyDescent="0.25">
      <c r="A14" s="81" t="s">
        <v>884</v>
      </c>
      <c r="B14" s="73" t="s">
        <v>885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101">
        <f t="shared" si="2"/>
        <v>0</v>
      </c>
      <c r="P14" s="53"/>
    </row>
    <row r="15" spans="1:17" s="9" customFormat="1" ht="13.5" customHeight="1" x14ac:dyDescent="0.25">
      <c r="A15" s="81" t="s">
        <v>426</v>
      </c>
      <c r="B15" s="73" t="s">
        <v>2</v>
      </c>
      <c r="C15" s="83">
        <f t="shared" ref="C15:N15" si="4">+C16+C36+C60</f>
        <v>0</v>
      </c>
      <c r="D15" s="83">
        <f t="shared" si="4"/>
        <v>0</v>
      </c>
      <c r="E15" s="83">
        <f t="shared" si="4"/>
        <v>0</v>
      </c>
      <c r="F15" s="83">
        <f t="shared" si="4"/>
        <v>0</v>
      </c>
      <c r="G15" s="83">
        <f t="shared" si="4"/>
        <v>0</v>
      </c>
      <c r="H15" s="83">
        <f t="shared" si="4"/>
        <v>0</v>
      </c>
      <c r="I15" s="83">
        <f t="shared" si="4"/>
        <v>0</v>
      </c>
      <c r="J15" s="83">
        <f t="shared" si="4"/>
        <v>0</v>
      </c>
      <c r="K15" s="83">
        <f t="shared" si="4"/>
        <v>0</v>
      </c>
      <c r="L15" s="83">
        <f t="shared" si="4"/>
        <v>0</v>
      </c>
      <c r="M15" s="83">
        <f t="shared" si="4"/>
        <v>0</v>
      </c>
      <c r="N15" s="83">
        <f t="shared" si="4"/>
        <v>0</v>
      </c>
      <c r="O15" s="101">
        <f t="shared" si="2"/>
        <v>0</v>
      </c>
      <c r="P15" s="53"/>
    </row>
    <row r="16" spans="1:17" s="10" customFormat="1" ht="13.5" customHeight="1" x14ac:dyDescent="0.25">
      <c r="A16" s="81" t="s">
        <v>427</v>
      </c>
      <c r="B16" s="73" t="s">
        <v>3</v>
      </c>
      <c r="C16" s="83">
        <f t="shared" ref="C16:N16" si="5">+C17+C23+C27+C30</f>
        <v>0</v>
      </c>
      <c r="D16" s="83">
        <f t="shared" si="5"/>
        <v>0</v>
      </c>
      <c r="E16" s="83">
        <f t="shared" si="5"/>
        <v>0</v>
      </c>
      <c r="F16" s="83">
        <f t="shared" si="5"/>
        <v>0</v>
      </c>
      <c r="G16" s="83">
        <f t="shared" si="5"/>
        <v>0</v>
      </c>
      <c r="H16" s="83">
        <f t="shared" si="5"/>
        <v>0</v>
      </c>
      <c r="I16" s="83">
        <f t="shared" si="5"/>
        <v>0</v>
      </c>
      <c r="J16" s="83">
        <f t="shared" si="5"/>
        <v>0</v>
      </c>
      <c r="K16" s="83">
        <f t="shared" si="5"/>
        <v>0</v>
      </c>
      <c r="L16" s="83">
        <f t="shared" si="5"/>
        <v>0</v>
      </c>
      <c r="M16" s="83">
        <f t="shared" si="5"/>
        <v>0</v>
      </c>
      <c r="N16" s="83">
        <f t="shared" si="5"/>
        <v>0</v>
      </c>
      <c r="O16" s="101">
        <f t="shared" si="2"/>
        <v>0</v>
      </c>
      <c r="P16" s="53"/>
    </row>
    <row r="17" spans="1:16" s="11" customFormat="1" ht="13.5" customHeight="1" x14ac:dyDescent="0.25">
      <c r="A17" s="92" t="s">
        <v>428</v>
      </c>
      <c r="B17" s="75" t="s">
        <v>201</v>
      </c>
      <c r="C17" s="83">
        <f>+SUM(C18:C22)</f>
        <v>0</v>
      </c>
      <c r="D17" s="83">
        <f t="shared" ref="D17:N17" si="6">+SUM(D18:D22)</f>
        <v>0</v>
      </c>
      <c r="E17" s="83">
        <f t="shared" si="6"/>
        <v>0</v>
      </c>
      <c r="F17" s="83">
        <f t="shared" si="6"/>
        <v>0</v>
      </c>
      <c r="G17" s="83">
        <f t="shared" si="6"/>
        <v>0</v>
      </c>
      <c r="H17" s="83">
        <f t="shared" si="6"/>
        <v>0</v>
      </c>
      <c r="I17" s="83">
        <f t="shared" si="6"/>
        <v>0</v>
      </c>
      <c r="J17" s="83">
        <f t="shared" si="6"/>
        <v>0</v>
      </c>
      <c r="K17" s="83">
        <f t="shared" si="6"/>
        <v>0</v>
      </c>
      <c r="L17" s="83">
        <f t="shared" si="6"/>
        <v>0</v>
      </c>
      <c r="M17" s="83">
        <f t="shared" si="6"/>
        <v>0</v>
      </c>
      <c r="N17" s="83">
        <f t="shared" si="6"/>
        <v>0</v>
      </c>
      <c r="O17" s="101">
        <f t="shared" si="2"/>
        <v>0</v>
      </c>
      <c r="P17" s="53"/>
    </row>
    <row r="18" spans="1:16" s="11" customFormat="1" ht="13.5" customHeight="1" x14ac:dyDescent="0.25">
      <c r="A18" s="92" t="s">
        <v>429</v>
      </c>
      <c r="B18" s="75" t="s">
        <v>239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101">
        <f t="shared" si="2"/>
        <v>0</v>
      </c>
      <c r="P18" s="53"/>
    </row>
    <row r="19" spans="1:16" s="1" customFormat="1" ht="13.5" customHeight="1" x14ac:dyDescent="0.25">
      <c r="A19" s="81" t="s">
        <v>430</v>
      </c>
      <c r="B19" s="75" t="s">
        <v>240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101">
        <f t="shared" si="2"/>
        <v>0</v>
      </c>
      <c r="P19" s="6"/>
    </row>
    <row r="20" spans="1:16" s="1" customFormat="1" ht="13.5" customHeight="1" x14ac:dyDescent="0.25">
      <c r="A20" s="81" t="s">
        <v>431</v>
      </c>
      <c r="B20" s="75" t="s">
        <v>241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101">
        <f t="shared" si="2"/>
        <v>0</v>
      </c>
      <c r="P20" s="6"/>
    </row>
    <row r="21" spans="1:16" s="1" customFormat="1" ht="13.5" customHeight="1" x14ac:dyDescent="0.25">
      <c r="A21" s="81" t="s">
        <v>432</v>
      </c>
      <c r="B21" s="75" t="s">
        <v>242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101">
        <f t="shared" si="2"/>
        <v>0</v>
      </c>
      <c r="P21" s="6"/>
    </row>
    <row r="22" spans="1:16" s="1" customFormat="1" ht="13.5" customHeight="1" x14ac:dyDescent="0.25">
      <c r="A22" s="81" t="s">
        <v>925</v>
      </c>
      <c r="B22" s="75" t="s">
        <v>926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101">
        <f t="shared" si="2"/>
        <v>0</v>
      </c>
      <c r="P22" s="6"/>
    </row>
    <row r="23" spans="1:16" s="11" customFormat="1" ht="13.5" customHeight="1" x14ac:dyDescent="0.25">
      <c r="A23" s="92" t="s">
        <v>433</v>
      </c>
      <c r="B23" s="75" t="s">
        <v>4</v>
      </c>
      <c r="C23" s="83">
        <f>+SUM(C24:C26)</f>
        <v>0</v>
      </c>
      <c r="D23" s="83">
        <f t="shared" ref="D23:N23" si="7">+SUM(D24:D26)</f>
        <v>0</v>
      </c>
      <c r="E23" s="83">
        <f t="shared" si="7"/>
        <v>0</v>
      </c>
      <c r="F23" s="83">
        <f t="shared" si="7"/>
        <v>0</v>
      </c>
      <c r="G23" s="83">
        <f t="shared" si="7"/>
        <v>0</v>
      </c>
      <c r="H23" s="83">
        <f t="shared" si="7"/>
        <v>0</v>
      </c>
      <c r="I23" s="83">
        <f t="shared" si="7"/>
        <v>0</v>
      </c>
      <c r="J23" s="83">
        <f t="shared" si="7"/>
        <v>0</v>
      </c>
      <c r="K23" s="83">
        <f t="shared" si="7"/>
        <v>0</v>
      </c>
      <c r="L23" s="83">
        <f t="shared" si="7"/>
        <v>0</v>
      </c>
      <c r="M23" s="83">
        <f t="shared" si="7"/>
        <v>0</v>
      </c>
      <c r="N23" s="83">
        <f t="shared" si="7"/>
        <v>0</v>
      </c>
      <c r="O23" s="101">
        <f t="shared" si="2"/>
        <v>0</v>
      </c>
      <c r="P23" s="53"/>
    </row>
    <row r="24" spans="1:16" s="1" customFormat="1" ht="13.5" customHeight="1" x14ac:dyDescent="0.25">
      <c r="A24" s="81" t="s">
        <v>434</v>
      </c>
      <c r="B24" s="75" t="s">
        <v>243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101">
        <f t="shared" si="2"/>
        <v>0</v>
      </c>
      <c r="P24" s="6"/>
    </row>
    <row r="25" spans="1:16" s="11" customFormat="1" ht="13.5" customHeight="1" x14ac:dyDescent="0.25">
      <c r="A25" s="81" t="s">
        <v>435</v>
      </c>
      <c r="B25" s="73" t="s">
        <v>244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101">
        <f t="shared" si="2"/>
        <v>0</v>
      </c>
      <c r="P25" s="53"/>
    </row>
    <row r="26" spans="1:16" s="1" customFormat="1" ht="13.5" customHeight="1" x14ac:dyDescent="0.25">
      <c r="A26" s="81" t="s">
        <v>436</v>
      </c>
      <c r="B26" s="75" t="s">
        <v>245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101">
        <f t="shared" si="2"/>
        <v>0</v>
      </c>
      <c r="P26" s="6"/>
    </row>
    <row r="27" spans="1:16" s="1" customFormat="1" ht="13.5" customHeight="1" x14ac:dyDescent="0.25">
      <c r="A27" s="81" t="s">
        <v>437</v>
      </c>
      <c r="B27" s="75" t="s">
        <v>5</v>
      </c>
      <c r="C27" s="83">
        <f>+C28+C29</f>
        <v>0</v>
      </c>
      <c r="D27" s="83">
        <f t="shared" ref="D27:N27" si="8">+D28+D29</f>
        <v>0</v>
      </c>
      <c r="E27" s="83">
        <f t="shared" si="8"/>
        <v>0</v>
      </c>
      <c r="F27" s="83">
        <f t="shared" si="8"/>
        <v>0</v>
      </c>
      <c r="G27" s="83">
        <f t="shared" si="8"/>
        <v>0</v>
      </c>
      <c r="H27" s="83">
        <f t="shared" si="8"/>
        <v>0</v>
      </c>
      <c r="I27" s="83">
        <f t="shared" si="8"/>
        <v>0</v>
      </c>
      <c r="J27" s="83">
        <f t="shared" si="8"/>
        <v>0</v>
      </c>
      <c r="K27" s="83">
        <f t="shared" si="8"/>
        <v>0</v>
      </c>
      <c r="L27" s="83">
        <f t="shared" si="8"/>
        <v>0</v>
      </c>
      <c r="M27" s="83">
        <f t="shared" si="8"/>
        <v>0</v>
      </c>
      <c r="N27" s="83">
        <f t="shared" si="8"/>
        <v>0</v>
      </c>
      <c r="O27" s="101">
        <f t="shared" si="2"/>
        <v>0</v>
      </c>
      <c r="P27" s="6"/>
    </row>
    <row r="28" spans="1:16" s="1" customFormat="1" ht="13.5" customHeight="1" x14ac:dyDescent="0.25">
      <c r="A28" s="81" t="s">
        <v>438</v>
      </c>
      <c r="B28" s="75" t="s">
        <v>246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101">
        <f t="shared" si="2"/>
        <v>0</v>
      </c>
      <c r="P28" s="6"/>
    </row>
    <row r="29" spans="1:16" s="10" customFormat="1" ht="13.5" customHeight="1" x14ac:dyDescent="0.25">
      <c r="A29" s="81" t="s">
        <v>439</v>
      </c>
      <c r="B29" s="73" t="s">
        <v>247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101">
        <f t="shared" si="2"/>
        <v>0</v>
      </c>
      <c r="P29" s="53"/>
    </row>
    <row r="30" spans="1:16" s="1" customFormat="1" ht="13.5" customHeight="1" x14ac:dyDescent="0.25">
      <c r="A30" s="81" t="s">
        <v>440</v>
      </c>
      <c r="B30" s="74" t="s">
        <v>6</v>
      </c>
      <c r="C30" s="83">
        <f>+SUM(C31:C35)</f>
        <v>0</v>
      </c>
      <c r="D30" s="83">
        <f t="shared" ref="D30:N30" si="9">+SUM(D31:D35)</f>
        <v>0</v>
      </c>
      <c r="E30" s="83">
        <f t="shared" si="9"/>
        <v>0</v>
      </c>
      <c r="F30" s="83">
        <f t="shared" si="9"/>
        <v>0</v>
      </c>
      <c r="G30" s="83">
        <f t="shared" si="9"/>
        <v>0</v>
      </c>
      <c r="H30" s="83">
        <f t="shared" si="9"/>
        <v>0</v>
      </c>
      <c r="I30" s="83">
        <f t="shared" si="9"/>
        <v>0</v>
      </c>
      <c r="J30" s="83">
        <f t="shared" si="9"/>
        <v>0</v>
      </c>
      <c r="K30" s="83">
        <f t="shared" si="9"/>
        <v>0</v>
      </c>
      <c r="L30" s="83">
        <f t="shared" si="9"/>
        <v>0</v>
      </c>
      <c r="M30" s="83">
        <f t="shared" si="9"/>
        <v>0</v>
      </c>
      <c r="N30" s="83">
        <f t="shared" si="9"/>
        <v>0</v>
      </c>
      <c r="O30" s="101">
        <f t="shared" si="2"/>
        <v>0</v>
      </c>
      <c r="P30" s="6"/>
    </row>
    <row r="31" spans="1:16" s="1" customFormat="1" ht="13.5" customHeight="1" x14ac:dyDescent="0.25">
      <c r="A31" s="81" t="s">
        <v>441</v>
      </c>
      <c r="B31" s="73" t="s">
        <v>248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101">
        <f t="shared" si="2"/>
        <v>0</v>
      </c>
      <c r="P31" s="6"/>
    </row>
    <row r="32" spans="1:16" s="10" customFormat="1" ht="13.5" customHeight="1" x14ac:dyDescent="0.25">
      <c r="A32" s="81" t="s">
        <v>442</v>
      </c>
      <c r="B32" s="73" t="s">
        <v>249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101">
        <f t="shared" si="2"/>
        <v>0</v>
      </c>
      <c r="P32" s="53"/>
    </row>
    <row r="33" spans="1:16" s="1" customFormat="1" ht="13.5" customHeight="1" x14ac:dyDescent="0.25">
      <c r="A33" s="81" t="s">
        <v>443</v>
      </c>
      <c r="B33" s="73" t="s">
        <v>202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101">
        <f t="shared" si="2"/>
        <v>0</v>
      </c>
      <c r="P33" s="6"/>
    </row>
    <row r="34" spans="1:16" s="1" customFormat="1" ht="13.5" customHeight="1" x14ac:dyDescent="0.25">
      <c r="A34" s="81" t="s">
        <v>444</v>
      </c>
      <c r="B34" s="73" t="s">
        <v>250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101">
        <f t="shared" si="2"/>
        <v>0</v>
      </c>
      <c r="P34" s="6"/>
    </row>
    <row r="35" spans="1:16" s="1" customFormat="1" ht="13.5" customHeight="1" x14ac:dyDescent="0.25">
      <c r="A35" s="92" t="s">
        <v>445</v>
      </c>
      <c r="B35" s="73" t="s">
        <v>6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101">
        <f t="shared" si="2"/>
        <v>0</v>
      </c>
      <c r="P35" s="6"/>
    </row>
    <row r="36" spans="1:16" s="11" customFormat="1" ht="13.5" customHeight="1" x14ac:dyDescent="0.25">
      <c r="A36" s="81" t="s">
        <v>446</v>
      </c>
      <c r="B36" s="73" t="s">
        <v>7</v>
      </c>
      <c r="C36" s="83">
        <f>+C37+C41+C50+C54+C57</f>
        <v>0</v>
      </c>
      <c r="D36" s="83">
        <f t="shared" ref="D36:N36" si="10">+D37+D41+D50+D54+D57</f>
        <v>0</v>
      </c>
      <c r="E36" s="83">
        <f t="shared" si="10"/>
        <v>0</v>
      </c>
      <c r="F36" s="83">
        <f t="shared" si="10"/>
        <v>0</v>
      </c>
      <c r="G36" s="83">
        <f t="shared" si="10"/>
        <v>0</v>
      </c>
      <c r="H36" s="83">
        <f t="shared" si="10"/>
        <v>0</v>
      </c>
      <c r="I36" s="83">
        <f t="shared" si="10"/>
        <v>0</v>
      </c>
      <c r="J36" s="83">
        <f t="shared" si="10"/>
        <v>0</v>
      </c>
      <c r="K36" s="83">
        <f t="shared" si="10"/>
        <v>0</v>
      </c>
      <c r="L36" s="83">
        <f t="shared" si="10"/>
        <v>0</v>
      </c>
      <c r="M36" s="83">
        <f t="shared" si="10"/>
        <v>0</v>
      </c>
      <c r="N36" s="83">
        <f t="shared" si="10"/>
        <v>0</v>
      </c>
      <c r="O36" s="101">
        <f t="shared" si="2"/>
        <v>0</v>
      </c>
      <c r="P36" s="53"/>
    </row>
    <row r="37" spans="1:16" s="1" customFormat="1" ht="13.5" customHeight="1" x14ac:dyDescent="0.25">
      <c r="A37" s="81" t="s">
        <v>447</v>
      </c>
      <c r="B37" s="73" t="s">
        <v>8</v>
      </c>
      <c r="C37" s="83">
        <f>+C38+C39+C40</f>
        <v>0</v>
      </c>
      <c r="D37" s="83">
        <f>+D38+D39+D40</f>
        <v>0</v>
      </c>
      <c r="E37" s="83">
        <f t="shared" ref="E37:N37" si="11">+E38+E39+E40</f>
        <v>0</v>
      </c>
      <c r="F37" s="83">
        <f t="shared" si="11"/>
        <v>0</v>
      </c>
      <c r="G37" s="83">
        <f t="shared" si="11"/>
        <v>0</v>
      </c>
      <c r="H37" s="83">
        <f t="shared" si="11"/>
        <v>0</v>
      </c>
      <c r="I37" s="83">
        <f t="shared" si="11"/>
        <v>0</v>
      </c>
      <c r="J37" s="83">
        <f t="shared" si="11"/>
        <v>0</v>
      </c>
      <c r="K37" s="83">
        <f t="shared" si="11"/>
        <v>0</v>
      </c>
      <c r="L37" s="83">
        <f t="shared" si="11"/>
        <v>0</v>
      </c>
      <c r="M37" s="83">
        <f t="shared" si="11"/>
        <v>0</v>
      </c>
      <c r="N37" s="83">
        <f t="shared" si="11"/>
        <v>0</v>
      </c>
      <c r="O37" s="101">
        <f t="shared" si="2"/>
        <v>0</v>
      </c>
      <c r="P37" s="6"/>
    </row>
    <row r="38" spans="1:16" s="1" customFormat="1" ht="13.5" customHeight="1" x14ac:dyDescent="0.25">
      <c r="A38" s="81" t="s">
        <v>448</v>
      </c>
      <c r="B38" s="73" t="s">
        <v>9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101">
        <f t="shared" si="2"/>
        <v>0</v>
      </c>
      <c r="P38" s="6"/>
    </row>
    <row r="39" spans="1:16" s="1" customFormat="1" ht="13.5" customHeight="1" x14ac:dyDescent="0.25">
      <c r="A39" s="81" t="s">
        <v>449</v>
      </c>
      <c r="B39" s="73" t="s">
        <v>10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101">
        <f t="shared" si="2"/>
        <v>0</v>
      </c>
      <c r="P39" s="6"/>
    </row>
    <row r="40" spans="1:16" s="1" customFormat="1" ht="13.5" customHeight="1" x14ac:dyDescent="0.25">
      <c r="A40" s="81" t="s">
        <v>927</v>
      </c>
      <c r="B40" s="73" t="s">
        <v>928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101">
        <f t="shared" si="2"/>
        <v>0</v>
      </c>
      <c r="P40" s="6"/>
    </row>
    <row r="41" spans="1:16" s="1" customFormat="1" ht="13.5" customHeight="1" x14ac:dyDescent="0.25">
      <c r="A41" s="81" t="s">
        <v>450</v>
      </c>
      <c r="B41" s="73" t="s">
        <v>251</v>
      </c>
      <c r="C41" s="83">
        <f>+SUM(C42:C49)</f>
        <v>0</v>
      </c>
      <c r="D41" s="83">
        <f t="shared" ref="D41:N41" si="12">+SUM(D42:D49)</f>
        <v>0</v>
      </c>
      <c r="E41" s="83">
        <f t="shared" si="12"/>
        <v>0</v>
      </c>
      <c r="F41" s="83">
        <f t="shared" si="12"/>
        <v>0</v>
      </c>
      <c r="G41" s="83">
        <f t="shared" si="12"/>
        <v>0</v>
      </c>
      <c r="H41" s="83">
        <f t="shared" si="12"/>
        <v>0</v>
      </c>
      <c r="I41" s="83">
        <f t="shared" si="12"/>
        <v>0</v>
      </c>
      <c r="J41" s="83">
        <f t="shared" si="12"/>
        <v>0</v>
      </c>
      <c r="K41" s="83">
        <f t="shared" si="12"/>
        <v>0</v>
      </c>
      <c r="L41" s="83">
        <f t="shared" si="12"/>
        <v>0</v>
      </c>
      <c r="M41" s="83">
        <f t="shared" si="12"/>
        <v>0</v>
      </c>
      <c r="N41" s="83">
        <f t="shared" si="12"/>
        <v>0</v>
      </c>
      <c r="O41" s="101">
        <f t="shared" si="2"/>
        <v>0</v>
      </c>
      <c r="P41" s="6"/>
    </row>
    <row r="42" spans="1:16" s="3" customFormat="1" ht="13.5" customHeight="1" x14ac:dyDescent="0.25">
      <c r="A42" s="81" t="s">
        <v>451</v>
      </c>
      <c r="B42" s="73" t="s">
        <v>252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101">
        <f t="shared" si="2"/>
        <v>0</v>
      </c>
      <c r="P42" s="53"/>
    </row>
    <row r="43" spans="1:16" s="3" customFormat="1" ht="13.5" customHeight="1" x14ac:dyDescent="0.25">
      <c r="A43" s="92" t="s">
        <v>452</v>
      </c>
      <c r="B43" s="73" t="s">
        <v>253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101">
        <f t="shared" si="2"/>
        <v>0</v>
      </c>
      <c r="P43" s="53"/>
    </row>
    <row r="44" spans="1:16" s="9" customFormat="1" ht="13.5" customHeight="1" x14ac:dyDescent="0.25">
      <c r="A44" s="81" t="s">
        <v>453</v>
      </c>
      <c r="B44" s="73" t="s">
        <v>254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101">
        <f t="shared" si="2"/>
        <v>0</v>
      </c>
      <c r="P44" s="53"/>
    </row>
    <row r="45" spans="1:16" s="10" customFormat="1" ht="13.5" customHeight="1" x14ac:dyDescent="0.25">
      <c r="A45" s="81" t="s">
        <v>454</v>
      </c>
      <c r="B45" s="73" t="s">
        <v>255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101">
        <f t="shared" si="2"/>
        <v>0</v>
      </c>
      <c r="P45" s="53"/>
    </row>
    <row r="46" spans="1:16" s="1" customFormat="1" ht="13.5" customHeight="1" x14ac:dyDescent="0.25">
      <c r="A46" s="81" t="s">
        <v>455</v>
      </c>
      <c r="B46" s="73" t="s">
        <v>456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101">
        <f t="shared" si="2"/>
        <v>0</v>
      </c>
      <c r="P46" s="6"/>
    </row>
    <row r="47" spans="1:16" s="1" customFormat="1" ht="13.5" customHeight="1" x14ac:dyDescent="0.25">
      <c r="A47" s="81" t="s">
        <v>457</v>
      </c>
      <c r="B47" s="73" t="s">
        <v>204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101">
        <f t="shared" si="2"/>
        <v>0</v>
      </c>
      <c r="P47" s="6"/>
    </row>
    <row r="48" spans="1:16" s="1" customFormat="1" ht="13.5" customHeight="1" x14ac:dyDescent="0.25">
      <c r="A48" s="81" t="s">
        <v>886</v>
      </c>
      <c r="B48" s="73" t="s">
        <v>887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101">
        <f t="shared" si="2"/>
        <v>0</v>
      </c>
      <c r="P48" s="6"/>
    </row>
    <row r="49" spans="1:16" s="1" customFormat="1" ht="13.5" customHeight="1" x14ac:dyDescent="0.25">
      <c r="A49" s="81" t="s">
        <v>888</v>
      </c>
      <c r="B49" s="73" t="s">
        <v>889</v>
      </c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101">
        <f t="shared" si="2"/>
        <v>0</v>
      </c>
      <c r="P49" s="6"/>
    </row>
    <row r="50" spans="1:16" s="10" customFormat="1" ht="13.5" customHeight="1" x14ac:dyDescent="0.25">
      <c r="A50" s="81" t="s">
        <v>458</v>
      </c>
      <c r="B50" s="73" t="s">
        <v>203</v>
      </c>
      <c r="C50" s="83">
        <f>+SUM(C51:C53)</f>
        <v>0</v>
      </c>
      <c r="D50" s="83">
        <f t="shared" ref="D50:N50" si="13">+SUM(D51:D53)</f>
        <v>0</v>
      </c>
      <c r="E50" s="83">
        <f t="shared" si="13"/>
        <v>0</v>
      </c>
      <c r="F50" s="83">
        <f t="shared" si="13"/>
        <v>0</v>
      </c>
      <c r="G50" s="83">
        <f t="shared" si="13"/>
        <v>0</v>
      </c>
      <c r="H50" s="83">
        <f t="shared" si="13"/>
        <v>0</v>
      </c>
      <c r="I50" s="83">
        <f t="shared" si="13"/>
        <v>0</v>
      </c>
      <c r="J50" s="83">
        <f t="shared" si="13"/>
        <v>0</v>
      </c>
      <c r="K50" s="83">
        <f t="shared" si="13"/>
        <v>0</v>
      </c>
      <c r="L50" s="83">
        <f t="shared" si="13"/>
        <v>0</v>
      </c>
      <c r="M50" s="83">
        <f t="shared" si="13"/>
        <v>0</v>
      </c>
      <c r="N50" s="83">
        <f t="shared" si="13"/>
        <v>0</v>
      </c>
      <c r="O50" s="101">
        <f t="shared" si="2"/>
        <v>0</v>
      </c>
      <c r="P50" s="53"/>
    </row>
    <row r="51" spans="1:16" s="10" customFormat="1" ht="13.5" customHeight="1" x14ac:dyDescent="0.25">
      <c r="A51" s="81" t="s">
        <v>459</v>
      </c>
      <c r="B51" s="73" t="s">
        <v>205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101">
        <f t="shared" si="2"/>
        <v>0</v>
      </c>
      <c r="P51" s="53"/>
    </row>
    <row r="52" spans="1:16" s="10" customFormat="1" ht="13.5" customHeight="1" x14ac:dyDescent="0.25">
      <c r="A52" s="81" t="s">
        <v>460</v>
      </c>
      <c r="B52" s="73" t="s">
        <v>203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101">
        <f t="shared" si="2"/>
        <v>0</v>
      </c>
      <c r="P52" s="53"/>
    </row>
    <row r="53" spans="1:16" s="10" customFormat="1" ht="13.5" customHeight="1" x14ac:dyDescent="0.25">
      <c r="A53" s="81" t="s">
        <v>461</v>
      </c>
      <c r="B53" s="73" t="s">
        <v>256</v>
      </c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101">
        <f t="shared" si="2"/>
        <v>0</v>
      </c>
      <c r="P53" s="53"/>
    </row>
    <row r="54" spans="1:16" s="1" customFormat="1" ht="13.5" customHeight="1" x14ac:dyDescent="0.25">
      <c r="A54" s="92" t="s">
        <v>462</v>
      </c>
      <c r="B54" s="73" t="s">
        <v>206</v>
      </c>
      <c r="C54" s="83">
        <f>+C55+C56</f>
        <v>0</v>
      </c>
      <c r="D54" s="83">
        <f t="shared" ref="D54:N54" si="14">+D55+D56</f>
        <v>0</v>
      </c>
      <c r="E54" s="83">
        <f t="shared" si="14"/>
        <v>0</v>
      </c>
      <c r="F54" s="83">
        <f t="shared" si="14"/>
        <v>0</v>
      </c>
      <c r="G54" s="83">
        <f t="shared" si="14"/>
        <v>0</v>
      </c>
      <c r="H54" s="83">
        <f t="shared" si="14"/>
        <v>0</v>
      </c>
      <c r="I54" s="83">
        <f t="shared" si="14"/>
        <v>0</v>
      </c>
      <c r="J54" s="83">
        <f t="shared" si="14"/>
        <v>0</v>
      </c>
      <c r="K54" s="83">
        <f t="shared" si="14"/>
        <v>0</v>
      </c>
      <c r="L54" s="83">
        <f t="shared" si="14"/>
        <v>0</v>
      </c>
      <c r="M54" s="83">
        <f t="shared" si="14"/>
        <v>0</v>
      </c>
      <c r="N54" s="83">
        <f t="shared" si="14"/>
        <v>0</v>
      </c>
      <c r="O54" s="101">
        <f t="shared" si="2"/>
        <v>0</v>
      </c>
      <c r="P54" s="6"/>
    </row>
    <row r="55" spans="1:16" s="1" customFormat="1" ht="13.5" customHeight="1" x14ac:dyDescent="0.25">
      <c r="A55" s="92" t="s">
        <v>463</v>
      </c>
      <c r="B55" s="73" t="s">
        <v>257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101">
        <f t="shared" si="2"/>
        <v>0</v>
      </c>
      <c r="P55" s="6"/>
    </row>
    <row r="56" spans="1:16" s="1" customFormat="1" ht="13.5" customHeight="1" x14ac:dyDescent="0.25">
      <c r="A56" s="92" t="s">
        <v>464</v>
      </c>
      <c r="B56" s="73" t="s">
        <v>258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101">
        <f t="shared" si="2"/>
        <v>0</v>
      </c>
      <c r="P56" s="6"/>
    </row>
    <row r="57" spans="1:16" s="10" customFormat="1" ht="13.5" customHeight="1" x14ac:dyDescent="0.25">
      <c r="A57" s="92" t="s">
        <v>828</v>
      </c>
      <c r="B57" s="73" t="s">
        <v>829</v>
      </c>
      <c r="C57" s="83">
        <f>+C58+C59</f>
        <v>0</v>
      </c>
      <c r="D57" s="83">
        <f t="shared" ref="D57:N57" si="15">+D58+D59</f>
        <v>0</v>
      </c>
      <c r="E57" s="83">
        <f t="shared" si="15"/>
        <v>0</v>
      </c>
      <c r="F57" s="83">
        <f t="shared" si="15"/>
        <v>0</v>
      </c>
      <c r="G57" s="83">
        <f t="shared" si="15"/>
        <v>0</v>
      </c>
      <c r="H57" s="83">
        <f t="shared" si="15"/>
        <v>0</v>
      </c>
      <c r="I57" s="83">
        <f t="shared" si="15"/>
        <v>0</v>
      </c>
      <c r="J57" s="83">
        <f t="shared" si="15"/>
        <v>0</v>
      </c>
      <c r="K57" s="83">
        <f t="shared" si="15"/>
        <v>0</v>
      </c>
      <c r="L57" s="83">
        <f t="shared" si="15"/>
        <v>0</v>
      </c>
      <c r="M57" s="83">
        <f t="shared" si="15"/>
        <v>0</v>
      </c>
      <c r="N57" s="83">
        <f t="shared" si="15"/>
        <v>0</v>
      </c>
      <c r="O57" s="101">
        <f t="shared" si="2"/>
        <v>0</v>
      </c>
      <c r="P57" s="53"/>
    </row>
    <row r="58" spans="1:16" s="10" customFormat="1" ht="13.5" customHeight="1" x14ac:dyDescent="0.25">
      <c r="A58" s="92" t="s">
        <v>830</v>
      </c>
      <c r="B58" s="73" t="s">
        <v>831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101">
        <f t="shared" si="2"/>
        <v>0</v>
      </c>
      <c r="P58" s="53"/>
    </row>
    <row r="59" spans="1:16" s="1" customFormat="1" ht="13.5" customHeight="1" x14ac:dyDescent="0.25">
      <c r="A59" s="92" t="s">
        <v>832</v>
      </c>
      <c r="B59" s="73" t="s">
        <v>833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101">
        <f t="shared" si="2"/>
        <v>0</v>
      </c>
      <c r="P59" s="6"/>
    </row>
    <row r="60" spans="1:16" s="1" customFormat="1" ht="13.5" customHeight="1" x14ac:dyDescent="0.25">
      <c r="A60" s="81" t="s">
        <v>465</v>
      </c>
      <c r="B60" s="73" t="s">
        <v>11</v>
      </c>
      <c r="C60" s="83">
        <f>+C61</f>
        <v>0</v>
      </c>
      <c r="D60" s="83">
        <f t="shared" ref="D60:N60" si="16">+D61</f>
        <v>0</v>
      </c>
      <c r="E60" s="83">
        <f t="shared" si="16"/>
        <v>0</v>
      </c>
      <c r="F60" s="83">
        <f t="shared" si="16"/>
        <v>0</v>
      </c>
      <c r="G60" s="83">
        <f t="shared" si="16"/>
        <v>0</v>
      </c>
      <c r="H60" s="83">
        <f t="shared" si="16"/>
        <v>0</v>
      </c>
      <c r="I60" s="83">
        <f t="shared" si="16"/>
        <v>0</v>
      </c>
      <c r="J60" s="83">
        <f t="shared" si="16"/>
        <v>0</v>
      </c>
      <c r="K60" s="83">
        <f t="shared" si="16"/>
        <v>0</v>
      </c>
      <c r="L60" s="83">
        <f t="shared" si="16"/>
        <v>0</v>
      </c>
      <c r="M60" s="83">
        <f t="shared" si="16"/>
        <v>0</v>
      </c>
      <c r="N60" s="83">
        <f t="shared" si="16"/>
        <v>0</v>
      </c>
      <c r="O60" s="101">
        <f t="shared" si="2"/>
        <v>0</v>
      </c>
      <c r="P60" s="6"/>
    </row>
    <row r="61" spans="1:16" s="9" customFormat="1" ht="13.5" customHeight="1" x14ac:dyDescent="0.25">
      <c r="A61" s="92" t="s">
        <v>466</v>
      </c>
      <c r="B61" s="73" t="s">
        <v>259</v>
      </c>
      <c r="C61" s="83">
        <f>+C62+C63+C64+C65</f>
        <v>0</v>
      </c>
      <c r="D61" s="83">
        <f t="shared" ref="D61:N61" si="17">+D62+D63+D64+D65</f>
        <v>0</v>
      </c>
      <c r="E61" s="83">
        <f t="shared" si="17"/>
        <v>0</v>
      </c>
      <c r="F61" s="83">
        <f t="shared" si="17"/>
        <v>0</v>
      </c>
      <c r="G61" s="83">
        <f t="shared" si="17"/>
        <v>0</v>
      </c>
      <c r="H61" s="83">
        <f t="shared" si="17"/>
        <v>0</v>
      </c>
      <c r="I61" s="83">
        <f t="shared" si="17"/>
        <v>0</v>
      </c>
      <c r="J61" s="83">
        <f t="shared" si="17"/>
        <v>0</v>
      </c>
      <c r="K61" s="83">
        <f t="shared" si="17"/>
        <v>0</v>
      </c>
      <c r="L61" s="83">
        <f t="shared" si="17"/>
        <v>0</v>
      </c>
      <c r="M61" s="83">
        <f t="shared" si="17"/>
        <v>0</v>
      </c>
      <c r="N61" s="83">
        <f t="shared" si="17"/>
        <v>0</v>
      </c>
      <c r="O61" s="101">
        <f t="shared" si="2"/>
        <v>0</v>
      </c>
      <c r="P61" s="53"/>
    </row>
    <row r="62" spans="1:16" s="9" customFormat="1" ht="13.5" customHeight="1" x14ac:dyDescent="0.25">
      <c r="A62" s="92" t="s">
        <v>467</v>
      </c>
      <c r="B62" s="73" t="s">
        <v>260</v>
      </c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101">
        <f t="shared" si="2"/>
        <v>0</v>
      </c>
      <c r="P62" s="53"/>
    </row>
    <row r="63" spans="1:16" s="10" customFormat="1" ht="13.5" customHeight="1" x14ac:dyDescent="0.25">
      <c r="A63" s="92" t="s">
        <v>468</v>
      </c>
      <c r="B63" s="73" t="s">
        <v>261</v>
      </c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101">
        <f t="shared" si="2"/>
        <v>0</v>
      </c>
      <c r="P63" s="53"/>
    </row>
    <row r="64" spans="1:16" s="10" customFormat="1" ht="13.5" customHeight="1" x14ac:dyDescent="0.25">
      <c r="A64" s="92" t="s">
        <v>929</v>
      </c>
      <c r="B64" s="73" t="s">
        <v>930</v>
      </c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101">
        <f t="shared" si="2"/>
        <v>0</v>
      </c>
      <c r="P64" s="53"/>
    </row>
    <row r="65" spans="1:16" s="10" customFormat="1" ht="13.5" customHeight="1" x14ac:dyDescent="0.25">
      <c r="A65" s="92" t="s">
        <v>931</v>
      </c>
      <c r="B65" s="73" t="s">
        <v>230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101">
        <f t="shared" si="2"/>
        <v>0</v>
      </c>
      <c r="P65" s="53"/>
    </row>
    <row r="66" spans="1:16" ht="4.2" customHeight="1" x14ac:dyDescent="0.25">
      <c r="A66" s="46"/>
      <c r="B66" s="21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102"/>
    </row>
    <row r="67" spans="1:16" s="5" customFormat="1" ht="3" customHeight="1" x14ac:dyDescent="0.25">
      <c r="A67" s="45"/>
      <c r="B67" s="20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103"/>
      <c r="P67" s="62"/>
    </row>
    <row r="68" spans="1:16" s="9" customFormat="1" x14ac:dyDescent="0.25">
      <c r="A68" s="44"/>
      <c r="B68" s="19" t="s">
        <v>12</v>
      </c>
      <c r="C68" s="77">
        <f t="shared" ref="C68:N68" si="18">+C11-C70</f>
        <v>-118000000</v>
      </c>
      <c r="D68" s="77">
        <f t="shared" si="18"/>
        <v>-118000000</v>
      </c>
      <c r="E68" s="77">
        <f t="shared" si="18"/>
        <v>-118000000</v>
      </c>
      <c r="F68" s="77">
        <f t="shared" si="18"/>
        <v>-118000000</v>
      </c>
      <c r="G68" s="77">
        <f t="shared" si="18"/>
        <v>-118000000</v>
      </c>
      <c r="H68" s="77">
        <f t="shared" si="18"/>
        <v>-118000000</v>
      </c>
      <c r="I68" s="77">
        <f t="shared" si="18"/>
        <v>-118000000</v>
      </c>
      <c r="J68" s="77">
        <f t="shared" si="18"/>
        <v>-118000000</v>
      </c>
      <c r="K68" s="77">
        <f t="shared" si="18"/>
        <v>-118000000</v>
      </c>
      <c r="L68" s="77">
        <f t="shared" si="18"/>
        <v>-118000000</v>
      </c>
      <c r="M68" s="77">
        <f t="shared" si="18"/>
        <v>-118000000</v>
      </c>
      <c r="N68" s="77">
        <f t="shared" si="18"/>
        <v>-118000000</v>
      </c>
      <c r="O68" s="104">
        <f>+SUM(C68:N68)</f>
        <v>-1416000000</v>
      </c>
      <c r="P68" s="53"/>
    </row>
    <row r="69" spans="1:16" s="10" customFormat="1" ht="4.5" customHeight="1" x14ac:dyDescent="0.25">
      <c r="A69" s="45"/>
      <c r="B69" s="20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103"/>
      <c r="P69" s="53"/>
    </row>
    <row r="70" spans="1:16" s="11" customFormat="1" ht="13.5" customHeight="1" x14ac:dyDescent="0.25">
      <c r="A70" s="80" t="s">
        <v>469</v>
      </c>
      <c r="B70" s="19" t="s">
        <v>125</v>
      </c>
      <c r="C70" s="77">
        <f>+C71+C291+C320</f>
        <v>118000000</v>
      </c>
      <c r="D70" s="77">
        <f t="shared" ref="D70:N70" si="19">+D71+D291+D320</f>
        <v>118000000</v>
      </c>
      <c r="E70" s="77">
        <f t="shared" si="19"/>
        <v>118000000</v>
      </c>
      <c r="F70" s="77">
        <f t="shared" si="19"/>
        <v>118000000</v>
      </c>
      <c r="G70" s="77">
        <f t="shared" si="19"/>
        <v>118000000</v>
      </c>
      <c r="H70" s="77">
        <f t="shared" si="19"/>
        <v>118000000</v>
      </c>
      <c r="I70" s="77">
        <f t="shared" si="19"/>
        <v>118000000</v>
      </c>
      <c r="J70" s="77">
        <f t="shared" si="19"/>
        <v>118000000</v>
      </c>
      <c r="K70" s="77">
        <f t="shared" si="19"/>
        <v>118000000</v>
      </c>
      <c r="L70" s="77">
        <f t="shared" si="19"/>
        <v>118000000</v>
      </c>
      <c r="M70" s="77">
        <f t="shared" si="19"/>
        <v>118000000</v>
      </c>
      <c r="N70" s="77">
        <f t="shared" si="19"/>
        <v>118000000</v>
      </c>
      <c r="O70" s="100">
        <f t="shared" ref="O70:O134" si="20">+SUM(C70:N70)</f>
        <v>1416000000</v>
      </c>
      <c r="P70" s="53"/>
    </row>
    <row r="71" spans="1:16" s="3" customFormat="1" ht="13.5" customHeight="1" x14ac:dyDescent="0.25">
      <c r="A71" s="91" t="s">
        <v>470</v>
      </c>
      <c r="B71" s="73" t="s">
        <v>13</v>
      </c>
      <c r="C71" s="83">
        <f>+C72+C209+C278</f>
        <v>118000000</v>
      </c>
      <c r="D71" s="83">
        <f t="shared" ref="D71:N71" si="21">+D72+D209+D278</f>
        <v>118000000</v>
      </c>
      <c r="E71" s="83">
        <f t="shared" si="21"/>
        <v>118000000</v>
      </c>
      <c r="F71" s="83">
        <f t="shared" si="21"/>
        <v>118000000</v>
      </c>
      <c r="G71" s="83">
        <f t="shared" si="21"/>
        <v>118000000</v>
      </c>
      <c r="H71" s="83">
        <f t="shared" si="21"/>
        <v>118000000</v>
      </c>
      <c r="I71" s="83">
        <f t="shared" si="21"/>
        <v>118000000</v>
      </c>
      <c r="J71" s="83">
        <f t="shared" si="21"/>
        <v>118000000</v>
      </c>
      <c r="K71" s="83">
        <f t="shared" si="21"/>
        <v>118000000</v>
      </c>
      <c r="L71" s="83">
        <f t="shared" si="21"/>
        <v>118000000</v>
      </c>
      <c r="M71" s="83">
        <f t="shared" si="21"/>
        <v>118000000</v>
      </c>
      <c r="N71" s="83">
        <f t="shared" si="21"/>
        <v>118000000</v>
      </c>
      <c r="O71" s="101">
        <f t="shared" si="20"/>
        <v>1416000000</v>
      </c>
      <c r="P71" s="53"/>
    </row>
    <row r="72" spans="1:16" s="3" customFormat="1" ht="13.5" customHeight="1" x14ac:dyDescent="0.25">
      <c r="A72" s="91" t="s">
        <v>471</v>
      </c>
      <c r="B72" s="73" t="s">
        <v>14</v>
      </c>
      <c r="C72" s="83">
        <f>+C73+C110</f>
        <v>0</v>
      </c>
      <c r="D72" s="83">
        <f t="shared" ref="D72:N72" si="22">+D73+D110</f>
        <v>0</v>
      </c>
      <c r="E72" s="83">
        <f t="shared" si="22"/>
        <v>0</v>
      </c>
      <c r="F72" s="83">
        <f t="shared" si="22"/>
        <v>0</v>
      </c>
      <c r="G72" s="83">
        <f t="shared" si="22"/>
        <v>0</v>
      </c>
      <c r="H72" s="83">
        <f t="shared" si="22"/>
        <v>0</v>
      </c>
      <c r="I72" s="83">
        <f t="shared" si="22"/>
        <v>0</v>
      </c>
      <c r="J72" s="83">
        <f t="shared" si="22"/>
        <v>0</v>
      </c>
      <c r="K72" s="83">
        <f t="shared" si="22"/>
        <v>0</v>
      </c>
      <c r="L72" s="83">
        <f t="shared" si="22"/>
        <v>0</v>
      </c>
      <c r="M72" s="83">
        <f t="shared" si="22"/>
        <v>0</v>
      </c>
      <c r="N72" s="83">
        <f t="shared" si="22"/>
        <v>0</v>
      </c>
      <c r="O72" s="101">
        <f t="shared" si="20"/>
        <v>0</v>
      </c>
      <c r="P72" s="53"/>
    </row>
    <row r="73" spans="1:16" s="1" customFormat="1" ht="13.5" customHeight="1" x14ac:dyDescent="0.25">
      <c r="A73" s="91" t="s">
        <v>472</v>
      </c>
      <c r="B73" s="73" t="s">
        <v>15</v>
      </c>
      <c r="C73" s="83">
        <f>+C74+C98</f>
        <v>0</v>
      </c>
      <c r="D73" s="83">
        <f t="shared" ref="D73:N73" si="23">+D74+D98</f>
        <v>0</v>
      </c>
      <c r="E73" s="83">
        <f t="shared" si="23"/>
        <v>0</v>
      </c>
      <c r="F73" s="83">
        <f t="shared" si="23"/>
        <v>0</v>
      </c>
      <c r="G73" s="83">
        <f t="shared" si="23"/>
        <v>0</v>
      </c>
      <c r="H73" s="83">
        <f t="shared" si="23"/>
        <v>0</v>
      </c>
      <c r="I73" s="83">
        <f t="shared" si="23"/>
        <v>0</v>
      </c>
      <c r="J73" s="83">
        <f t="shared" si="23"/>
        <v>0</v>
      </c>
      <c r="K73" s="83">
        <f t="shared" si="23"/>
        <v>0</v>
      </c>
      <c r="L73" s="83">
        <f t="shared" si="23"/>
        <v>0</v>
      </c>
      <c r="M73" s="83">
        <f t="shared" si="23"/>
        <v>0</v>
      </c>
      <c r="N73" s="83">
        <f t="shared" si="23"/>
        <v>0</v>
      </c>
      <c r="O73" s="101">
        <f t="shared" si="20"/>
        <v>0</v>
      </c>
      <c r="P73" s="6"/>
    </row>
    <row r="74" spans="1:16" s="1" customFormat="1" ht="13.5" customHeight="1" x14ac:dyDescent="0.25">
      <c r="A74" s="91" t="s">
        <v>473</v>
      </c>
      <c r="B74" s="73" t="s">
        <v>262</v>
      </c>
      <c r="C74" s="83">
        <f>+C75+C80+C83+C95</f>
        <v>0</v>
      </c>
      <c r="D74" s="83">
        <f t="shared" ref="D74:N74" si="24">+D75+D80+D83+D95</f>
        <v>0</v>
      </c>
      <c r="E74" s="83">
        <f t="shared" si="24"/>
        <v>0</v>
      </c>
      <c r="F74" s="83">
        <f t="shared" si="24"/>
        <v>0</v>
      </c>
      <c r="G74" s="83">
        <f t="shared" si="24"/>
        <v>0</v>
      </c>
      <c r="H74" s="83">
        <f t="shared" si="24"/>
        <v>0</v>
      </c>
      <c r="I74" s="83">
        <f t="shared" si="24"/>
        <v>0</v>
      </c>
      <c r="J74" s="83">
        <f t="shared" si="24"/>
        <v>0</v>
      </c>
      <c r="K74" s="83">
        <f t="shared" si="24"/>
        <v>0</v>
      </c>
      <c r="L74" s="83">
        <f t="shared" si="24"/>
        <v>0</v>
      </c>
      <c r="M74" s="83">
        <f t="shared" si="24"/>
        <v>0</v>
      </c>
      <c r="N74" s="83">
        <f t="shared" si="24"/>
        <v>0</v>
      </c>
      <c r="O74" s="101">
        <f t="shared" si="20"/>
        <v>0</v>
      </c>
      <c r="P74" s="6"/>
    </row>
    <row r="75" spans="1:16" s="1" customFormat="1" ht="13.5" customHeight="1" x14ac:dyDescent="0.25">
      <c r="A75" s="91" t="s">
        <v>474</v>
      </c>
      <c r="B75" s="73" t="s">
        <v>126</v>
      </c>
      <c r="C75" s="83">
        <f>+SUM(C76:C79)</f>
        <v>0</v>
      </c>
      <c r="D75" s="83">
        <f t="shared" ref="D75:N75" si="25">+SUM(D76:D79)</f>
        <v>0</v>
      </c>
      <c r="E75" s="83">
        <f t="shared" si="25"/>
        <v>0</v>
      </c>
      <c r="F75" s="83">
        <f t="shared" si="25"/>
        <v>0</v>
      </c>
      <c r="G75" s="83">
        <f t="shared" si="25"/>
        <v>0</v>
      </c>
      <c r="H75" s="83">
        <f t="shared" si="25"/>
        <v>0</v>
      </c>
      <c r="I75" s="83">
        <f t="shared" si="25"/>
        <v>0</v>
      </c>
      <c r="J75" s="83">
        <f t="shared" si="25"/>
        <v>0</v>
      </c>
      <c r="K75" s="83">
        <f t="shared" si="25"/>
        <v>0</v>
      </c>
      <c r="L75" s="83">
        <f t="shared" si="25"/>
        <v>0</v>
      </c>
      <c r="M75" s="83">
        <f t="shared" si="25"/>
        <v>0</v>
      </c>
      <c r="N75" s="83">
        <f t="shared" si="25"/>
        <v>0</v>
      </c>
      <c r="O75" s="101">
        <f t="shared" si="20"/>
        <v>0</v>
      </c>
      <c r="P75" s="6"/>
    </row>
    <row r="76" spans="1:16" s="1" customFormat="1" ht="13.5" customHeight="1" x14ac:dyDescent="0.25">
      <c r="A76" s="91" t="s">
        <v>475</v>
      </c>
      <c r="B76" s="73" t="s">
        <v>36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101">
        <f t="shared" si="20"/>
        <v>0</v>
      </c>
      <c r="P76" s="6"/>
    </row>
    <row r="77" spans="1:16" s="3" customFormat="1" ht="13.5" customHeight="1" x14ac:dyDescent="0.25">
      <c r="A77" s="91" t="s">
        <v>476</v>
      </c>
      <c r="B77" s="73" t="s">
        <v>37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101">
        <f t="shared" si="20"/>
        <v>0</v>
      </c>
      <c r="P77" s="53"/>
    </row>
    <row r="78" spans="1:16" s="1" customFormat="1" ht="13.5" customHeight="1" x14ac:dyDescent="0.25">
      <c r="A78" s="91" t="s">
        <v>477</v>
      </c>
      <c r="B78" s="73" t="s">
        <v>38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101">
        <f t="shared" si="20"/>
        <v>0</v>
      </c>
      <c r="P78" s="6"/>
    </row>
    <row r="79" spans="1:16" s="1" customFormat="1" ht="13.5" customHeight="1" x14ac:dyDescent="0.25">
      <c r="A79" s="91" t="s">
        <v>478</v>
      </c>
      <c r="B79" s="73" t="s">
        <v>132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101">
        <f t="shared" si="20"/>
        <v>0</v>
      </c>
      <c r="P79" s="6"/>
    </row>
    <row r="80" spans="1:16" s="3" customFormat="1" ht="13.5" customHeight="1" x14ac:dyDescent="0.25">
      <c r="A80" s="91" t="s">
        <v>479</v>
      </c>
      <c r="B80" s="73" t="s">
        <v>128</v>
      </c>
      <c r="C80" s="83">
        <f>+C81+C82</f>
        <v>0</v>
      </c>
      <c r="D80" s="83">
        <f t="shared" ref="D80:N80" si="26">+D81+D82</f>
        <v>0</v>
      </c>
      <c r="E80" s="83">
        <f t="shared" si="26"/>
        <v>0</v>
      </c>
      <c r="F80" s="83">
        <f t="shared" si="26"/>
        <v>0</v>
      </c>
      <c r="G80" s="83">
        <f t="shared" si="26"/>
        <v>0</v>
      </c>
      <c r="H80" s="83">
        <f t="shared" si="26"/>
        <v>0</v>
      </c>
      <c r="I80" s="83">
        <f t="shared" si="26"/>
        <v>0</v>
      </c>
      <c r="J80" s="83">
        <f t="shared" si="26"/>
        <v>0</v>
      </c>
      <c r="K80" s="83">
        <f t="shared" si="26"/>
        <v>0</v>
      </c>
      <c r="L80" s="83">
        <f t="shared" si="26"/>
        <v>0</v>
      </c>
      <c r="M80" s="83">
        <f t="shared" si="26"/>
        <v>0</v>
      </c>
      <c r="N80" s="83">
        <f t="shared" si="26"/>
        <v>0</v>
      </c>
      <c r="O80" s="101">
        <f t="shared" si="20"/>
        <v>0</v>
      </c>
      <c r="P80" s="53"/>
    </row>
    <row r="81" spans="1:16" s="1" customFormat="1" ht="13.5" customHeight="1" x14ac:dyDescent="0.25">
      <c r="A81" s="91" t="s">
        <v>480</v>
      </c>
      <c r="B81" s="73" t="s">
        <v>129</v>
      </c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101">
        <f t="shared" si="20"/>
        <v>0</v>
      </c>
      <c r="P81" s="6"/>
    </row>
    <row r="82" spans="1:16" s="1" customFormat="1" ht="13.5" customHeight="1" x14ac:dyDescent="0.25">
      <c r="A82" s="91" t="s">
        <v>481</v>
      </c>
      <c r="B82" s="73" t="s">
        <v>130</v>
      </c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101">
        <f t="shared" si="20"/>
        <v>0</v>
      </c>
      <c r="P82" s="6"/>
    </row>
    <row r="83" spans="1:16" s="1" customFormat="1" ht="13.5" customHeight="1" x14ac:dyDescent="0.25">
      <c r="A83" s="91" t="s">
        <v>482</v>
      </c>
      <c r="B83" s="73" t="s">
        <v>263</v>
      </c>
      <c r="C83" s="83">
        <f>+SUM(C84:C94)</f>
        <v>0</v>
      </c>
      <c r="D83" s="83">
        <f t="shared" ref="D83:N83" si="27">+SUM(D84:D94)</f>
        <v>0</v>
      </c>
      <c r="E83" s="83">
        <f t="shared" si="27"/>
        <v>0</v>
      </c>
      <c r="F83" s="83">
        <f t="shared" si="27"/>
        <v>0</v>
      </c>
      <c r="G83" s="83">
        <f t="shared" si="27"/>
        <v>0</v>
      </c>
      <c r="H83" s="83">
        <f t="shared" si="27"/>
        <v>0</v>
      </c>
      <c r="I83" s="83">
        <f t="shared" si="27"/>
        <v>0</v>
      </c>
      <c r="J83" s="83">
        <f t="shared" si="27"/>
        <v>0</v>
      </c>
      <c r="K83" s="83">
        <f t="shared" si="27"/>
        <v>0</v>
      </c>
      <c r="L83" s="83">
        <f t="shared" si="27"/>
        <v>0</v>
      </c>
      <c r="M83" s="83">
        <f t="shared" si="27"/>
        <v>0</v>
      </c>
      <c r="N83" s="83">
        <f t="shared" si="27"/>
        <v>0</v>
      </c>
      <c r="O83" s="101">
        <f t="shared" si="20"/>
        <v>0</v>
      </c>
      <c r="P83" s="6"/>
    </row>
    <row r="84" spans="1:16" s="1" customFormat="1" ht="13.5" customHeight="1" x14ac:dyDescent="0.25">
      <c r="A84" s="91" t="s">
        <v>483</v>
      </c>
      <c r="B84" s="73" t="s">
        <v>133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101">
        <f t="shared" si="20"/>
        <v>0</v>
      </c>
      <c r="P84" s="6"/>
    </row>
    <row r="85" spans="1:16" s="1" customFormat="1" ht="13.5" customHeight="1" x14ac:dyDescent="0.25">
      <c r="A85" s="91" t="s">
        <v>484</v>
      </c>
      <c r="B85" s="73" t="s">
        <v>134</v>
      </c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101">
        <f t="shared" si="20"/>
        <v>0</v>
      </c>
      <c r="P85" s="6"/>
    </row>
    <row r="86" spans="1:16" s="1" customFormat="1" ht="13.5" customHeight="1" x14ac:dyDescent="0.25">
      <c r="A86" s="91" t="s">
        <v>485</v>
      </c>
      <c r="B86" s="73" t="s">
        <v>135</v>
      </c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101">
        <f t="shared" si="20"/>
        <v>0</v>
      </c>
      <c r="P86" s="6"/>
    </row>
    <row r="87" spans="1:16" s="1" customFormat="1" ht="13.5" customHeight="1" x14ac:dyDescent="0.25">
      <c r="A87" s="91" t="s">
        <v>486</v>
      </c>
      <c r="B87" s="73" t="s">
        <v>136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101">
        <f t="shared" si="20"/>
        <v>0</v>
      </c>
      <c r="P87" s="6"/>
    </row>
    <row r="88" spans="1:16" s="1" customFormat="1" ht="13.5" customHeight="1" x14ac:dyDescent="0.25">
      <c r="A88" s="91" t="s">
        <v>487</v>
      </c>
      <c r="B88" s="73" t="s">
        <v>138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101">
        <f t="shared" si="20"/>
        <v>0</v>
      </c>
      <c r="P88" s="6"/>
    </row>
    <row r="89" spans="1:16" s="1" customFormat="1" ht="13.5" customHeight="1" x14ac:dyDescent="0.25">
      <c r="A89" s="91" t="s">
        <v>488</v>
      </c>
      <c r="B89" s="73" t="s">
        <v>39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101">
        <f t="shared" si="20"/>
        <v>0</v>
      </c>
      <c r="P89" s="6"/>
    </row>
    <row r="90" spans="1:16" s="1" customFormat="1" ht="13.5" customHeight="1" x14ac:dyDescent="0.25">
      <c r="A90" s="91" t="s">
        <v>489</v>
      </c>
      <c r="B90" s="73" t="s">
        <v>40</v>
      </c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101">
        <f t="shared" si="20"/>
        <v>0</v>
      </c>
      <c r="P90" s="6"/>
    </row>
    <row r="91" spans="1:16" s="1" customFormat="1" ht="13.5" customHeight="1" x14ac:dyDescent="0.25">
      <c r="A91" s="91" t="s">
        <v>490</v>
      </c>
      <c r="B91" s="73" t="s">
        <v>41</v>
      </c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101">
        <f t="shared" si="20"/>
        <v>0</v>
      </c>
      <c r="P91" s="6"/>
    </row>
    <row r="92" spans="1:16" s="3" customFormat="1" ht="13.5" customHeight="1" x14ac:dyDescent="0.25">
      <c r="A92" s="91" t="s">
        <v>491</v>
      </c>
      <c r="B92" s="73" t="s">
        <v>42</v>
      </c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101">
        <f t="shared" si="20"/>
        <v>0</v>
      </c>
      <c r="P92" s="53"/>
    </row>
    <row r="93" spans="1:16" s="3" customFormat="1" ht="13.5" customHeight="1" x14ac:dyDescent="0.25">
      <c r="A93" s="91" t="s">
        <v>890</v>
      </c>
      <c r="B93" s="73" t="s">
        <v>891</v>
      </c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101">
        <f t="shared" si="20"/>
        <v>0</v>
      </c>
      <c r="P93" s="53"/>
    </row>
    <row r="94" spans="1:16" s="1" customFormat="1" ht="13.5" customHeight="1" x14ac:dyDescent="0.25">
      <c r="A94" s="91" t="s">
        <v>492</v>
      </c>
      <c r="B94" s="73" t="s">
        <v>137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101">
        <f t="shared" si="20"/>
        <v>0</v>
      </c>
      <c r="P94" s="6"/>
    </row>
    <row r="95" spans="1:16" s="1" customFormat="1" ht="13.5" customHeight="1" x14ac:dyDescent="0.25">
      <c r="A95" s="91" t="s">
        <v>493</v>
      </c>
      <c r="B95" s="73" t="s">
        <v>264</v>
      </c>
      <c r="C95" s="83">
        <f>+C96+C97</f>
        <v>0</v>
      </c>
      <c r="D95" s="83">
        <f t="shared" ref="D95:N95" si="28">+D96+D97</f>
        <v>0</v>
      </c>
      <c r="E95" s="83">
        <f t="shared" si="28"/>
        <v>0</v>
      </c>
      <c r="F95" s="83">
        <f t="shared" si="28"/>
        <v>0</v>
      </c>
      <c r="G95" s="83">
        <f t="shared" si="28"/>
        <v>0</v>
      </c>
      <c r="H95" s="83">
        <f t="shared" si="28"/>
        <v>0</v>
      </c>
      <c r="I95" s="83">
        <f t="shared" si="28"/>
        <v>0</v>
      </c>
      <c r="J95" s="83">
        <f t="shared" si="28"/>
        <v>0</v>
      </c>
      <c r="K95" s="83">
        <f t="shared" si="28"/>
        <v>0</v>
      </c>
      <c r="L95" s="83">
        <f t="shared" si="28"/>
        <v>0</v>
      </c>
      <c r="M95" s="83">
        <f t="shared" si="28"/>
        <v>0</v>
      </c>
      <c r="N95" s="83">
        <f t="shared" si="28"/>
        <v>0</v>
      </c>
      <c r="O95" s="101">
        <f t="shared" si="20"/>
        <v>0</v>
      </c>
      <c r="P95" s="6"/>
    </row>
    <row r="96" spans="1:16" s="3" customFormat="1" ht="13.5" customHeight="1" x14ac:dyDescent="0.25">
      <c r="A96" s="91" t="s">
        <v>494</v>
      </c>
      <c r="B96" s="73" t="s">
        <v>43</v>
      </c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101">
        <f t="shared" si="20"/>
        <v>0</v>
      </c>
      <c r="P96" s="53"/>
    </row>
    <row r="97" spans="1:16" s="3" customFormat="1" ht="13.5" customHeight="1" x14ac:dyDescent="0.25">
      <c r="A97" s="91" t="s">
        <v>495</v>
      </c>
      <c r="B97" s="73" t="s">
        <v>147</v>
      </c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101">
        <f t="shared" si="20"/>
        <v>0</v>
      </c>
      <c r="P97" s="53"/>
    </row>
    <row r="98" spans="1:16" s="1" customFormat="1" ht="13.5" customHeight="1" x14ac:dyDescent="0.25">
      <c r="A98" s="91" t="s">
        <v>496</v>
      </c>
      <c r="B98" s="73" t="s">
        <v>127</v>
      </c>
      <c r="C98" s="83">
        <f>+C99+C104</f>
        <v>0</v>
      </c>
      <c r="D98" s="83">
        <f t="shared" ref="D98:N98" si="29">+D99+D104</f>
        <v>0</v>
      </c>
      <c r="E98" s="83">
        <f t="shared" si="29"/>
        <v>0</v>
      </c>
      <c r="F98" s="83">
        <f t="shared" si="29"/>
        <v>0</v>
      </c>
      <c r="G98" s="83">
        <f t="shared" si="29"/>
        <v>0</v>
      </c>
      <c r="H98" s="83">
        <f t="shared" si="29"/>
        <v>0</v>
      </c>
      <c r="I98" s="83">
        <f t="shared" si="29"/>
        <v>0</v>
      </c>
      <c r="J98" s="83">
        <f t="shared" si="29"/>
        <v>0</v>
      </c>
      <c r="K98" s="83">
        <f t="shared" si="29"/>
        <v>0</v>
      </c>
      <c r="L98" s="83">
        <f t="shared" si="29"/>
        <v>0</v>
      </c>
      <c r="M98" s="83">
        <f t="shared" si="29"/>
        <v>0</v>
      </c>
      <c r="N98" s="83">
        <f t="shared" si="29"/>
        <v>0</v>
      </c>
      <c r="O98" s="101">
        <f t="shared" si="20"/>
        <v>0</v>
      </c>
      <c r="P98" s="6"/>
    </row>
    <row r="99" spans="1:16" s="1" customFormat="1" ht="13.5" customHeight="1" x14ac:dyDescent="0.25">
      <c r="A99" s="91" t="s">
        <v>497</v>
      </c>
      <c r="B99" s="73" t="s">
        <v>44</v>
      </c>
      <c r="C99" s="83">
        <f>+SUM(C100:C103)</f>
        <v>0</v>
      </c>
      <c r="D99" s="83">
        <f t="shared" ref="D99:N99" si="30">+SUM(D100:D103)</f>
        <v>0</v>
      </c>
      <c r="E99" s="83">
        <f t="shared" si="30"/>
        <v>0</v>
      </c>
      <c r="F99" s="83">
        <f t="shared" si="30"/>
        <v>0</v>
      </c>
      <c r="G99" s="83">
        <f t="shared" si="30"/>
        <v>0</v>
      </c>
      <c r="H99" s="83">
        <f t="shared" si="30"/>
        <v>0</v>
      </c>
      <c r="I99" s="83">
        <f t="shared" si="30"/>
        <v>0</v>
      </c>
      <c r="J99" s="83">
        <f t="shared" si="30"/>
        <v>0</v>
      </c>
      <c r="K99" s="83">
        <f t="shared" si="30"/>
        <v>0</v>
      </c>
      <c r="L99" s="83">
        <f t="shared" si="30"/>
        <v>0</v>
      </c>
      <c r="M99" s="83">
        <f t="shared" si="30"/>
        <v>0</v>
      </c>
      <c r="N99" s="83">
        <f t="shared" si="30"/>
        <v>0</v>
      </c>
      <c r="O99" s="101">
        <f t="shared" si="20"/>
        <v>0</v>
      </c>
      <c r="P99" s="6"/>
    </row>
    <row r="100" spans="1:16" s="1" customFormat="1" ht="13.5" customHeight="1" x14ac:dyDescent="0.25">
      <c r="A100" s="91" t="s">
        <v>498</v>
      </c>
      <c r="B100" s="73" t="s">
        <v>131</v>
      </c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101">
        <f t="shared" si="20"/>
        <v>0</v>
      </c>
      <c r="P100" s="6"/>
    </row>
    <row r="101" spans="1:16" s="1" customFormat="1" ht="13.5" customHeight="1" x14ac:dyDescent="0.25">
      <c r="A101" s="91" t="s">
        <v>499</v>
      </c>
      <c r="B101" s="73" t="s">
        <v>45</v>
      </c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101">
        <f t="shared" si="20"/>
        <v>0</v>
      </c>
      <c r="P101" s="6"/>
    </row>
    <row r="102" spans="1:16" s="3" customFormat="1" ht="13.5" customHeight="1" x14ac:dyDescent="0.25">
      <c r="A102" s="91" t="s">
        <v>500</v>
      </c>
      <c r="B102" s="73" t="s">
        <v>46</v>
      </c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101">
        <f t="shared" si="20"/>
        <v>0</v>
      </c>
      <c r="P102" s="53"/>
    </row>
    <row r="103" spans="1:16" s="1" customFormat="1" ht="13.5" customHeight="1" x14ac:dyDescent="0.25">
      <c r="A103" s="91" t="s">
        <v>501</v>
      </c>
      <c r="B103" s="73" t="s">
        <v>265</v>
      </c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101">
        <f t="shared" si="20"/>
        <v>0</v>
      </c>
      <c r="P103" s="6"/>
    </row>
    <row r="104" spans="1:16" s="1" customFormat="1" ht="13.5" customHeight="1" x14ac:dyDescent="0.25">
      <c r="A104" s="91" t="s">
        <v>502</v>
      </c>
      <c r="B104" s="73" t="s">
        <v>122</v>
      </c>
      <c r="C104" s="83">
        <f>+SUM(C105:C109)</f>
        <v>0</v>
      </c>
      <c r="D104" s="83">
        <f t="shared" ref="D104:N104" si="31">+SUM(D105:D109)</f>
        <v>0</v>
      </c>
      <c r="E104" s="83">
        <f t="shared" si="31"/>
        <v>0</v>
      </c>
      <c r="F104" s="83">
        <f t="shared" si="31"/>
        <v>0</v>
      </c>
      <c r="G104" s="83">
        <f t="shared" si="31"/>
        <v>0</v>
      </c>
      <c r="H104" s="83">
        <f t="shared" si="31"/>
        <v>0</v>
      </c>
      <c r="I104" s="83">
        <f t="shared" si="31"/>
        <v>0</v>
      </c>
      <c r="J104" s="83">
        <f t="shared" si="31"/>
        <v>0</v>
      </c>
      <c r="K104" s="83">
        <f t="shared" si="31"/>
        <v>0</v>
      </c>
      <c r="L104" s="83">
        <f t="shared" si="31"/>
        <v>0</v>
      </c>
      <c r="M104" s="83">
        <f t="shared" si="31"/>
        <v>0</v>
      </c>
      <c r="N104" s="83">
        <f t="shared" si="31"/>
        <v>0</v>
      </c>
      <c r="O104" s="101">
        <f t="shared" si="20"/>
        <v>0</v>
      </c>
      <c r="P104" s="6"/>
    </row>
    <row r="105" spans="1:16" s="1" customFormat="1" ht="13.5" customHeight="1" x14ac:dyDescent="0.25">
      <c r="A105" s="91" t="s">
        <v>503</v>
      </c>
      <c r="B105" s="73" t="s">
        <v>47</v>
      </c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101">
        <f t="shared" si="20"/>
        <v>0</v>
      </c>
      <c r="P105" s="6"/>
    </row>
    <row r="106" spans="1:16" s="1" customFormat="1" ht="13.5" customHeight="1" x14ac:dyDescent="0.25">
      <c r="A106" s="91" t="s">
        <v>504</v>
      </c>
      <c r="B106" s="73" t="s">
        <v>45</v>
      </c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101">
        <f t="shared" si="20"/>
        <v>0</v>
      </c>
      <c r="P106" s="6"/>
    </row>
    <row r="107" spans="1:16" s="1" customFormat="1" ht="13.5" customHeight="1" x14ac:dyDescent="0.25">
      <c r="A107" s="91" t="s">
        <v>505</v>
      </c>
      <c r="B107" s="73" t="s">
        <v>48</v>
      </c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101">
        <f t="shared" si="20"/>
        <v>0</v>
      </c>
      <c r="P107" s="6"/>
    </row>
    <row r="108" spans="1:16" s="11" customFormat="1" ht="13.5" customHeight="1" x14ac:dyDescent="0.25">
      <c r="A108" s="91" t="s">
        <v>506</v>
      </c>
      <c r="B108" s="73" t="s">
        <v>46</v>
      </c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101">
        <f t="shared" si="20"/>
        <v>0</v>
      </c>
      <c r="P108" s="53"/>
    </row>
    <row r="109" spans="1:16" s="3" customFormat="1" ht="13.5" customHeight="1" x14ac:dyDescent="0.25">
      <c r="A109" s="91" t="s">
        <v>507</v>
      </c>
      <c r="B109" s="73" t="s">
        <v>49</v>
      </c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101">
        <f t="shared" si="20"/>
        <v>0</v>
      </c>
      <c r="P109" s="53"/>
    </row>
    <row r="110" spans="1:16" s="1" customFormat="1" ht="13.5" customHeight="1" x14ac:dyDescent="0.25">
      <c r="A110" s="91" t="s">
        <v>508</v>
      </c>
      <c r="B110" s="73" t="s">
        <v>16</v>
      </c>
      <c r="C110" s="83">
        <f>+C111+C120</f>
        <v>0</v>
      </c>
      <c r="D110" s="83">
        <f>+D111+D120</f>
        <v>0</v>
      </c>
      <c r="E110" s="83">
        <f t="shared" ref="E110:N110" si="32">+E111+E120</f>
        <v>0</v>
      </c>
      <c r="F110" s="83">
        <f t="shared" si="32"/>
        <v>0</v>
      </c>
      <c r="G110" s="83">
        <f t="shared" si="32"/>
        <v>0</v>
      </c>
      <c r="H110" s="83">
        <f t="shared" si="32"/>
        <v>0</v>
      </c>
      <c r="I110" s="83">
        <f t="shared" si="32"/>
        <v>0</v>
      </c>
      <c r="J110" s="83">
        <f t="shared" si="32"/>
        <v>0</v>
      </c>
      <c r="K110" s="83">
        <f t="shared" si="32"/>
        <v>0</v>
      </c>
      <c r="L110" s="83">
        <f t="shared" si="32"/>
        <v>0</v>
      </c>
      <c r="M110" s="83">
        <f t="shared" si="32"/>
        <v>0</v>
      </c>
      <c r="N110" s="83">
        <f t="shared" si="32"/>
        <v>0</v>
      </c>
      <c r="O110" s="101">
        <f t="shared" si="20"/>
        <v>0</v>
      </c>
      <c r="P110" s="6"/>
    </row>
    <row r="111" spans="1:16" s="1" customFormat="1" ht="13.5" customHeight="1" x14ac:dyDescent="0.25">
      <c r="A111" s="91" t="s">
        <v>509</v>
      </c>
      <c r="B111" s="73" t="s">
        <v>50</v>
      </c>
      <c r="C111" s="83">
        <f>+C112</f>
        <v>0</v>
      </c>
      <c r="D111" s="83">
        <f>+D112</f>
        <v>0</v>
      </c>
      <c r="E111" s="83">
        <f t="shared" ref="E111:N111" si="33">+E112</f>
        <v>0</v>
      </c>
      <c r="F111" s="83">
        <f t="shared" si="33"/>
        <v>0</v>
      </c>
      <c r="G111" s="83">
        <f t="shared" si="33"/>
        <v>0</v>
      </c>
      <c r="H111" s="83">
        <f t="shared" si="33"/>
        <v>0</v>
      </c>
      <c r="I111" s="83">
        <f>+I112</f>
        <v>0</v>
      </c>
      <c r="J111" s="83">
        <f t="shared" si="33"/>
        <v>0</v>
      </c>
      <c r="K111" s="83">
        <f t="shared" si="33"/>
        <v>0</v>
      </c>
      <c r="L111" s="83">
        <f t="shared" si="33"/>
        <v>0</v>
      </c>
      <c r="M111" s="83">
        <f t="shared" si="33"/>
        <v>0</v>
      </c>
      <c r="N111" s="83">
        <f t="shared" si="33"/>
        <v>0</v>
      </c>
      <c r="O111" s="101">
        <f t="shared" si="20"/>
        <v>0</v>
      </c>
      <c r="P111" s="6"/>
    </row>
    <row r="112" spans="1:16" s="1" customFormat="1" ht="13.5" customHeight="1" x14ac:dyDescent="0.25">
      <c r="A112" s="91" t="s">
        <v>510</v>
      </c>
      <c r="B112" s="73" t="s">
        <v>51</v>
      </c>
      <c r="C112" s="83">
        <f>+SUM(C113:C119)</f>
        <v>0</v>
      </c>
      <c r="D112" s="83">
        <f>+SUM(D113:D119)</f>
        <v>0</v>
      </c>
      <c r="E112" s="83">
        <f t="shared" ref="E112:N112" si="34">+SUM(E113:E119)</f>
        <v>0</v>
      </c>
      <c r="F112" s="83">
        <f t="shared" si="34"/>
        <v>0</v>
      </c>
      <c r="G112" s="83">
        <f t="shared" si="34"/>
        <v>0</v>
      </c>
      <c r="H112" s="83">
        <f t="shared" si="34"/>
        <v>0</v>
      </c>
      <c r="I112" s="83">
        <f t="shared" si="34"/>
        <v>0</v>
      </c>
      <c r="J112" s="83">
        <f t="shared" si="34"/>
        <v>0</v>
      </c>
      <c r="K112" s="83">
        <f t="shared" si="34"/>
        <v>0</v>
      </c>
      <c r="L112" s="83">
        <f t="shared" si="34"/>
        <v>0</v>
      </c>
      <c r="M112" s="83">
        <f t="shared" si="34"/>
        <v>0</v>
      </c>
      <c r="N112" s="83">
        <f t="shared" si="34"/>
        <v>0</v>
      </c>
      <c r="O112" s="101">
        <f t="shared" si="20"/>
        <v>0</v>
      </c>
      <c r="P112" s="6"/>
    </row>
    <row r="113" spans="1:16" s="1" customFormat="1" ht="13.5" customHeight="1" x14ac:dyDescent="0.25">
      <c r="A113" s="91" t="s">
        <v>511</v>
      </c>
      <c r="B113" s="73" t="s">
        <v>139</v>
      </c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101">
        <f t="shared" si="20"/>
        <v>0</v>
      </c>
      <c r="P113" s="6"/>
    </row>
    <row r="114" spans="1:16" s="1" customFormat="1" ht="13.5" customHeight="1" x14ac:dyDescent="0.25">
      <c r="A114" s="91" t="s">
        <v>512</v>
      </c>
      <c r="B114" s="73" t="s">
        <v>52</v>
      </c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101">
        <f t="shared" si="20"/>
        <v>0</v>
      </c>
      <c r="P114" s="6"/>
    </row>
    <row r="115" spans="1:16" s="1" customFormat="1" ht="13.5" customHeight="1" x14ac:dyDescent="0.25">
      <c r="A115" s="91" t="s">
        <v>513</v>
      </c>
      <c r="B115" s="73" t="s">
        <v>266</v>
      </c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101">
        <f t="shared" si="20"/>
        <v>0</v>
      </c>
      <c r="P115" s="6"/>
    </row>
    <row r="116" spans="1:16" s="1" customFormat="1" ht="13.5" customHeight="1" x14ac:dyDescent="0.25">
      <c r="A116" s="91" t="s">
        <v>514</v>
      </c>
      <c r="B116" s="73" t="s">
        <v>99</v>
      </c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101">
        <f t="shared" si="20"/>
        <v>0</v>
      </c>
      <c r="P116" s="6"/>
    </row>
    <row r="117" spans="1:16" s="1" customFormat="1" ht="13.5" customHeight="1" x14ac:dyDescent="0.25">
      <c r="A117" s="91" t="s">
        <v>515</v>
      </c>
      <c r="B117" s="73" t="s">
        <v>53</v>
      </c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101">
        <f t="shared" si="20"/>
        <v>0</v>
      </c>
      <c r="P117" s="6"/>
    </row>
    <row r="118" spans="1:16" s="3" customFormat="1" ht="13.5" customHeight="1" x14ac:dyDescent="0.25">
      <c r="A118" s="91" t="s">
        <v>516</v>
      </c>
      <c r="B118" s="73" t="s">
        <v>54</v>
      </c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101">
        <f t="shared" si="20"/>
        <v>0</v>
      </c>
      <c r="P118" s="53"/>
    </row>
    <row r="119" spans="1:16" s="3" customFormat="1" ht="13.5" customHeight="1" x14ac:dyDescent="0.25">
      <c r="A119" s="91" t="s">
        <v>517</v>
      </c>
      <c r="B119" s="73" t="s">
        <v>55</v>
      </c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101">
        <f t="shared" si="20"/>
        <v>0</v>
      </c>
      <c r="P119" s="53"/>
    </row>
    <row r="120" spans="1:16" s="1" customFormat="1" ht="13.5" customHeight="1" x14ac:dyDescent="0.25">
      <c r="A120" s="91" t="s">
        <v>518</v>
      </c>
      <c r="B120" s="73" t="s">
        <v>267</v>
      </c>
      <c r="C120" s="83">
        <f>+C121+C129+C132+C138+C150+C154+C165+C171+C175+C182+C187+C192+C195+C197+C207+C205</f>
        <v>0</v>
      </c>
      <c r="D120" s="83">
        <f t="shared" ref="D120:N120" si="35">+D121+D129+D132+D138+D150+D154+D165+D171+D175+D182+D187+D192+D195+D197+D207+D205</f>
        <v>0</v>
      </c>
      <c r="E120" s="83">
        <f t="shared" si="35"/>
        <v>0</v>
      </c>
      <c r="F120" s="83">
        <f t="shared" si="35"/>
        <v>0</v>
      </c>
      <c r="G120" s="83">
        <f t="shared" si="35"/>
        <v>0</v>
      </c>
      <c r="H120" s="83">
        <f t="shared" si="35"/>
        <v>0</v>
      </c>
      <c r="I120" s="83">
        <f t="shared" si="35"/>
        <v>0</v>
      </c>
      <c r="J120" s="83">
        <f t="shared" si="35"/>
        <v>0</v>
      </c>
      <c r="K120" s="83">
        <f t="shared" si="35"/>
        <v>0</v>
      </c>
      <c r="L120" s="83">
        <f t="shared" si="35"/>
        <v>0</v>
      </c>
      <c r="M120" s="83">
        <f t="shared" si="35"/>
        <v>0</v>
      </c>
      <c r="N120" s="83">
        <f t="shared" si="35"/>
        <v>0</v>
      </c>
      <c r="O120" s="101">
        <f t="shared" si="20"/>
        <v>0</v>
      </c>
      <c r="P120" s="6"/>
    </row>
    <row r="121" spans="1:16" s="1" customFormat="1" ht="13.5" customHeight="1" x14ac:dyDescent="0.25">
      <c r="A121" s="91" t="s">
        <v>519</v>
      </c>
      <c r="B121" s="73" t="s">
        <v>56</v>
      </c>
      <c r="C121" s="83">
        <f>+SUM(C122:C128)</f>
        <v>0</v>
      </c>
      <c r="D121" s="83">
        <f>+SUM(D122:D128)</f>
        <v>0</v>
      </c>
      <c r="E121" s="83">
        <f t="shared" ref="E121:N121" si="36">+SUM(E122:E128)</f>
        <v>0</v>
      </c>
      <c r="F121" s="83">
        <f t="shared" si="36"/>
        <v>0</v>
      </c>
      <c r="G121" s="83">
        <f t="shared" si="36"/>
        <v>0</v>
      </c>
      <c r="H121" s="83">
        <f t="shared" si="36"/>
        <v>0</v>
      </c>
      <c r="I121" s="83">
        <f t="shared" si="36"/>
        <v>0</v>
      </c>
      <c r="J121" s="83">
        <f t="shared" si="36"/>
        <v>0</v>
      </c>
      <c r="K121" s="83">
        <f t="shared" si="36"/>
        <v>0</v>
      </c>
      <c r="L121" s="83">
        <f t="shared" si="36"/>
        <v>0</v>
      </c>
      <c r="M121" s="83">
        <f t="shared" si="36"/>
        <v>0</v>
      </c>
      <c r="N121" s="83">
        <f t="shared" si="36"/>
        <v>0</v>
      </c>
      <c r="O121" s="101">
        <f t="shared" si="20"/>
        <v>0</v>
      </c>
      <c r="P121" s="6"/>
    </row>
    <row r="122" spans="1:16" s="1" customFormat="1" ht="13.5" customHeight="1" x14ac:dyDescent="0.25">
      <c r="A122" s="91" t="s">
        <v>520</v>
      </c>
      <c r="B122" s="73" t="s">
        <v>268</v>
      </c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101">
        <f t="shared" si="20"/>
        <v>0</v>
      </c>
      <c r="P122" s="6"/>
    </row>
    <row r="123" spans="1:16" s="1" customFormat="1" ht="13.5" customHeight="1" x14ac:dyDescent="0.25">
      <c r="A123" s="91" t="s">
        <v>521</v>
      </c>
      <c r="B123" s="73" t="s">
        <v>57</v>
      </c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101">
        <f t="shared" si="20"/>
        <v>0</v>
      </c>
      <c r="P123" s="6"/>
    </row>
    <row r="124" spans="1:16" s="1" customFormat="1" ht="13.5" customHeight="1" x14ac:dyDescent="0.25">
      <c r="A124" s="91" t="s">
        <v>522</v>
      </c>
      <c r="B124" s="73" t="s">
        <v>58</v>
      </c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101">
        <f t="shared" si="20"/>
        <v>0</v>
      </c>
      <c r="P124" s="6"/>
    </row>
    <row r="125" spans="1:16" s="1" customFormat="1" ht="13.5" customHeight="1" x14ac:dyDescent="0.25">
      <c r="A125" s="91" t="s">
        <v>523</v>
      </c>
      <c r="B125" s="73" t="s">
        <v>524</v>
      </c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101">
        <f t="shared" si="20"/>
        <v>0</v>
      </c>
      <c r="P125" s="6"/>
    </row>
    <row r="126" spans="1:16" s="1" customFormat="1" ht="13.5" customHeight="1" x14ac:dyDescent="0.25">
      <c r="A126" s="91" t="s">
        <v>525</v>
      </c>
      <c r="B126" s="73" t="s">
        <v>269</v>
      </c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101">
        <f t="shared" si="20"/>
        <v>0</v>
      </c>
      <c r="P126" s="6"/>
    </row>
    <row r="127" spans="1:16" s="3" customFormat="1" ht="13.5" customHeight="1" x14ac:dyDescent="0.25">
      <c r="A127" s="91" t="s">
        <v>526</v>
      </c>
      <c r="B127" s="73" t="s">
        <v>59</v>
      </c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101">
        <f t="shared" si="20"/>
        <v>0</v>
      </c>
      <c r="P127" s="53"/>
    </row>
    <row r="128" spans="1:16" s="1" customFormat="1" ht="13.5" customHeight="1" x14ac:dyDescent="0.25">
      <c r="A128" s="91" t="s">
        <v>527</v>
      </c>
      <c r="B128" s="73" t="s">
        <v>92</v>
      </c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101">
        <f t="shared" si="20"/>
        <v>0</v>
      </c>
      <c r="P128" s="6"/>
    </row>
    <row r="129" spans="1:16" s="1" customFormat="1" ht="13.5" customHeight="1" x14ac:dyDescent="0.25">
      <c r="A129" s="91" t="s">
        <v>528</v>
      </c>
      <c r="B129" s="73" t="s">
        <v>60</v>
      </c>
      <c r="C129" s="83">
        <f>+C130+C131</f>
        <v>0</v>
      </c>
      <c r="D129" s="83">
        <f t="shared" ref="D129:N129" si="37">+D130+D131</f>
        <v>0</v>
      </c>
      <c r="E129" s="83">
        <f t="shared" si="37"/>
        <v>0</v>
      </c>
      <c r="F129" s="83">
        <f t="shared" si="37"/>
        <v>0</v>
      </c>
      <c r="G129" s="83">
        <f t="shared" si="37"/>
        <v>0</v>
      </c>
      <c r="H129" s="83">
        <f t="shared" si="37"/>
        <v>0</v>
      </c>
      <c r="I129" s="83">
        <f t="shared" si="37"/>
        <v>0</v>
      </c>
      <c r="J129" s="83">
        <f t="shared" si="37"/>
        <v>0</v>
      </c>
      <c r="K129" s="83">
        <f t="shared" si="37"/>
        <v>0</v>
      </c>
      <c r="L129" s="83">
        <f t="shared" si="37"/>
        <v>0</v>
      </c>
      <c r="M129" s="83">
        <f t="shared" si="37"/>
        <v>0</v>
      </c>
      <c r="N129" s="83">
        <f t="shared" si="37"/>
        <v>0</v>
      </c>
      <c r="O129" s="101">
        <f t="shared" si="20"/>
        <v>0</v>
      </c>
      <c r="P129" s="6"/>
    </row>
    <row r="130" spans="1:16" s="3" customFormat="1" ht="13.5" customHeight="1" x14ac:dyDescent="0.25">
      <c r="A130" s="91" t="s">
        <v>529</v>
      </c>
      <c r="B130" s="73" t="s">
        <v>61</v>
      </c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101">
        <f t="shared" si="20"/>
        <v>0</v>
      </c>
      <c r="P130" s="53"/>
    </row>
    <row r="131" spans="1:16" s="1" customFormat="1" ht="13.5" customHeight="1" x14ac:dyDescent="0.25">
      <c r="A131" s="91" t="s">
        <v>530</v>
      </c>
      <c r="B131" s="73" t="s">
        <v>62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101">
        <f t="shared" si="20"/>
        <v>0</v>
      </c>
      <c r="P131" s="6"/>
    </row>
    <row r="132" spans="1:16" s="1" customFormat="1" ht="13.5" customHeight="1" x14ac:dyDescent="0.25">
      <c r="A132" s="91" t="s">
        <v>531</v>
      </c>
      <c r="B132" s="73" t="s">
        <v>63</v>
      </c>
      <c r="C132" s="83">
        <f>+SUM(C133:C137)</f>
        <v>0</v>
      </c>
      <c r="D132" s="83">
        <f t="shared" ref="D132:N132" si="38">+SUM(D133:D137)</f>
        <v>0</v>
      </c>
      <c r="E132" s="83">
        <f t="shared" si="38"/>
        <v>0</v>
      </c>
      <c r="F132" s="83">
        <f t="shared" si="38"/>
        <v>0</v>
      </c>
      <c r="G132" s="83">
        <f t="shared" si="38"/>
        <v>0</v>
      </c>
      <c r="H132" s="83">
        <f t="shared" si="38"/>
        <v>0</v>
      </c>
      <c r="I132" s="83">
        <f t="shared" si="38"/>
        <v>0</v>
      </c>
      <c r="J132" s="83">
        <f t="shared" si="38"/>
        <v>0</v>
      </c>
      <c r="K132" s="83">
        <f t="shared" si="38"/>
        <v>0</v>
      </c>
      <c r="L132" s="83">
        <f t="shared" si="38"/>
        <v>0</v>
      </c>
      <c r="M132" s="83">
        <f t="shared" si="38"/>
        <v>0</v>
      </c>
      <c r="N132" s="83">
        <f t="shared" si="38"/>
        <v>0</v>
      </c>
      <c r="O132" s="101">
        <f t="shared" si="20"/>
        <v>0</v>
      </c>
      <c r="P132" s="6"/>
    </row>
    <row r="133" spans="1:16" s="1" customFormat="1" ht="13.5" customHeight="1" x14ac:dyDescent="0.25">
      <c r="A133" s="91" t="s">
        <v>532</v>
      </c>
      <c r="B133" s="73" t="s">
        <v>64</v>
      </c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101">
        <f t="shared" si="20"/>
        <v>0</v>
      </c>
      <c r="P133" s="6"/>
    </row>
    <row r="134" spans="1:16" s="1" customFormat="1" ht="13.5" customHeight="1" x14ac:dyDescent="0.25">
      <c r="A134" s="91" t="s">
        <v>533</v>
      </c>
      <c r="B134" s="73" t="s">
        <v>65</v>
      </c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101">
        <f t="shared" si="20"/>
        <v>0</v>
      </c>
      <c r="P134" s="6"/>
    </row>
    <row r="135" spans="1:16" s="1" customFormat="1" ht="13.5" customHeight="1" x14ac:dyDescent="0.25">
      <c r="A135" s="91" t="s">
        <v>534</v>
      </c>
      <c r="B135" s="73" t="s">
        <v>270</v>
      </c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101">
        <f t="shared" ref="O135:O200" si="39">+SUM(C135:N135)</f>
        <v>0</v>
      </c>
      <c r="P135" s="6"/>
    </row>
    <row r="136" spans="1:16" s="1" customFormat="1" ht="13.5" customHeight="1" x14ac:dyDescent="0.25">
      <c r="A136" s="91" t="s">
        <v>535</v>
      </c>
      <c r="B136" s="73" t="s">
        <v>66</v>
      </c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101">
        <f t="shared" si="39"/>
        <v>0</v>
      </c>
      <c r="P136" s="6"/>
    </row>
    <row r="137" spans="1:16" s="1" customFormat="1" ht="13.5" customHeight="1" x14ac:dyDescent="0.25">
      <c r="A137" s="91" t="s">
        <v>536</v>
      </c>
      <c r="B137" s="73" t="s">
        <v>93</v>
      </c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101">
        <f t="shared" si="39"/>
        <v>0</v>
      </c>
      <c r="P137" s="6"/>
    </row>
    <row r="138" spans="1:16" s="1" customFormat="1" ht="13.5" customHeight="1" x14ac:dyDescent="0.25">
      <c r="A138" s="91" t="s">
        <v>537</v>
      </c>
      <c r="B138" s="73" t="s">
        <v>67</v>
      </c>
      <c r="C138" s="83">
        <f>+SUM(C139:C149)</f>
        <v>0</v>
      </c>
      <c r="D138" s="83">
        <f t="shared" ref="D138:N138" si="40">+SUM(D139:D149)</f>
        <v>0</v>
      </c>
      <c r="E138" s="83">
        <f t="shared" si="40"/>
        <v>0</v>
      </c>
      <c r="F138" s="83">
        <f t="shared" si="40"/>
        <v>0</v>
      </c>
      <c r="G138" s="83">
        <f t="shared" si="40"/>
        <v>0</v>
      </c>
      <c r="H138" s="83">
        <f t="shared" si="40"/>
        <v>0</v>
      </c>
      <c r="I138" s="83">
        <f t="shared" si="40"/>
        <v>0</v>
      </c>
      <c r="J138" s="83">
        <f t="shared" si="40"/>
        <v>0</v>
      </c>
      <c r="K138" s="83">
        <f t="shared" si="40"/>
        <v>0</v>
      </c>
      <c r="L138" s="83">
        <f t="shared" si="40"/>
        <v>0</v>
      </c>
      <c r="M138" s="83">
        <f t="shared" si="40"/>
        <v>0</v>
      </c>
      <c r="N138" s="83">
        <f t="shared" si="40"/>
        <v>0</v>
      </c>
      <c r="O138" s="101">
        <f t="shared" si="39"/>
        <v>0</v>
      </c>
      <c r="P138" s="6"/>
    </row>
    <row r="139" spans="1:16" s="1" customFormat="1" ht="13.5" customHeight="1" x14ac:dyDescent="0.25">
      <c r="A139" s="91" t="s">
        <v>538</v>
      </c>
      <c r="B139" s="73" t="s">
        <v>68</v>
      </c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101">
        <f t="shared" si="39"/>
        <v>0</v>
      </c>
      <c r="P139" s="6"/>
    </row>
    <row r="140" spans="1:16" s="3" customFormat="1" ht="13.5" customHeight="1" x14ac:dyDescent="0.25">
      <c r="A140" s="91" t="s">
        <v>539</v>
      </c>
      <c r="B140" s="73" t="s">
        <v>120</v>
      </c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101">
        <f t="shared" si="39"/>
        <v>0</v>
      </c>
      <c r="P140" s="53"/>
    </row>
    <row r="141" spans="1:16" s="1" customFormat="1" ht="13.5" customHeight="1" x14ac:dyDescent="0.25">
      <c r="A141" s="91" t="s">
        <v>540</v>
      </c>
      <c r="B141" s="73" t="s">
        <v>271</v>
      </c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101">
        <f t="shared" si="39"/>
        <v>0</v>
      </c>
      <c r="P141" s="6"/>
    </row>
    <row r="142" spans="1:16" s="1" customFormat="1" ht="13.5" customHeight="1" x14ac:dyDescent="0.25">
      <c r="A142" s="91" t="s">
        <v>541</v>
      </c>
      <c r="B142" s="73" t="s">
        <v>272</v>
      </c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101">
        <f t="shared" si="39"/>
        <v>0</v>
      </c>
      <c r="P142" s="6"/>
    </row>
    <row r="143" spans="1:16" s="1" customFormat="1" ht="13.5" customHeight="1" x14ac:dyDescent="0.25">
      <c r="A143" s="91" t="s">
        <v>542</v>
      </c>
      <c r="B143" s="73" t="s">
        <v>273</v>
      </c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101">
        <f t="shared" si="39"/>
        <v>0</v>
      </c>
      <c r="P143" s="6"/>
    </row>
    <row r="144" spans="1:16" s="1" customFormat="1" ht="13.5" customHeight="1" x14ac:dyDescent="0.25">
      <c r="A144" s="91" t="s">
        <v>543</v>
      </c>
      <c r="B144" s="73" t="s">
        <v>69</v>
      </c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101">
        <f t="shared" si="39"/>
        <v>0</v>
      </c>
      <c r="P144" s="6"/>
    </row>
    <row r="145" spans="1:16" s="1" customFormat="1" ht="13.5" customHeight="1" x14ac:dyDescent="0.25">
      <c r="A145" s="91" t="s">
        <v>544</v>
      </c>
      <c r="B145" s="73" t="s">
        <v>167</v>
      </c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101">
        <f t="shared" si="39"/>
        <v>0</v>
      </c>
      <c r="P145" s="6"/>
    </row>
    <row r="146" spans="1:16" s="1" customFormat="1" ht="13.5" customHeight="1" x14ac:dyDescent="0.25">
      <c r="A146" s="91" t="s">
        <v>545</v>
      </c>
      <c r="B146" s="73" t="s">
        <v>274</v>
      </c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101">
        <f t="shared" si="39"/>
        <v>0</v>
      </c>
      <c r="P146" s="6"/>
    </row>
    <row r="147" spans="1:16" s="1" customFormat="1" ht="13.5" customHeight="1" x14ac:dyDescent="0.25">
      <c r="A147" s="91" t="s">
        <v>546</v>
      </c>
      <c r="B147" s="73" t="s">
        <v>70</v>
      </c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101">
        <f t="shared" si="39"/>
        <v>0</v>
      </c>
      <c r="P147" s="6"/>
    </row>
    <row r="148" spans="1:16" s="1" customFormat="1" ht="13.5" customHeight="1" x14ac:dyDescent="0.25">
      <c r="A148" s="91" t="s">
        <v>547</v>
      </c>
      <c r="B148" s="73" t="s">
        <v>275</v>
      </c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101">
        <f t="shared" si="39"/>
        <v>0</v>
      </c>
      <c r="P148" s="6"/>
    </row>
    <row r="149" spans="1:16" s="1" customFormat="1" ht="13.5" customHeight="1" x14ac:dyDescent="0.25">
      <c r="A149" s="91" t="s">
        <v>548</v>
      </c>
      <c r="B149" s="73" t="s">
        <v>94</v>
      </c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101">
        <f t="shared" si="39"/>
        <v>0</v>
      </c>
      <c r="P149" s="6"/>
    </row>
    <row r="150" spans="1:16" s="1" customFormat="1" ht="13.5" customHeight="1" x14ac:dyDescent="0.25">
      <c r="A150" s="91" t="s">
        <v>549</v>
      </c>
      <c r="B150" s="73" t="s">
        <v>71</v>
      </c>
      <c r="C150" s="83">
        <f>+SUM(C151:C153)</f>
        <v>0</v>
      </c>
      <c r="D150" s="83">
        <f t="shared" ref="D150:N150" si="41">+SUM(D151:D153)</f>
        <v>0</v>
      </c>
      <c r="E150" s="83">
        <f t="shared" si="41"/>
        <v>0</v>
      </c>
      <c r="F150" s="83">
        <f t="shared" si="41"/>
        <v>0</v>
      </c>
      <c r="G150" s="83">
        <f t="shared" si="41"/>
        <v>0</v>
      </c>
      <c r="H150" s="83">
        <f t="shared" si="41"/>
        <v>0</v>
      </c>
      <c r="I150" s="83">
        <f t="shared" si="41"/>
        <v>0</v>
      </c>
      <c r="J150" s="83">
        <f t="shared" si="41"/>
        <v>0</v>
      </c>
      <c r="K150" s="83">
        <f t="shared" si="41"/>
        <v>0</v>
      </c>
      <c r="L150" s="83">
        <f t="shared" si="41"/>
        <v>0</v>
      </c>
      <c r="M150" s="83">
        <f t="shared" si="41"/>
        <v>0</v>
      </c>
      <c r="N150" s="83">
        <f t="shared" si="41"/>
        <v>0</v>
      </c>
      <c r="O150" s="101">
        <f t="shared" si="39"/>
        <v>0</v>
      </c>
      <c r="P150" s="6"/>
    </row>
    <row r="151" spans="1:16" s="3" customFormat="1" ht="13.5" customHeight="1" x14ac:dyDescent="0.25">
      <c r="A151" s="91" t="s">
        <v>550</v>
      </c>
      <c r="B151" s="73" t="s">
        <v>168</v>
      </c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101">
        <f t="shared" si="39"/>
        <v>0</v>
      </c>
      <c r="P151" s="53"/>
    </row>
    <row r="152" spans="1:16" s="1" customFormat="1" ht="13.5" customHeight="1" x14ac:dyDescent="0.25">
      <c r="A152" s="91" t="s">
        <v>551</v>
      </c>
      <c r="B152" s="73" t="s">
        <v>72</v>
      </c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101">
        <f t="shared" si="39"/>
        <v>0</v>
      </c>
      <c r="P152" s="6"/>
    </row>
    <row r="153" spans="1:16" s="1" customFormat="1" ht="13.5" customHeight="1" x14ac:dyDescent="0.25">
      <c r="A153" s="91" t="s">
        <v>552</v>
      </c>
      <c r="B153" s="73" t="s">
        <v>95</v>
      </c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101">
        <f t="shared" si="39"/>
        <v>0</v>
      </c>
      <c r="P153" s="6"/>
    </row>
    <row r="154" spans="1:16" s="1" customFormat="1" ht="13.5" customHeight="1" x14ac:dyDescent="0.25">
      <c r="A154" s="91" t="s">
        <v>553</v>
      </c>
      <c r="B154" s="73" t="s">
        <v>73</v>
      </c>
      <c r="C154" s="83">
        <f>+SUM(C155:C164)</f>
        <v>0</v>
      </c>
      <c r="D154" s="83">
        <f t="shared" ref="D154:N154" si="42">+SUM(D155:D164)</f>
        <v>0</v>
      </c>
      <c r="E154" s="83">
        <f t="shared" si="42"/>
        <v>0</v>
      </c>
      <c r="F154" s="83">
        <f t="shared" si="42"/>
        <v>0</v>
      </c>
      <c r="G154" s="83">
        <f t="shared" si="42"/>
        <v>0</v>
      </c>
      <c r="H154" s="83">
        <f t="shared" si="42"/>
        <v>0</v>
      </c>
      <c r="I154" s="83">
        <f t="shared" si="42"/>
        <v>0</v>
      </c>
      <c r="J154" s="83">
        <f t="shared" si="42"/>
        <v>0</v>
      </c>
      <c r="K154" s="83">
        <f t="shared" si="42"/>
        <v>0</v>
      </c>
      <c r="L154" s="83">
        <f t="shared" si="42"/>
        <v>0</v>
      </c>
      <c r="M154" s="83">
        <f t="shared" si="42"/>
        <v>0</v>
      </c>
      <c r="N154" s="83">
        <f t="shared" si="42"/>
        <v>0</v>
      </c>
      <c r="O154" s="101">
        <f t="shared" si="39"/>
        <v>0</v>
      </c>
      <c r="P154" s="6"/>
    </row>
    <row r="155" spans="1:16" s="1" customFormat="1" ht="13.5" customHeight="1" x14ac:dyDescent="0.25">
      <c r="A155" s="91" t="s">
        <v>554</v>
      </c>
      <c r="B155" s="73" t="s">
        <v>276</v>
      </c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101">
        <f t="shared" si="39"/>
        <v>0</v>
      </c>
      <c r="P155" s="6"/>
    </row>
    <row r="156" spans="1:16" s="1" customFormat="1" ht="13.5" customHeight="1" x14ac:dyDescent="0.25">
      <c r="A156" s="91" t="s">
        <v>555</v>
      </c>
      <c r="B156" s="73" t="s">
        <v>277</v>
      </c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101">
        <f t="shared" si="39"/>
        <v>0</v>
      </c>
      <c r="P156" s="6"/>
    </row>
    <row r="157" spans="1:16" s="1" customFormat="1" ht="13.5" customHeight="1" x14ac:dyDescent="0.25">
      <c r="A157" s="91" t="s">
        <v>556</v>
      </c>
      <c r="B157" s="73" t="s">
        <v>232</v>
      </c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101">
        <f t="shared" si="39"/>
        <v>0</v>
      </c>
      <c r="P157" s="6"/>
    </row>
    <row r="158" spans="1:16" s="3" customFormat="1" ht="13.5" customHeight="1" x14ac:dyDescent="0.25">
      <c r="A158" s="91" t="s">
        <v>557</v>
      </c>
      <c r="B158" s="73" t="s">
        <v>100</v>
      </c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101">
        <f t="shared" si="39"/>
        <v>0</v>
      </c>
      <c r="P158" s="53"/>
    </row>
    <row r="159" spans="1:16" s="1" customFormat="1" ht="13.5" customHeight="1" x14ac:dyDescent="0.25">
      <c r="A159" s="91" t="s">
        <v>558</v>
      </c>
      <c r="B159" s="73" t="s">
        <v>74</v>
      </c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101">
        <f t="shared" si="39"/>
        <v>0</v>
      </c>
      <c r="P159" s="6"/>
    </row>
    <row r="160" spans="1:16" s="1" customFormat="1" ht="13.5" customHeight="1" x14ac:dyDescent="0.25">
      <c r="A160" s="91" t="s">
        <v>559</v>
      </c>
      <c r="B160" s="73" t="s">
        <v>278</v>
      </c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101">
        <f t="shared" si="39"/>
        <v>0</v>
      </c>
      <c r="P160" s="6"/>
    </row>
    <row r="161" spans="1:16" s="1" customFormat="1" ht="13.5" customHeight="1" x14ac:dyDescent="0.25">
      <c r="A161" s="91" t="s">
        <v>560</v>
      </c>
      <c r="B161" s="73" t="s">
        <v>73</v>
      </c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101">
        <f t="shared" si="39"/>
        <v>0</v>
      </c>
      <c r="P161" s="6"/>
    </row>
    <row r="162" spans="1:16" s="1" customFormat="1" ht="13.5" customHeight="1" x14ac:dyDescent="0.25">
      <c r="A162" s="91" t="s">
        <v>561</v>
      </c>
      <c r="B162" s="73" t="s">
        <v>185</v>
      </c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101">
        <f t="shared" si="39"/>
        <v>0</v>
      </c>
      <c r="P162" s="6"/>
    </row>
    <row r="163" spans="1:16" s="1" customFormat="1" ht="13.5" customHeight="1" x14ac:dyDescent="0.25">
      <c r="A163" s="91" t="s">
        <v>562</v>
      </c>
      <c r="B163" s="73" t="s">
        <v>96</v>
      </c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101">
        <f t="shared" si="39"/>
        <v>0</v>
      </c>
      <c r="P163" s="6"/>
    </row>
    <row r="164" spans="1:16" s="1" customFormat="1" ht="13.5" customHeight="1" x14ac:dyDescent="0.25">
      <c r="A164" s="91" t="s">
        <v>563</v>
      </c>
      <c r="B164" s="73" t="s">
        <v>184</v>
      </c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101">
        <f t="shared" si="39"/>
        <v>0</v>
      </c>
      <c r="P164" s="6"/>
    </row>
    <row r="165" spans="1:16" s="1" customFormat="1" ht="13.5" customHeight="1" x14ac:dyDescent="0.25">
      <c r="A165" s="91" t="s">
        <v>564</v>
      </c>
      <c r="B165" s="73" t="s">
        <v>123</v>
      </c>
      <c r="C165" s="83">
        <f>+SUM(C166:C170)</f>
        <v>0</v>
      </c>
      <c r="D165" s="83">
        <f t="shared" ref="D165:N165" si="43">+SUM(D166:D170)</f>
        <v>0</v>
      </c>
      <c r="E165" s="83">
        <f t="shared" si="43"/>
        <v>0</v>
      </c>
      <c r="F165" s="83">
        <f t="shared" si="43"/>
        <v>0</v>
      </c>
      <c r="G165" s="83">
        <f t="shared" si="43"/>
        <v>0</v>
      </c>
      <c r="H165" s="83">
        <f t="shared" si="43"/>
        <v>0</v>
      </c>
      <c r="I165" s="83">
        <f t="shared" si="43"/>
        <v>0</v>
      </c>
      <c r="J165" s="83">
        <f t="shared" si="43"/>
        <v>0</v>
      </c>
      <c r="K165" s="83">
        <f t="shared" si="43"/>
        <v>0</v>
      </c>
      <c r="L165" s="83">
        <f t="shared" si="43"/>
        <v>0</v>
      </c>
      <c r="M165" s="83">
        <f t="shared" si="43"/>
        <v>0</v>
      </c>
      <c r="N165" s="83">
        <f t="shared" si="43"/>
        <v>0</v>
      </c>
      <c r="O165" s="101">
        <f t="shared" si="39"/>
        <v>0</v>
      </c>
      <c r="P165" s="6"/>
    </row>
    <row r="166" spans="1:16" s="1" customFormat="1" ht="13.5" customHeight="1" x14ac:dyDescent="0.25">
      <c r="A166" s="91" t="s">
        <v>565</v>
      </c>
      <c r="B166" s="73" t="s">
        <v>75</v>
      </c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101">
        <f t="shared" si="39"/>
        <v>0</v>
      </c>
      <c r="P166" s="6"/>
    </row>
    <row r="167" spans="1:16" s="3" customFormat="1" ht="13.5" customHeight="1" x14ac:dyDescent="0.25">
      <c r="A167" s="91" t="s">
        <v>566</v>
      </c>
      <c r="B167" s="73" t="s">
        <v>279</v>
      </c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101">
        <f t="shared" si="39"/>
        <v>0</v>
      </c>
      <c r="P167" s="53"/>
    </row>
    <row r="168" spans="1:16" s="1" customFormat="1" ht="13.5" customHeight="1" x14ac:dyDescent="0.25">
      <c r="A168" s="91" t="s">
        <v>567</v>
      </c>
      <c r="B168" s="73" t="s">
        <v>143</v>
      </c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101">
        <f t="shared" si="39"/>
        <v>0</v>
      </c>
      <c r="P168" s="6"/>
    </row>
    <row r="169" spans="1:16" s="1" customFormat="1" ht="13.5" customHeight="1" x14ac:dyDescent="0.25">
      <c r="A169" s="91" t="s">
        <v>568</v>
      </c>
      <c r="B169" s="73" t="s">
        <v>280</v>
      </c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101">
        <f t="shared" si="39"/>
        <v>0</v>
      </c>
      <c r="P169" s="6"/>
    </row>
    <row r="170" spans="1:16" s="1" customFormat="1" ht="13.5" customHeight="1" x14ac:dyDescent="0.25">
      <c r="A170" s="91" t="s">
        <v>569</v>
      </c>
      <c r="B170" s="73" t="s">
        <v>124</v>
      </c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101">
        <f t="shared" si="39"/>
        <v>0</v>
      </c>
      <c r="P170" s="6"/>
    </row>
    <row r="171" spans="1:16" s="1" customFormat="1" ht="13.5" customHeight="1" x14ac:dyDescent="0.25">
      <c r="A171" s="91" t="s">
        <v>570</v>
      </c>
      <c r="B171" s="73" t="s">
        <v>76</v>
      </c>
      <c r="C171" s="83">
        <f>+C172+C173+C174</f>
        <v>0</v>
      </c>
      <c r="D171" s="83">
        <f t="shared" ref="D171:N171" si="44">+D172+D173+D174</f>
        <v>0</v>
      </c>
      <c r="E171" s="83">
        <f t="shared" si="44"/>
        <v>0</v>
      </c>
      <c r="F171" s="83">
        <f t="shared" si="44"/>
        <v>0</v>
      </c>
      <c r="G171" s="83">
        <f t="shared" si="44"/>
        <v>0</v>
      </c>
      <c r="H171" s="83">
        <f t="shared" si="44"/>
        <v>0</v>
      </c>
      <c r="I171" s="83">
        <f t="shared" si="44"/>
        <v>0</v>
      </c>
      <c r="J171" s="83">
        <f t="shared" si="44"/>
        <v>0</v>
      </c>
      <c r="K171" s="83">
        <f t="shared" si="44"/>
        <v>0</v>
      </c>
      <c r="L171" s="83">
        <f t="shared" si="44"/>
        <v>0</v>
      </c>
      <c r="M171" s="83">
        <f t="shared" si="44"/>
        <v>0</v>
      </c>
      <c r="N171" s="83">
        <f t="shared" si="44"/>
        <v>0</v>
      </c>
      <c r="O171" s="101">
        <f t="shared" si="39"/>
        <v>0</v>
      </c>
      <c r="P171" s="6"/>
    </row>
    <row r="172" spans="1:16" s="1" customFormat="1" ht="13.5" customHeight="1" x14ac:dyDescent="0.25">
      <c r="A172" s="91" t="s">
        <v>571</v>
      </c>
      <c r="B172" s="73" t="s">
        <v>281</v>
      </c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101">
        <f t="shared" si="39"/>
        <v>0</v>
      </c>
      <c r="P172" s="6"/>
    </row>
    <row r="173" spans="1:16" s="1" customFormat="1" ht="13.5" customHeight="1" x14ac:dyDescent="0.25">
      <c r="A173" s="91" t="s">
        <v>572</v>
      </c>
      <c r="B173" s="73" t="s">
        <v>77</v>
      </c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101">
        <f t="shared" si="39"/>
        <v>0</v>
      </c>
      <c r="P173" s="6"/>
    </row>
    <row r="174" spans="1:16" s="1" customFormat="1" ht="13.5" customHeight="1" x14ac:dyDescent="0.25">
      <c r="A174" s="91" t="s">
        <v>932</v>
      </c>
      <c r="B174" s="73" t="s">
        <v>933</v>
      </c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101">
        <f t="shared" si="39"/>
        <v>0</v>
      </c>
      <c r="P174" s="6"/>
    </row>
    <row r="175" spans="1:16" s="1" customFormat="1" ht="13.5" customHeight="1" x14ac:dyDescent="0.25">
      <c r="A175" s="91" t="s">
        <v>573</v>
      </c>
      <c r="B175" s="73" t="s">
        <v>78</v>
      </c>
      <c r="C175" s="83">
        <f>+SUM(C176:C181)</f>
        <v>0</v>
      </c>
      <c r="D175" s="83">
        <f t="shared" ref="D175:N175" si="45">+SUM(D176:D181)</f>
        <v>0</v>
      </c>
      <c r="E175" s="83">
        <f t="shared" si="45"/>
        <v>0</v>
      </c>
      <c r="F175" s="83">
        <f t="shared" si="45"/>
        <v>0</v>
      </c>
      <c r="G175" s="83">
        <f t="shared" si="45"/>
        <v>0</v>
      </c>
      <c r="H175" s="83">
        <f t="shared" si="45"/>
        <v>0</v>
      </c>
      <c r="I175" s="83">
        <f t="shared" si="45"/>
        <v>0</v>
      </c>
      <c r="J175" s="83">
        <f t="shared" si="45"/>
        <v>0</v>
      </c>
      <c r="K175" s="83">
        <f t="shared" si="45"/>
        <v>0</v>
      </c>
      <c r="L175" s="83">
        <f t="shared" si="45"/>
        <v>0</v>
      </c>
      <c r="M175" s="83">
        <f t="shared" si="45"/>
        <v>0</v>
      </c>
      <c r="N175" s="83">
        <f t="shared" si="45"/>
        <v>0</v>
      </c>
      <c r="O175" s="101">
        <f t="shared" si="39"/>
        <v>0</v>
      </c>
      <c r="P175" s="6"/>
    </row>
    <row r="176" spans="1:16" s="1" customFormat="1" ht="13.5" customHeight="1" x14ac:dyDescent="0.25">
      <c r="A176" s="91" t="s">
        <v>574</v>
      </c>
      <c r="B176" s="73" t="s">
        <v>79</v>
      </c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101">
        <f t="shared" si="39"/>
        <v>0</v>
      </c>
      <c r="P176" s="6"/>
    </row>
    <row r="177" spans="1:16" s="3" customFormat="1" ht="13.5" customHeight="1" x14ac:dyDescent="0.25">
      <c r="A177" s="91" t="s">
        <v>575</v>
      </c>
      <c r="B177" s="73" t="s">
        <v>80</v>
      </c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101">
        <f t="shared" si="39"/>
        <v>0</v>
      </c>
      <c r="P177" s="53"/>
    </row>
    <row r="178" spans="1:16" s="1" customFormat="1" ht="13.5" customHeight="1" x14ac:dyDescent="0.25">
      <c r="A178" s="91" t="s">
        <v>576</v>
      </c>
      <c r="B178" s="73" t="s">
        <v>282</v>
      </c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101">
        <f t="shared" si="39"/>
        <v>0</v>
      </c>
      <c r="P178" s="6"/>
    </row>
    <row r="179" spans="1:16" s="1" customFormat="1" ht="13.5" customHeight="1" x14ac:dyDescent="0.25">
      <c r="A179" s="91" t="s">
        <v>577</v>
      </c>
      <c r="B179" s="73" t="s">
        <v>283</v>
      </c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101">
        <f t="shared" si="39"/>
        <v>0</v>
      </c>
      <c r="P179" s="6"/>
    </row>
    <row r="180" spans="1:16" s="1" customFormat="1" ht="13.5" customHeight="1" x14ac:dyDescent="0.25">
      <c r="A180" s="91" t="s">
        <v>578</v>
      </c>
      <c r="B180" s="73" t="s">
        <v>284</v>
      </c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101">
        <f t="shared" si="39"/>
        <v>0</v>
      </c>
      <c r="P180" s="6"/>
    </row>
    <row r="181" spans="1:16" s="3" customFormat="1" ht="13.5" customHeight="1" x14ac:dyDescent="0.25">
      <c r="A181" s="91" t="s">
        <v>579</v>
      </c>
      <c r="B181" s="73" t="s">
        <v>97</v>
      </c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101">
        <f t="shared" si="39"/>
        <v>0</v>
      </c>
      <c r="P181" s="53"/>
    </row>
    <row r="182" spans="1:16" s="1" customFormat="1" ht="13.5" customHeight="1" x14ac:dyDescent="0.25">
      <c r="A182" s="91" t="s">
        <v>580</v>
      </c>
      <c r="B182" s="73" t="s">
        <v>285</v>
      </c>
      <c r="C182" s="83">
        <f>+SUM(C183:C186)</f>
        <v>0</v>
      </c>
      <c r="D182" s="83">
        <f t="shared" ref="D182:N182" si="46">+SUM(D183:D186)</f>
        <v>0</v>
      </c>
      <c r="E182" s="83">
        <f t="shared" si="46"/>
        <v>0</v>
      </c>
      <c r="F182" s="83">
        <f t="shared" si="46"/>
        <v>0</v>
      </c>
      <c r="G182" s="83">
        <f t="shared" si="46"/>
        <v>0</v>
      </c>
      <c r="H182" s="83">
        <f t="shared" si="46"/>
        <v>0</v>
      </c>
      <c r="I182" s="83">
        <f t="shared" si="46"/>
        <v>0</v>
      </c>
      <c r="J182" s="83">
        <f t="shared" si="46"/>
        <v>0</v>
      </c>
      <c r="K182" s="83">
        <f t="shared" si="46"/>
        <v>0</v>
      </c>
      <c r="L182" s="83">
        <f t="shared" si="46"/>
        <v>0</v>
      </c>
      <c r="M182" s="83">
        <f t="shared" si="46"/>
        <v>0</v>
      </c>
      <c r="N182" s="83">
        <f t="shared" si="46"/>
        <v>0</v>
      </c>
      <c r="O182" s="101">
        <f t="shared" si="39"/>
        <v>0</v>
      </c>
      <c r="P182" s="6"/>
    </row>
    <row r="183" spans="1:16" s="1" customFormat="1" ht="13.5" customHeight="1" x14ac:dyDescent="0.25">
      <c r="A183" s="91" t="s">
        <v>581</v>
      </c>
      <c r="B183" s="73" t="s">
        <v>286</v>
      </c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101">
        <f t="shared" si="39"/>
        <v>0</v>
      </c>
      <c r="P183" s="6"/>
    </row>
    <row r="184" spans="1:16" s="1" customFormat="1" ht="13.5" customHeight="1" x14ac:dyDescent="0.25">
      <c r="A184" s="91" t="s">
        <v>582</v>
      </c>
      <c r="B184" s="73" t="s">
        <v>287</v>
      </c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101">
        <f t="shared" si="39"/>
        <v>0</v>
      </c>
      <c r="P184" s="6"/>
    </row>
    <row r="185" spans="1:16" s="1" customFormat="1" ht="13.5" customHeight="1" x14ac:dyDescent="0.25">
      <c r="A185" s="91" t="s">
        <v>583</v>
      </c>
      <c r="B185" s="73" t="s">
        <v>98</v>
      </c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101">
        <f t="shared" si="39"/>
        <v>0</v>
      </c>
      <c r="P185" s="6"/>
    </row>
    <row r="186" spans="1:16" s="1" customFormat="1" ht="13.5" customHeight="1" x14ac:dyDescent="0.25">
      <c r="A186" s="84" t="s">
        <v>584</v>
      </c>
      <c r="B186" s="73" t="s">
        <v>288</v>
      </c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101">
        <f t="shared" si="39"/>
        <v>0</v>
      </c>
      <c r="P186" s="6"/>
    </row>
    <row r="187" spans="1:16" s="1" customFormat="1" ht="13.5" customHeight="1" x14ac:dyDescent="0.25">
      <c r="A187" s="91" t="s">
        <v>585</v>
      </c>
      <c r="B187" s="73" t="s">
        <v>169</v>
      </c>
      <c r="C187" s="83">
        <f>+SUM(C188:C191)</f>
        <v>0</v>
      </c>
      <c r="D187" s="83">
        <f t="shared" ref="D187:N187" si="47">+SUM(D188:D191)</f>
        <v>0</v>
      </c>
      <c r="E187" s="83">
        <f t="shared" si="47"/>
        <v>0</v>
      </c>
      <c r="F187" s="83">
        <f t="shared" si="47"/>
        <v>0</v>
      </c>
      <c r="G187" s="83">
        <f t="shared" si="47"/>
        <v>0</v>
      </c>
      <c r="H187" s="83">
        <f t="shared" si="47"/>
        <v>0</v>
      </c>
      <c r="I187" s="83">
        <f t="shared" si="47"/>
        <v>0</v>
      </c>
      <c r="J187" s="83">
        <f t="shared" si="47"/>
        <v>0</v>
      </c>
      <c r="K187" s="83">
        <f t="shared" si="47"/>
        <v>0</v>
      </c>
      <c r="L187" s="83">
        <f t="shared" si="47"/>
        <v>0</v>
      </c>
      <c r="M187" s="83">
        <f t="shared" si="47"/>
        <v>0</v>
      </c>
      <c r="N187" s="83">
        <f t="shared" si="47"/>
        <v>0</v>
      </c>
      <c r="O187" s="101">
        <f t="shared" si="39"/>
        <v>0</v>
      </c>
      <c r="P187" s="6"/>
    </row>
    <row r="188" spans="1:16" s="1" customFormat="1" ht="13.5" customHeight="1" x14ac:dyDescent="0.25">
      <c r="A188" s="91" t="s">
        <v>586</v>
      </c>
      <c r="B188" s="73" t="s">
        <v>170</v>
      </c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101">
        <f t="shared" si="39"/>
        <v>0</v>
      </c>
      <c r="P188" s="6"/>
    </row>
    <row r="189" spans="1:16" s="1" customFormat="1" ht="13.5" customHeight="1" x14ac:dyDescent="0.25">
      <c r="A189" s="91" t="s">
        <v>587</v>
      </c>
      <c r="B189" s="73" t="s">
        <v>171</v>
      </c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101">
        <f t="shared" si="39"/>
        <v>0</v>
      </c>
      <c r="P189" s="6"/>
    </row>
    <row r="190" spans="1:16" s="3" customFormat="1" ht="13.5" customHeight="1" x14ac:dyDescent="0.25">
      <c r="A190" s="91" t="s">
        <v>588</v>
      </c>
      <c r="B190" s="73" t="s">
        <v>172</v>
      </c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101">
        <f t="shared" si="39"/>
        <v>0</v>
      </c>
      <c r="P190" s="53"/>
    </row>
    <row r="191" spans="1:16" s="1" customFormat="1" ht="13.5" customHeight="1" x14ac:dyDescent="0.25">
      <c r="A191" s="91" t="s">
        <v>589</v>
      </c>
      <c r="B191" s="73" t="s">
        <v>173</v>
      </c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101">
        <f t="shared" si="39"/>
        <v>0</v>
      </c>
      <c r="P191" s="6"/>
    </row>
    <row r="192" spans="1:16" s="1" customFormat="1" ht="13.5" customHeight="1" x14ac:dyDescent="0.25">
      <c r="A192" s="91" t="s">
        <v>590</v>
      </c>
      <c r="B192" s="73" t="s">
        <v>174</v>
      </c>
      <c r="C192" s="83">
        <f>+SUM(C193:C194)</f>
        <v>0</v>
      </c>
      <c r="D192" s="83">
        <f t="shared" ref="D192:N192" si="48">+SUM(D193:D194)</f>
        <v>0</v>
      </c>
      <c r="E192" s="83">
        <f t="shared" si="48"/>
        <v>0</v>
      </c>
      <c r="F192" s="83">
        <f t="shared" si="48"/>
        <v>0</v>
      </c>
      <c r="G192" s="83">
        <f t="shared" si="48"/>
        <v>0</v>
      </c>
      <c r="H192" s="83">
        <f t="shared" si="48"/>
        <v>0</v>
      </c>
      <c r="I192" s="83">
        <f t="shared" si="48"/>
        <v>0</v>
      </c>
      <c r="J192" s="83">
        <f t="shared" si="48"/>
        <v>0</v>
      </c>
      <c r="K192" s="83">
        <f t="shared" si="48"/>
        <v>0</v>
      </c>
      <c r="L192" s="83">
        <f t="shared" si="48"/>
        <v>0</v>
      </c>
      <c r="M192" s="83">
        <f t="shared" si="48"/>
        <v>0</v>
      </c>
      <c r="N192" s="83">
        <f t="shared" si="48"/>
        <v>0</v>
      </c>
      <c r="O192" s="101">
        <f t="shared" si="39"/>
        <v>0</v>
      </c>
      <c r="P192" s="6"/>
    </row>
    <row r="193" spans="1:16" s="1" customFormat="1" ht="13.5" customHeight="1" x14ac:dyDescent="0.25">
      <c r="A193" s="85" t="s">
        <v>591</v>
      </c>
      <c r="B193" s="73" t="s">
        <v>81</v>
      </c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101">
        <f t="shared" si="39"/>
        <v>0</v>
      </c>
      <c r="P193" s="6"/>
    </row>
    <row r="194" spans="1:16" s="1" customFormat="1" ht="13.5" customHeight="1" x14ac:dyDescent="0.25">
      <c r="A194" s="91" t="s">
        <v>592</v>
      </c>
      <c r="B194" s="73" t="s">
        <v>175</v>
      </c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101">
        <f t="shared" si="39"/>
        <v>0</v>
      </c>
      <c r="P194" s="6"/>
    </row>
    <row r="195" spans="1:16" s="1" customFormat="1" ht="13.5" customHeight="1" x14ac:dyDescent="0.25">
      <c r="A195" s="91" t="s">
        <v>593</v>
      </c>
      <c r="B195" s="73" t="s">
        <v>176</v>
      </c>
      <c r="C195" s="83">
        <f>+C196</f>
        <v>0</v>
      </c>
      <c r="D195" s="83">
        <f t="shared" ref="D195:N195" si="49">+D196</f>
        <v>0</v>
      </c>
      <c r="E195" s="83">
        <f t="shared" si="49"/>
        <v>0</v>
      </c>
      <c r="F195" s="83">
        <f t="shared" si="49"/>
        <v>0</v>
      </c>
      <c r="G195" s="83">
        <f t="shared" si="49"/>
        <v>0</v>
      </c>
      <c r="H195" s="83">
        <f t="shared" si="49"/>
        <v>0</v>
      </c>
      <c r="I195" s="83">
        <f t="shared" si="49"/>
        <v>0</v>
      </c>
      <c r="J195" s="83">
        <f t="shared" si="49"/>
        <v>0</v>
      </c>
      <c r="K195" s="83">
        <f t="shared" si="49"/>
        <v>0</v>
      </c>
      <c r="L195" s="83">
        <f t="shared" si="49"/>
        <v>0</v>
      </c>
      <c r="M195" s="83">
        <f t="shared" si="49"/>
        <v>0</v>
      </c>
      <c r="N195" s="83">
        <f t="shared" si="49"/>
        <v>0</v>
      </c>
      <c r="O195" s="101">
        <f t="shared" si="39"/>
        <v>0</v>
      </c>
      <c r="P195" s="6"/>
    </row>
    <row r="196" spans="1:16" s="1" customFormat="1" ht="13.5" customHeight="1" x14ac:dyDescent="0.25">
      <c r="A196" s="86" t="s">
        <v>594</v>
      </c>
      <c r="B196" s="73" t="s">
        <v>177</v>
      </c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101">
        <f t="shared" si="39"/>
        <v>0</v>
      </c>
      <c r="P196" s="6"/>
    </row>
    <row r="197" spans="1:16" s="1" customFormat="1" ht="13.5" customHeight="1" x14ac:dyDescent="0.25">
      <c r="A197" s="86" t="s">
        <v>595</v>
      </c>
      <c r="B197" s="73" t="s">
        <v>289</v>
      </c>
      <c r="C197" s="83">
        <f>+SUM(C198:C204)</f>
        <v>0</v>
      </c>
      <c r="D197" s="83">
        <f t="shared" ref="D197:N197" si="50">+SUM(D198:D204)</f>
        <v>0</v>
      </c>
      <c r="E197" s="83">
        <f t="shared" si="50"/>
        <v>0</v>
      </c>
      <c r="F197" s="83">
        <f t="shared" si="50"/>
        <v>0</v>
      </c>
      <c r="G197" s="83">
        <f t="shared" si="50"/>
        <v>0</v>
      </c>
      <c r="H197" s="83">
        <f t="shared" si="50"/>
        <v>0</v>
      </c>
      <c r="I197" s="83">
        <f t="shared" si="50"/>
        <v>0</v>
      </c>
      <c r="J197" s="83">
        <f t="shared" si="50"/>
        <v>0</v>
      </c>
      <c r="K197" s="83">
        <f t="shared" si="50"/>
        <v>0</v>
      </c>
      <c r="L197" s="83">
        <f t="shared" si="50"/>
        <v>0</v>
      </c>
      <c r="M197" s="83">
        <f t="shared" si="50"/>
        <v>0</v>
      </c>
      <c r="N197" s="83">
        <f t="shared" si="50"/>
        <v>0</v>
      </c>
      <c r="O197" s="101">
        <f t="shared" si="39"/>
        <v>0</v>
      </c>
      <c r="P197" s="6"/>
    </row>
    <row r="198" spans="1:16" s="1" customFormat="1" ht="13.5" customHeight="1" x14ac:dyDescent="0.25">
      <c r="A198" s="91" t="s">
        <v>596</v>
      </c>
      <c r="B198" s="73" t="s">
        <v>207</v>
      </c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101">
        <f t="shared" si="39"/>
        <v>0</v>
      </c>
      <c r="P198" s="6"/>
    </row>
    <row r="199" spans="1:16" s="1" customFormat="1" ht="13.5" customHeight="1" x14ac:dyDescent="0.25">
      <c r="A199" s="91" t="s">
        <v>834</v>
      </c>
      <c r="B199" s="73" t="s">
        <v>835</v>
      </c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101">
        <f t="shared" si="39"/>
        <v>0</v>
      </c>
      <c r="P199" s="6"/>
    </row>
    <row r="200" spans="1:16" s="1" customFormat="1" ht="13.5" customHeight="1" x14ac:dyDescent="0.25">
      <c r="A200" s="91" t="s">
        <v>892</v>
      </c>
      <c r="B200" s="73" t="s">
        <v>893</v>
      </c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101">
        <f t="shared" si="39"/>
        <v>0</v>
      </c>
      <c r="P200" s="6"/>
    </row>
    <row r="201" spans="1:16" s="1" customFormat="1" ht="13.5" customHeight="1" x14ac:dyDescent="0.25">
      <c r="A201" s="91" t="s">
        <v>597</v>
      </c>
      <c r="B201" s="73" t="s">
        <v>290</v>
      </c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101">
        <f t="shared" ref="O201:O270" si="51">+SUM(C201:N201)</f>
        <v>0</v>
      </c>
      <c r="P201" s="6"/>
    </row>
    <row r="202" spans="1:16" s="1" customFormat="1" ht="13.5" customHeight="1" x14ac:dyDescent="0.25">
      <c r="A202" s="91" t="s">
        <v>598</v>
      </c>
      <c r="B202" s="73" t="s">
        <v>291</v>
      </c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101">
        <f t="shared" si="51"/>
        <v>0</v>
      </c>
      <c r="P202" s="6"/>
    </row>
    <row r="203" spans="1:16" s="1" customFormat="1" ht="13.5" customHeight="1" x14ac:dyDescent="0.25">
      <c r="A203" s="91" t="s">
        <v>599</v>
      </c>
      <c r="B203" s="73" t="s">
        <v>292</v>
      </c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101">
        <f t="shared" si="51"/>
        <v>0</v>
      </c>
      <c r="P203" s="6"/>
    </row>
    <row r="204" spans="1:16" s="1" customFormat="1" ht="13.5" customHeight="1" x14ac:dyDescent="0.25">
      <c r="A204" s="91" t="s">
        <v>934</v>
      </c>
      <c r="B204" s="73" t="s">
        <v>935</v>
      </c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101">
        <f t="shared" si="51"/>
        <v>0</v>
      </c>
      <c r="P204" s="6"/>
    </row>
    <row r="205" spans="1:16" s="1" customFormat="1" ht="13.5" customHeight="1" x14ac:dyDescent="0.25">
      <c r="A205" s="91" t="s">
        <v>936</v>
      </c>
      <c r="B205" s="73" t="s">
        <v>937</v>
      </c>
      <c r="C205" s="83">
        <f>+C206</f>
        <v>0</v>
      </c>
      <c r="D205" s="83">
        <f t="shared" ref="D205:N205" si="52">+D206</f>
        <v>0</v>
      </c>
      <c r="E205" s="83">
        <f t="shared" si="52"/>
        <v>0</v>
      </c>
      <c r="F205" s="83">
        <f t="shared" si="52"/>
        <v>0</v>
      </c>
      <c r="G205" s="83">
        <f t="shared" si="52"/>
        <v>0</v>
      </c>
      <c r="H205" s="83">
        <f t="shared" si="52"/>
        <v>0</v>
      </c>
      <c r="I205" s="83">
        <f t="shared" si="52"/>
        <v>0</v>
      </c>
      <c r="J205" s="83">
        <f t="shared" si="52"/>
        <v>0</v>
      </c>
      <c r="K205" s="83">
        <f t="shared" si="52"/>
        <v>0</v>
      </c>
      <c r="L205" s="83">
        <f t="shared" si="52"/>
        <v>0</v>
      </c>
      <c r="M205" s="83">
        <f t="shared" si="52"/>
        <v>0</v>
      </c>
      <c r="N205" s="83">
        <f t="shared" si="52"/>
        <v>0</v>
      </c>
      <c r="O205" s="101">
        <f t="shared" si="51"/>
        <v>0</v>
      </c>
      <c r="P205" s="6"/>
    </row>
    <row r="206" spans="1:16" s="1" customFormat="1" ht="13.5" customHeight="1" x14ac:dyDescent="0.25">
      <c r="A206" s="91" t="s">
        <v>938</v>
      </c>
      <c r="B206" s="73" t="s">
        <v>939</v>
      </c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101">
        <f t="shared" si="51"/>
        <v>0</v>
      </c>
      <c r="P206" s="6"/>
    </row>
    <row r="207" spans="1:16" s="1" customFormat="1" ht="13.5" customHeight="1" x14ac:dyDescent="0.25">
      <c r="A207" s="91" t="s">
        <v>600</v>
      </c>
      <c r="B207" s="73" t="s">
        <v>293</v>
      </c>
      <c r="C207" s="83">
        <f>+C208</f>
        <v>0</v>
      </c>
      <c r="D207" s="83">
        <f t="shared" ref="D207:N207" si="53">+D208</f>
        <v>0</v>
      </c>
      <c r="E207" s="83">
        <f t="shared" si="53"/>
        <v>0</v>
      </c>
      <c r="F207" s="83">
        <f t="shared" si="53"/>
        <v>0</v>
      </c>
      <c r="G207" s="83">
        <f t="shared" si="53"/>
        <v>0</v>
      </c>
      <c r="H207" s="83">
        <f t="shared" si="53"/>
        <v>0</v>
      </c>
      <c r="I207" s="83">
        <f t="shared" si="53"/>
        <v>0</v>
      </c>
      <c r="J207" s="83">
        <f t="shared" si="53"/>
        <v>0</v>
      </c>
      <c r="K207" s="83">
        <f t="shared" si="53"/>
        <v>0</v>
      </c>
      <c r="L207" s="83">
        <f t="shared" si="53"/>
        <v>0</v>
      </c>
      <c r="M207" s="83">
        <f t="shared" si="53"/>
        <v>0</v>
      </c>
      <c r="N207" s="83">
        <f t="shared" si="53"/>
        <v>0</v>
      </c>
      <c r="O207" s="101">
        <f t="shared" si="51"/>
        <v>0</v>
      </c>
      <c r="P207" s="6"/>
    </row>
    <row r="208" spans="1:16" s="1" customFormat="1" ht="13.5" customHeight="1" x14ac:dyDescent="0.25">
      <c r="A208" s="91" t="s">
        <v>601</v>
      </c>
      <c r="B208" s="73" t="s">
        <v>294</v>
      </c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101">
        <f t="shared" si="51"/>
        <v>0</v>
      </c>
      <c r="P208" s="6"/>
    </row>
    <row r="209" spans="1:16" s="10" customFormat="1" ht="13.5" customHeight="1" x14ac:dyDescent="0.25">
      <c r="A209" s="84" t="s">
        <v>602</v>
      </c>
      <c r="B209" s="73" t="s">
        <v>295</v>
      </c>
      <c r="C209" s="83">
        <f>+C210</f>
        <v>118000000</v>
      </c>
      <c r="D209" s="83">
        <f t="shared" ref="D209:N210" si="54">+D210</f>
        <v>118000000</v>
      </c>
      <c r="E209" s="83">
        <f t="shared" si="54"/>
        <v>118000000</v>
      </c>
      <c r="F209" s="83">
        <f t="shared" si="54"/>
        <v>118000000</v>
      </c>
      <c r="G209" s="83">
        <f t="shared" si="54"/>
        <v>118000000</v>
      </c>
      <c r="H209" s="83">
        <f t="shared" si="54"/>
        <v>118000000</v>
      </c>
      <c r="I209" s="83">
        <f t="shared" si="54"/>
        <v>118000000</v>
      </c>
      <c r="J209" s="83">
        <f t="shared" si="54"/>
        <v>118000000</v>
      </c>
      <c r="K209" s="83">
        <f t="shared" si="54"/>
        <v>118000000</v>
      </c>
      <c r="L209" s="83">
        <f t="shared" si="54"/>
        <v>118000000</v>
      </c>
      <c r="M209" s="83">
        <f t="shared" si="54"/>
        <v>118000000</v>
      </c>
      <c r="N209" s="83">
        <f t="shared" si="54"/>
        <v>118000000</v>
      </c>
      <c r="O209" s="101">
        <f t="shared" si="51"/>
        <v>1416000000</v>
      </c>
      <c r="P209" s="53"/>
    </row>
    <row r="210" spans="1:16" s="11" customFormat="1" ht="13.5" customHeight="1" x14ac:dyDescent="0.25">
      <c r="A210" s="91" t="s">
        <v>603</v>
      </c>
      <c r="B210" s="73" t="s">
        <v>296</v>
      </c>
      <c r="C210" s="83">
        <f>+C211</f>
        <v>118000000</v>
      </c>
      <c r="D210" s="83">
        <f t="shared" si="54"/>
        <v>118000000</v>
      </c>
      <c r="E210" s="83">
        <f t="shared" si="54"/>
        <v>118000000</v>
      </c>
      <c r="F210" s="83">
        <f t="shared" si="54"/>
        <v>118000000</v>
      </c>
      <c r="G210" s="83">
        <f t="shared" si="54"/>
        <v>118000000</v>
      </c>
      <c r="H210" s="83">
        <f t="shared" si="54"/>
        <v>118000000</v>
      </c>
      <c r="I210" s="83">
        <f t="shared" si="54"/>
        <v>118000000</v>
      </c>
      <c r="J210" s="83">
        <f t="shared" si="54"/>
        <v>118000000</v>
      </c>
      <c r="K210" s="83">
        <f t="shared" si="54"/>
        <v>118000000</v>
      </c>
      <c r="L210" s="83">
        <f t="shared" si="54"/>
        <v>118000000</v>
      </c>
      <c r="M210" s="83">
        <f t="shared" si="54"/>
        <v>118000000</v>
      </c>
      <c r="N210" s="83">
        <f t="shared" si="54"/>
        <v>118000000</v>
      </c>
      <c r="O210" s="101">
        <f t="shared" si="51"/>
        <v>1416000000</v>
      </c>
      <c r="P210" s="53"/>
    </row>
    <row r="211" spans="1:16" s="1" customFormat="1" ht="13.5" customHeight="1" x14ac:dyDescent="0.25">
      <c r="A211" s="91" t="s">
        <v>604</v>
      </c>
      <c r="B211" s="73" t="s">
        <v>297</v>
      </c>
      <c r="C211" s="83">
        <f>+C212+C214+C218+C221+C227+C231+C235+C239+C243+C247+C255+C263+C267+C274</f>
        <v>118000000</v>
      </c>
      <c r="D211" s="83">
        <f t="shared" ref="D211:N211" si="55">+D212+D214+D218+D221+D227+D231+D235+D239+D243+D247+D255+D263+D267+D274</f>
        <v>118000000</v>
      </c>
      <c r="E211" s="83">
        <f t="shared" si="55"/>
        <v>118000000</v>
      </c>
      <c r="F211" s="83">
        <f t="shared" si="55"/>
        <v>118000000</v>
      </c>
      <c r="G211" s="83">
        <f t="shared" si="55"/>
        <v>118000000</v>
      </c>
      <c r="H211" s="83">
        <f t="shared" si="55"/>
        <v>118000000</v>
      </c>
      <c r="I211" s="83">
        <f t="shared" si="55"/>
        <v>118000000</v>
      </c>
      <c r="J211" s="83">
        <f t="shared" si="55"/>
        <v>118000000</v>
      </c>
      <c r="K211" s="83">
        <f t="shared" si="55"/>
        <v>118000000</v>
      </c>
      <c r="L211" s="83">
        <f t="shared" si="55"/>
        <v>118000000</v>
      </c>
      <c r="M211" s="83">
        <f t="shared" si="55"/>
        <v>118000000</v>
      </c>
      <c r="N211" s="83">
        <f t="shared" si="55"/>
        <v>118000000</v>
      </c>
      <c r="O211" s="101">
        <f t="shared" si="51"/>
        <v>1416000000</v>
      </c>
      <c r="P211" s="6"/>
    </row>
    <row r="212" spans="1:16" s="1" customFormat="1" ht="13.5" customHeight="1" x14ac:dyDescent="0.25">
      <c r="A212" s="91" t="s">
        <v>605</v>
      </c>
      <c r="B212" s="73" t="s">
        <v>101</v>
      </c>
      <c r="C212" s="83">
        <f>+C213</f>
        <v>0</v>
      </c>
      <c r="D212" s="83">
        <f t="shared" ref="D212:N212" si="56">+D213</f>
        <v>0</v>
      </c>
      <c r="E212" s="83">
        <f t="shared" si="56"/>
        <v>0</v>
      </c>
      <c r="F212" s="83">
        <f t="shared" si="56"/>
        <v>0</v>
      </c>
      <c r="G212" s="83">
        <f t="shared" si="56"/>
        <v>0</v>
      </c>
      <c r="H212" s="83">
        <f t="shared" si="56"/>
        <v>0</v>
      </c>
      <c r="I212" s="83">
        <f t="shared" si="56"/>
        <v>0</v>
      </c>
      <c r="J212" s="83">
        <f t="shared" si="56"/>
        <v>0</v>
      </c>
      <c r="K212" s="83">
        <f t="shared" si="56"/>
        <v>0</v>
      </c>
      <c r="L212" s="83">
        <f t="shared" si="56"/>
        <v>0</v>
      </c>
      <c r="M212" s="83">
        <f t="shared" si="56"/>
        <v>0</v>
      </c>
      <c r="N212" s="83">
        <f t="shared" si="56"/>
        <v>0</v>
      </c>
      <c r="O212" s="101">
        <f t="shared" si="51"/>
        <v>0</v>
      </c>
      <c r="P212" s="6"/>
    </row>
    <row r="213" spans="1:16" s="1" customFormat="1" ht="13.5" customHeight="1" x14ac:dyDescent="0.25">
      <c r="A213" s="91" t="s">
        <v>606</v>
      </c>
      <c r="B213" s="73" t="s">
        <v>298</v>
      </c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101">
        <f t="shared" si="51"/>
        <v>0</v>
      </c>
      <c r="P213" s="6"/>
    </row>
    <row r="214" spans="1:16" s="1" customFormat="1" ht="13.5" customHeight="1" x14ac:dyDescent="0.25">
      <c r="A214" s="91" t="s">
        <v>607</v>
      </c>
      <c r="B214" s="73" t="s">
        <v>102</v>
      </c>
      <c r="C214" s="83">
        <f>+C215+C216+C217</f>
        <v>118000000</v>
      </c>
      <c r="D214" s="83">
        <f t="shared" ref="D214:N214" si="57">+D215+D216+D217</f>
        <v>118000000</v>
      </c>
      <c r="E214" s="83">
        <f t="shared" si="57"/>
        <v>118000000</v>
      </c>
      <c r="F214" s="83">
        <f t="shared" si="57"/>
        <v>118000000</v>
      </c>
      <c r="G214" s="83">
        <f t="shared" si="57"/>
        <v>118000000</v>
      </c>
      <c r="H214" s="83">
        <f t="shared" si="57"/>
        <v>118000000</v>
      </c>
      <c r="I214" s="83">
        <f t="shared" si="57"/>
        <v>118000000</v>
      </c>
      <c r="J214" s="83">
        <f t="shared" si="57"/>
        <v>118000000</v>
      </c>
      <c r="K214" s="83">
        <f t="shared" si="57"/>
        <v>118000000</v>
      </c>
      <c r="L214" s="83">
        <f t="shared" si="57"/>
        <v>118000000</v>
      </c>
      <c r="M214" s="83">
        <f t="shared" si="57"/>
        <v>118000000</v>
      </c>
      <c r="N214" s="83">
        <f t="shared" si="57"/>
        <v>118000000</v>
      </c>
      <c r="O214" s="101">
        <f t="shared" si="51"/>
        <v>1416000000</v>
      </c>
      <c r="P214" s="6"/>
    </row>
    <row r="215" spans="1:16" s="1" customFormat="1" ht="13.5" customHeight="1" x14ac:dyDescent="0.25">
      <c r="A215" s="91" t="s">
        <v>608</v>
      </c>
      <c r="B215" s="73" t="s">
        <v>299</v>
      </c>
      <c r="C215" s="83">
        <v>93000000</v>
      </c>
      <c r="D215" s="83">
        <v>93000000</v>
      </c>
      <c r="E215" s="83">
        <v>93000000</v>
      </c>
      <c r="F215" s="83">
        <v>93000000</v>
      </c>
      <c r="G215" s="83">
        <v>93000000</v>
      </c>
      <c r="H215" s="83">
        <v>93000000</v>
      </c>
      <c r="I215" s="83">
        <v>93000000</v>
      </c>
      <c r="J215" s="83">
        <v>93000000</v>
      </c>
      <c r="K215" s="83">
        <v>93000000</v>
      </c>
      <c r="L215" s="83">
        <v>93000000</v>
      </c>
      <c r="M215" s="83">
        <v>93000000</v>
      </c>
      <c r="N215" s="83">
        <v>93000000</v>
      </c>
      <c r="O215" s="101">
        <f t="shared" si="51"/>
        <v>1116000000</v>
      </c>
      <c r="P215" s="6"/>
    </row>
    <row r="216" spans="1:16" s="1" customFormat="1" ht="13.5" customHeight="1" x14ac:dyDescent="0.25">
      <c r="A216" s="91" t="s">
        <v>609</v>
      </c>
      <c r="B216" s="73" t="s">
        <v>610</v>
      </c>
      <c r="C216" s="83">
        <v>25000000</v>
      </c>
      <c r="D216" s="83">
        <v>25000000</v>
      </c>
      <c r="E216" s="83">
        <v>25000000</v>
      </c>
      <c r="F216" s="83">
        <v>25000000</v>
      </c>
      <c r="G216" s="83">
        <v>25000000</v>
      </c>
      <c r="H216" s="83">
        <v>25000000</v>
      </c>
      <c r="I216" s="83">
        <v>25000000</v>
      </c>
      <c r="J216" s="83">
        <v>25000000</v>
      </c>
      <c r="K216" s="83">
        <v>25000000</v>
      </c>
      <c r="L216" s="83">
        <v>25000000</v>
      </c>
      <c r="M216" s="83">
        <v>25000000</v>
      </c>
      <c r="N216" s="83">
        <v>25000000</v>
      </c>
      <c r="O216" s="101">
        <f t="shared" si="51"/>
        <v>300000000</v>
      </c>
      <c r="P216" s="6"/>
    </row>
    <row r="217" spans="1:16" s="1" customFormat="1" ht="13.5" customHeight="1" x14ac:dyDescent="0.25">
      <c r="A217" s="91" t="s">
        <v>611</v>
      </c>
      <c r="B217" s="73" t="s">
        <v>300</v>
      </c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101">
        <f t="shared" si="51"/>
        <v>0</v>
      </c>
      <c r="P217" s="6"/>
    </row>
    <row r="218" spans="1:16" s="1" customFormat="1" ht="13.5" customHeight="1" x14ac:dyDescent="0.25">
      <c r="A218" s="84" t="s">
        <v>612</v>
      </c>
      <c r="B218" s="73" t="s">
        <v>208</v>
      </c>
      <c r="C218" s="83">
        <f>+C219+C220</f>
        <v>0</v>
      </c>
      <c r="D218" s="83">
        <f t="shared" ref="D218:N218" si="58">+D219+D220</f>
        <v>0</v>
      </c>
      <c r="E218" s="83">
        <f t="shared" si="58"/>
        <v>0</v>
      </c>
      <c r="F218" s="83">
        <f t="shared" si="58"/>
        <v>0</v>
      </c>
      <c r="G218" s="83">
        <f t="shared" si="58"/>
        <v>0</v>
      </c>
      <c r="H218" s="83">
        <f t="shared" si="58"/>
        <v>0</v>
      </c>
      <c r="I218" s="83">
        <f t="shared" si="58"/>
        <v>0</v>
      </c>
      <c r="J218" s="83">
        <f t="shared" si="58"/>
        <v>0</v>
      </c>
      <c r="K218" s="83">
        <f t="shared" si="58"/>
        <v>0</v>
      </c>
      <c r="L218" s="83">
        <f t="shared" si="58"/>
        <v>0</v>
      </c>
      <c r="M218" s="83">
        <f t="shared" si="58"/>
        <v>0</v>
      </c>
      <c r="N218" s="83">
        <f t="shared" si="58"/>
        <v>0</v>
      </c>
      <c r="O218" s="101">
        <f t="shared" si="51"/>
        <v>0</v>
      </c>
      <c r="P218" s="6"/>
    </row>
    <row r="219" spans="1:16" s="1" customFormat="1" ht="13.5" customHeight="1" x14ac:dyDescent="0.25">
      <c r="A219" s="84" t="s">
        <v>613</v>
      </c>
      <c r="B219" s="73" t="s">
        <v>301</v>
      </c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101">
        <f t="shared" si="51"/>
        <v>0</v>
      </c>
      <c r="P219" s="6"/>
    </row>
    <row r="220" spans="1:16" s="1" customFormat="1" ht="13.5" customHeight="1" x14ac:dyDescent="0.25">
      <c r="A220" s="91" t="s">
        <v>614</v>
      </c>
      <c r="B220" s="73" t="s">
        <v>302</v>
      </c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101">
        <f t="shared" si="51"/>
        <v>0</v>
      </c>
      <c r="P220" s="6"/>
    </row>
    <row r="221" spans="1:16" s="1" customFormat="1" ht="13.5" customHeight="1" x14ac:dyDescent="0.25">
      <c r="A221" s="91" t="s">
        <v>615</v>
      </c>
      <c r="B221" s="73" t="s">
        <v>103</v>
      </c>
      <c r="C221" s="83">
        <f>+C222+C223+C224+C226+C225</f>
        <v>0</v>
      </c>
      <c r="D221" s="83">
        <f t="shared" ref="D221:N221" si="59">+D222+D223+D224+D226+D225</f>
        <v>0</v>
      </c>
      <c r="E221" s="83">
        <f t="shared" si="59"/>
        <v>0</v>
      </c>
      <c r="F221" s="83">
        <f t="shared" si="59"/>
        <v>0</v>
      </c>
      <c r="G221" s="83">
        <f t="shared" si="59"/>
        <v>0</v>
      </c>
      <c r="H221" s="83">
        <f t="shared" si="59"/>
        <v>0</v>
      </c>
      <c r="I221" s="83">
        <f t="shared" si="59"/>
        <v>0</v>
      </c>
      <c r="J221" s="83">
        <f t="shared" si="59"/>
        <v>0</v>
      </c>
      <c r="K221" s="83">
        <f t="shared" si="59"/>
        <v>0</v>
      </c>
      <c r="L221" s="83">
        <f t="shared" si="59"/>
        <v>0</v>
      </c>
      <c r="M221" s="83">
        <f t="shared" si="59"/>
        <v>0</v>
      </c>
      <c r="N221" s="83">
        <f t="shared" si="59"/>
        <v>0</v>
      </c>
      <c r="O221" s="101">
        <f t="shared" si="51"/>
        <v>0</v>
      </c>
      <c r="P221" s="6"/>
    </row>
    <row r="222" spans="1:16" s="1" customFormat="1" ht="13.5" customHeight="1" x14ac:dyDescent="0.25">
      <c r="A222" s="91" t="s">
        <v>616</v>
      </c>
      <c r="B222" s="73" t="s">
        <v>303</v>
      </c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101">
        <f t="shared" si="51"/>
        <v>0</v>
      </c>
      <c r="P222" s="6"/>
    </row>
    <row r="223" spans="1:16" s="1" customFormat="1" ht="13.5" customHeight="1" x14ac:dyDescent="0.25">
      <c r="A223" s="91" t="s">
        <v>617</v>
      </c>
      <c r="B223" s="73" t="s">
        <v>178</v>
      </c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101">
        <f t="shared" si="51"/>
        <v>0</v>
      </c>
      <c r="P223" s="6"/>
    </row>
    <row r="224" spans="1:16" s="1" customFormat="1" ht="13.5" customHeight="1" x14ac:dyDescent="0.25">
      <c r="A224" s="91" t="s">
        <v>618</v>
      </c>
      <c r="B224" s="73" t="s">
        <v>304</v>
      </c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101">
        <f t="shared" si="51"/>
        <v>0</v>
      </c>
      <c r="P224" s="6"/>
    </row>
    <row r="225" spans="1:16" s="1" customFormat="1" ht="13.5" customHeight="1" x14ac:dyDescent="0.25">
      <c r="A225" s="91" t="s">
        <v>940</v>
      </c>
      <c r="B225" s="73" t="s">
        <v>941</v>
      </c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101">
        <f t="shared" si="51"/>
        <v>0</v>
      </c>
      <c r="P225" s="6"/>
    </row>
    <row r="226" spans="1:16" s="1" customFormat="1" ht="13.5" customHeight="1" x14ac:dyDescent="0.25">
      <c r="A226" s="84" t="s">
        <v>619</v>
      </c>
      <c r="B226" s="73" t="s">
        <v>305</v>
      </c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101">
        <f t="shared" si="51"/>
        <v>0</v>
      </c>
      <c r="P226" s="6"/>
    </row>
    <row r="227" spans="1:16" s="1" customFormat="1" ht="13.5" customHeight="1" x14ac:dyDescent="0.25">
      <c r="A227" s="91" t="s">
        <v>620</v>
      </c>
      <c r="B227" s="73" t="s">
        <v>306</v>
      </c>
      <c r="C227" s="83">
        <f>+C228+C229+C230</f>
        <v>0</v>
      </c>
      <c r="D227" s="83">
        <f t="shared" ref="D227:N227" si="60">+D228+D229+D230</f>
        <v>0</v>
      </c>
      <c r="E227" s="83">
        <f t="shared" si="60"/>
        <v>0</v>
      </c>
      <c r="F227" s="83">
        <f t="shared" si="60"/>
        <v>0</v>
      </c>
      <c r="G227" s="83">
        <f t="shared" si="60"/>
        <v>0</v>
      </c>
      <c r="H227" s="83">
        <f t="shared" si="60"/>
        <v>0</v>
      </c>
      <c r="I227" s="83">
        <f t="shared" si="60"/>
        <v>0</v>
      </c>
      <c r="J227" s="83">
        <f t="shared" si="60"/>
        <v>0</v>
      </c>
      <c r="K227" s="83">
        <f t="shared" si="60"/>
        <v>0</v>
      </c>
      <c r="L227" s="83">
        <f t="shared" si="60"/>
        <v>0</v>
      </c>
      <c r="M227" s="83">
        <f t="shared" si="60"/>
        <v>0</v>
      </c>
      <c r="N227" s="83">
        <f t="shared" si="60"/>
        <v>0</v>
      </c>
      <c r="O227" s="101">
        <f t="shared" si="51"/>
        <v>0</v>
      </c>
      <c r="P227" s="6"/>
    </row>
    <row r="228" spans="1:16" s="1" customFormat="1" ht="13.5" customHeight="1" x14ac:dyDescent="0.25">
      <c r="A228" s="91" t="s">
        <v>621</v>
      </c>
      <c r="B228" s="73" t="s">
        <v>307</v>
      </c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101">
        <f t="shared" si="51"/>
        <v>0</v>
      </c>
      <c r="P228" s="6"/>
    </row>
    <row r="229" spans="1:16" s="1" customFormat="1" ht="13.5" customHeight="1" x14ac:dyDescent="0.25">
      <c r="A229" s="84" t="s">
        <v>622</v>
      </c>
      <c r="B229" s="73" t="s">
        <v>308</v>
      </c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101">
        <f t="shared" si="51"/>
        <v>0</v>
      </c>
      <c r="P229" s="6"/>
    </row>
    <row r="230" spans="1:16" s="1" customFormat="1" ht="13.5" customHeight="1" x14ac:dyDescent="0.25">
      <c r="A230" s="91" t="s">
        <v>623</v>
      </c>
      <c r="B230" s="73" t="s">
        <v>309</v>
      </c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101">
        <f t="shared" si="51"/>
        <v>0</v>
      </c>
      <c r="P230" s="6"/>
    </row>
    <row r="231" spans="1:16" s="1" customFormat="1" ht="13.5" customHeight="1" x14ac:dyDescent="0.25">
      <c r="A231" s="84" t="s">
        <v>624</v>
      </c>
      <c r="B231" s="73" t="s">
        <v>310</v>
      </c>
      <c r="C231" s="83">
        <f>+C232+C233+C234</f>
        <v>0</v>
      </c>
      <c r="D231" s="83">
        <f t="shared" ref="D231:N231" si="61">+D232+D233+D234</f>
        <v>0</v>
      </c>
      <c r="E231" s="83">
        <f t="shared" si="61"/>
        <v>0</v>
      </c>
      <c r="F231" s="83">
        <f t="shared" si="61"/>
        <v>0</v>
      </c>
      <c r="G231" s="83">
        <f t="shared" si="61"/>
        <v>0</v>
      </c>
      <c r="H231" s="83">
        <f t="shared" si="61"/>
        <v>0</v>
      </c>
      <c r="I231" s="83">
        <f t="shared" si="61"/>
        <v>0</v>
      </c>
      <c r="J231" s="83">
        <f t="shared" si="61"/>
        <v>0</v>
      </c>
      <c r="K231" s="83">
        <f t="shared" si="61"/>
        <v>0</v>
      </c>
      <c r="L231" s="83">
        <f t="shared" si="61"/>
        <v>0</v>
      </c>
      <c r="M231" s="83">
        <f t="shared" si="61"/>
        <v>0</v>
      </c>
      <c r="N231" s="83">
        <f t="shared" si="61"/>
        <v>0</v>
      </c>
      <c r="O231" s="101">
        <f t="shared" si="51"/>
        <v>0</v>
      </c>
      <c r="P231" s="6"/>
    </row>
    <row r="232" spans="1:16" s="1" customFormat="1" ht="13.5" customHeight="1" x14ac:dyDescent="0.25">
      <c r="A232" s="84" t="s">
        <v>625</v>
      </c>
      <c r="B232" s="73" t="s">
        <v>311</v>
      </c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101">
        <f t="shared" si="51"/>
        <v>0</v>
      </c>
      <c r="P232" s="6"/>
    </row>
    <row r="233" spans="1:16" s="1" customFormat="1" ht="13.5" customHeight="1" x14ac:dyDescent="0.25">
      <c r="A233" s="84" t="s">
        <v>626</v>
      </c>
      <c r="B233" s="73" t="s">
        <v>312</v>
      </c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101">
        <f t="shared" si="51"/>
        <v>0</v>
      </c>
      <c r="P233" s="6"/>
    </row>
    <row r="234" spans="1:16" s="1" customFormat="1" ht="13.5" customHeight="1" x14ac:dyDescent="0.25">
      <c r="A234" s="91" t="s">
        <v>627</v>
      </c>
      <c r="B234" s="73" t="s">
        <v>313</v>
      </c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101">
        <f t="shared" si="51"/>
        <v>0</v>
      </c>
      <c r="P234" s="6"/>
    </row>
    <row r="235" spans="1:16" s="1" customFormat="1" ht="13.5" customHeight="1" x14ac:dyDescent="0.25">
      <c r="A235" s="91" t="s">
        <v>628</v>
      </c>
      <c r="B235" s="73" t="s">
        <v>104</v>
      </c>
      <c r="C235" s="83">
        <f>+C236+C238+C237</f>
        <v>0</v>
      </c>
      <c r="D235" s="83">
        <f t="shared" ref="D235:N235" si="62">+D236+D238+D237</f>
        <v>0</v>
      </c>
      <c r="E235" s="83">
        <f t="shared" si="62"/>
        <v>0</v>
      </c>
      <c r="F235" s="83">
        <f t="shared" si="62"/>
        <v>0</v>
      </c>
      <c r="G235" s="83">
        <f t="shared" si="62"/>
        <v>0</v>
      </c>
      <c r="H235" s="83">
        <f t="shared" si="62"/>
        <v>0</v>
      </c>
      <c r="I235" s="83">
        <f t="shared" si="62"/>
        <v>0</v>
      </c>
      <c r="J235" s="83">
        <f t="shared" si="62"/>
        <v>0</v>
      </c>
      <c r="K235" s="83">
        <f t="shared" si="62"/>
        <v>0</v>
      </c>
      <c r="L235" s="83">
        <f t="shared" si="62"/>
        <v>0</v>
      </c>
      <c r="M235" s="83">
        <f t="shared" si="62"/>
        <v>0</v>
      </c>
      <c r="N235" s="83">
        <f t="shared" si="62"/>
        <v>0</v>
      </c>
      <c r="O235" s="101">
        <f t="shared" si="51"/>
        <v>0</v>
      </c>
      <c r="P235" s="6"/>
    </row>
    <row r="236" spans="1:16" s="1" customFormat="1" ht="13.5" customHeight="1" x14ac:dyDescent="0.25">
      <c r="A236" s="91" t="s">
        <v>629</v>
      </c>
      <c r="B236" s="73" t="s">
        <v>314</v>
      </c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101">
        <f t="shared" si="51"/>
        <v>0</v>
      </c>
      <c r="P236" s="6"/>
    </row>
    <row r="237" spans="1:16" s="1" customFormat="1" ht="13.5" customHeight="1" x14ac:dyDescent="0.25">
      <c r="A237" s="91" t="s">
        <v>942</v>
      </c>
      <c r="B237" s="73" t="s">
        <v>943</v>
      </c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101">
        <f t="shared" si="51"/>
        <v>0</v>
      </c>
      <c r="P237" s="6"/>
    </row>
    <row r="238" spans="1:16" s="1" customFormat="1" ht="13.5" customHeight="1" x14ac:dyDescent="0.25">
      <c r="A238" s="91" t="s">
        <v>630</v>
      </c>
      <c r="B238" s="73" t="s">
        <v>315</v>
      </c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101">
        <f t="shared" si="51"/>
        <v>0</v>
      </c>
      <c r="P238" s="6"/>
    </row>
    <row r="239" spans="1:16" s="1" customFormat="1" ht="13.5" customHeight="1" x14ac:dyDescent="0.25">
      <c r="A239" s="91" t="s">
        <v>631</v>
      </c>
      <c r="B239" s="73" t="s">
        <v>162</v>
      </c>
      <c r="C239" s="83">
        <f>+C240+C242+C241</f>
        <v>0</v>
      </c>
      <c r="D239" s="83">
        <f t="shared" ref="D239:N239" si="63">+D240+D242+D241</f>
        <v>0</v>
      </c>
      <c r="E239" s="83">
        <f t="shared" si="63"/>
        <v>0</v>
      </c>
      <c r="F239" s="83">
        <f t="shared" si="63"/>
        <v>0</v>
      </c>
      <c r="G239" s="83">
        <f t="shared" si="63"/>
        <v>0</v>
      </c>
      <c r="H239" s="83">
        <f t="shared" si="63"/>
        <v>0</v>
      </c>
      <c r="I239" s="83">
        <f t="shared" si="63"/>
        <v>0</v>
      </c>
      <c r="J239" s="83">
        <f t="shared" si="63"/>
        <v>0</v>
      </c>
      <c r="K239" s="83">
        <f t="shared" si="63"/>
        <v>0</v>
      </c>
      <c r="L239" s="83">
        <f t="shared" si="63"/>
        <v>0</v>
      </c>
      <c r="M239" s="83">
        <f t="shared" si="63"/>
        <v>0</v>
      </c>
      <c r="N239" s="83">
        <f t="shared" si="63"/>
        <v>0</v>
      </c>
      <c r="O239" s="101">
        <f t="shared" si="51"/>
        <v>0</v>
      </c>
      <c r="P239" s="6"/>
    </row>
    <row r="240" spans="1:16" s="1" customFormat="1" ht="13.5" customHeight="1" x14ac:dyDescent="0.25">
      <c r="A240" s="91" t="s">
        <v>632</v>
      </c>
      <c r="B240" s="73" t="s">
        <v>316</v>
      </c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101">
        <f t="shared" si="51"/>
        <v>0</v>
      </c>
      <c r="P240" s="6"/>
    </row>
    <row r="241" spans="1:16" s="1" customFormat="1" ht="13.5" customHeight="1" x14ac:dyDescent="0.25">
      <c r="A241" s="91" t="s">
        <v>944</v>
      </c>
      <c r="B241" s="73" t="s">
        <v>945</v>
      </c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101">
        <f t="shared" si="51"/>
        <v>0</v>
      </c>
      <c r="P241" s="6"/>
    </row>
    <row r="242" spans="1:16" s="1" customFormat="1" ht="13.5" customHeight="1" x14ac:dyDescent="0.25">
      <c r="A242" s="91" t="s">
        <v>633</v>
      </c>
      <c r="B242" s="73" t="s">
        <v>209</v>
      </c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101">
        <f t="shared" si="51"/>
        <v>0</v>
      </c>
      <c r="P242" s="6"/>
    </row>
    <row r="243" spans="1:16" s="1" customFormat="1" ht="13.5" customHeight="1" x14ac:dyDescent="0.25">
      <c r="A243" s="91" t="s">
        <v>634</v>
      </c>
      <c r="B243" s="73" t="s">
        <v>105</v>
      </c>
      <c r="C243" s="83">
        <f>+C244+C245+C246</f>
        <v>0</v>
      </c>
      <c r="D243" s="83">
        <f t="shared" ref="D243:N243" si="64">+D244+D245+D246</f>
        <v>0</v>
      </c>
      <c r="E243" s="83">
        <f t="shared" si="64"/>
        <v>0</v>
      </c>
      <c r="F243" s="83">
        <f t="shared" si="64"/>
        <v>0</v>
      </c>
      <c r="G243" s="83">
        <f t="shared" si="64"/>
        <v>0</v>
      </c>
      <c r="H243" s="83">
        <f t="shared" si="64"/>
        <v>0</v>
      </c>
      <c r="I243" s="83">
        <f t="shared" si="64"/>
        <v>0</v>
      </c>
      <c r="J243" s="83">
        <f t="shared" si="64"/>
        <v>0</v>
      </c>
      <c r="K243" s="83">
        <f t="shared" si="64"/>
        <v>0</v>
      </c>
      <c r="L243" s="83">
        <f t="shared" si="64"/>
        <v>0</v>
      </c>
      <c r="M243" s="83">
        <f t="shared" si="64"/>
        <v>0</v>
      </c>
      <c r="N243" s="83">
        <f t="shared" si="64"/>
        <v>0</v>
      </c>
      <c r="O243" s="101">
        <f t="shared" si="51"/>
        <v>0</v>
      </c>
      <c r="P243" s="6"/>
    </row>
    <row r="244" spans="1:16" s="1" customFormat="1" ht="13.5" customHeight="1" x14ac:dyDescent="0.25">
      <c r="A244" s="91" t="s">
        <v>635</v>
      </c>
      <c r="B244" s="73" t="s">
        <v>317</v>
      </c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101">
        <f t="shared" si="51"/>
        <v>0</v>
      </c>
      <c r="P244" s="6"/>
    </row>
    <row r="245" spans="1:16" s="1" customFormat="1" ht="13.5" customHeight="1" x14ac:dyDescent="0.25">
      <c r="A245" s="91" t="s">
        <v>636</v>
      </c>
      <c r="B245" s="73" t="s">
        <v>637</v>
      </c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101">
        <f t="shared" si="51"/>
        <v>0</v>
      </c>
      <c r="P245" s="6"/>
    </row>
    <row r="246" spans="1:16" s="1" customFormat="1" ht="13.5" customHeight="1" x14ac:dyDescent="0.25">
      <c r="A246" s="91" t="s">
        <v>638</v>
      </c>
      <c r="B246" s="73" t="s">
        <v>318</v>
      </c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101">
        <f t="shared" si="51"/>
        <v>0</v>
      </c>
      <c r="P246" s="6"/>
    </row>
    <row r="247" spans="1:16" s="1" customFormat="1" ht="13.5" customHeight="1" x14ac:dyDescent="0.25">
      <c r="A247" s="91" t="s">
        <v>639</v>
      </c>
      <c r="B247" s="73" t="s">
        <v>106</v>
      </c>
      <c r="C247" s="83">
        <f>+SUM(C248:C254)</f>
        <v>0</v>
      </c>
      <c r="D247" s="83">
        <f t="shared" ref="D247:N247" si="65">+SUM(D248:D254)</f>
        <v>0</v>
      </c>
      <c r="E247" s="83">
        <f t="shared" si="65"/>
        <v>0</v>
      </c>
      <c r="F247" s="83">
        <f t="shared" si="65"/>
        <v>0</v>
      </c>
      <c r="G247" s="83">
        <f t="shared" si="65"/>
        <v>0</v>
      </c>
      <c r="H247" s="83">
        <f t="shared" si="65"/>
        <v>0</v>
      </c>
      <c r="I247" s="83">
        <f t="shared" si="65"/>
        <v>0</v>
      </c>
      <c r="J247" s="83">
        <f t="shared" si="65"/>
        <v>0</v>
      </c>
      <c r="K247" s="83">
        <f t="shared" si="65"/>
        <v>0</v>
      </c>
      <c r="L247" s="83">
        <f t="shared" si="65"/>
        <v>0</v>
      </c>
      <c r="M247" s="83">
        <f t="shared" si="65"/>
        <v>0</v>
      </c>
      <c r="N247" s="83">
        <f t="shared" si="65"/>
        <v>0</v>
      </c>
      <c r="O247" s="101">
        <f t="shared" si="51"/>
        <v>0</v>
      </c>
      <c r="P247" s="6"/>
    </row>
    <row r="248" spans="1:16" s="1" customFormat="1" ht="13.5" customHeight="1" x14ac:dyDescent="0.25">
      <c r="A248" s="91" t="s">
        <v>640</v>
      </c>
      <c r="B248" s="73" t="s">
        <v>319</v>
      </c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101">
        <f t="shared" si="51"/>
        <v>0</v>
      </c>
      <c r="P248" s="6"/>
    </row>
    <row r="249" spans="1:16" s="1" customFormat="1" ht="13.5" customHeight="1" x14ac:dyDescent="0.25">
      <c r="A249" s="91" t="s">
        <v>641</v>
      </c>
      <c r="B249" s="73" t="s">
        <v>320</v>
      </c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101">
        <f t="shared" si="51"/>
        <v>0</v>
      </c>
      <c r="P249" s="6"/>
    </row>
    <row r="250" spans="1:16" s="1" customFormat="1" ht="13.5" customHeight="1" x14ac:dyDescent="0.25">
      <c r="A250" s="91" t="s">
        <v>642</v>
      </c>
      <c r="B250" s="73" t="s">
        <v>179</v>
      </c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101">
        <f t="shared" si="51"/>
        <v>0</v>
      </c>
      <c r="P250" s="6"/>
    </row>
    <row r="251" spans="1:16" s="1" customFormat="1" ht="13.5" customHeight="1" x14ac:dyDescent="0.25">
      <c r="A251" s="84" t="s">
        <v>643</v>
      </c>
      <c r="B251" s="73" t="s">
        <v>321</v>
      </c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101">
        <f t="shared" si="51"/>
        <v>0</v>
      </c>
      <c r="P251" s="6"/>
    </row>
    <row r="252" spans="1:16" s="1" customFormat="1" ht="13.5" customHeight="1" x14ac:dyDescent="0.25">
      <c r="A252" s="91" t="s">
        <v>644</v>
      </c>
      <c r="B252" s="73" t="s">
        <v>322</v>
      </c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101">
        <f t="shared" si="51"/>
        <v>0</v>
      </c>
      <c r="P252" s="6"/>
    </row>
    <row r="253" spans="1:16" s="1" customFormat="1" ht="13.5" customHeight="1" x14ac:dyDescent="0.25">
      <c r="A253" s="91" t="s">
        <v>645</v>
      </c>
      <c r="B253" s="73" t="s">
        <v>323</v>
      </c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101">
        <f t="shared" si="51"/>
        <v>0</v>
      </c>
      <c r="P253" s="6"/>
    </row>
    <row r="254" spans="1:16" s="1" customFormat="1" ht="13.5" customHeight="1" x14ac:dyDescent="0.25">
      <c r="A254" s="91" t="s">
        <v>646</v>
      </c>
      <c r="B254" s="73" t="s">
        <v>324</v>
      </c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101">
        <f t="shared" si="51"/>
        <v>0</v>
      </c>
      <c r="P254" s="6"/>
    </row>
    <row r="255" spans="1:16" s="1" customFormat="1" ht="13.5" customHeight="1" x14ac:dyDescent="0.25">
      <c r="A255" s="84" t="s">
        <v>647</v>
      </c>
      <c r="B255" s="73" t="s">
        <v>107</v>
      </c>
      <c r="C255" s="83">
        <f>+SUM(C256:C262)</f>
        <v>0</v>
      </c>
      <c r="D255" s="83">
        <f t="shared" ref="D255:N255" si="66">+SUM(D256:D262)</f>
        <v>0</v>
      </c>
      <c r="E255" s="83">
        <f t="shared" si="66"/>
        <v>0</v>
      </c>
      <c r="F255" s="83">
        <f t="shared" si="66"/>
        <v>0</v>
      </c>
      <c r="G255" s="83">
        <f t="shared" si="66"/>
        <v>0</v>
      </c>
      <c r="H255" s="83">
        <f t="shared" si="66"/>
        <v>0</v>
      </c>
      <c r="I255" s="83">
        <f t="shared" si="66"/>
        <v>0</v>
      </c>
      <c r="J255" s="83">
        <f t="shared" si="66"/>
        <v>0</v>
      </c>
      <c r="K255" s="83">
        <f t="shared" si="66"/>
        <v>0</v>
      </c>
      <c r="L255" s="83">
        <f t="shared" si="66"/>
        <v>0</v>
      </c>
      <c r="M255" s="83">
        <f t="shared" si="66"/>
        <v>0</v>
      </c>
      <c r="N255" s="83">
        <f t="shared" si="66"/>
        <v>0</v>
      </c>
      <c r="O255" s="101">
        <f t="shared" si="51"/>
        <v>0</v>
      </c>
      <c r="P255" s="6"/>
    </row>
    <row r="256" spans="1:16" s="1" customFormat="1" ht="13.5" customHeight="1" x14ac:dyDescent="0.25">
      <c r="A256" s="84" t="s">
        <v>648</v>
      </c>
      <c r="B256" s="73" t="s">
        <v>325</v>
      </c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101">
        <f t="shared" si="51"/>
        <v>0</v>
      </c>
      <c r="P256" s="6"/>
    </row>
    <row r="257" spans="1:16" s="1" customFormat="1" ht="13.5" customHeight="1" x14ac:dyDescent="0.25">
      <c r="A257" s="91" t="s">
        <v>649</v>
      </c>
      <c r="B257" s="73" t="s">
        <v>326</v>
      </c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101">
        <f t="shared" si="51"/>
        <v>0</v>
      </c>
      <c r="P257" s="6"/>
    </row>
    <row r="258" spans="1:16" s="1" customFormat="1" ht="13.5" customHeight="1" x14ac:dyDescent="0.25">
      <c r="A258" s="91" t="s">
        <v>650</v>
      </c>
      <c r="B258" s="73" t="s">
        <v>180</v>
      </c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101">
        <f t="shared" si="51"/>
        <v>0</v>
      </c>
      <c r="P258" s="6"/>
    </row>
    <row r="259" spans="1:16" s="10" customFormat="1" ht="13.5" customHeight="1" x14ac:dyDescent="0.25">
      <c r="A259" s="91" t="s">
        <v>651</v>
      </c>
      <c r="B259" s="73" t="s">
        <v>327</v>
      </c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101">
        <f t="shared" si="51"/>
        <v>0</v>
      </c>
      <c r="P259" s="53"/>
    </row>
    <row r="260" spans="1:16" s="11" customFormat="1" ht="13.5" customHeight="1" x14ac:dyDescent="0.25">
      <c r="A260" s="91" t="s">
        <v>652</v>
      </c>
      <c r="B260" s="73" t="s">
        <v>328</v>
      </c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101">
        <f t="shared" si="51"/>
        <v>0</v>
      </c>
      <c r="P260" s="53"/>
    </row>
    <row r="261" spans="1:16" s="3" customFormat="1" ht="13.5" customHeight="1" x14ac:dyDescent="0.25">
      <c r="A261" s="91" t="s">
        <v>653</v>
      </c>
      <c r="B261" s="73" t="s">
        <v>181</v>
      </c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101">
        <f t="shared" si="51"/>
        <v>0</v>
      </c>
      <c r="P261" s="53"/>
    </row>
    <row r="262" spans="1:16" s="1" customFormat="1" ht="13.5" customHeight="1" x14ac:dyDescent="0.25">
      <c r="A262" s="91" t="s">
        <v>654</v>
      </c>
      <c r="B262" s="73" t="s">
        <v>329</v>
      </c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101">
        <f t="shared" si="51"/>
        <v>0</v>
      </c>
      <c r="P262" s="6"/>
    </row>
    <row r="263" spans="1:16" s="1" customFormat="1" ht="13.5" customHeight="1" x14ac:dyDescent="0.25">
      <c r="A263" s="91" t="s">
        <v>655</v>
      </c>
      <c r="B263" s="73" t="s">
        <v>330</v>
      </c>
      <c r="C263" s="83">
        <f>+SUM(C264:C266)</f>
        <v>0</v>
      </c>
      <c r="D263" s="83">
        <f t="shared" ref="D263:N263" si="67">+SUM(D264:D266)</f>
        <v>0</v>
      </c>
      <c r="E263" s="83">
        <f t="shared" si="67"/>
        <v>0</v>
      </c>
      <c r="F263" s="83">
        <f t="shared" si="67"/>
        <v>0</v>
      </c>
      <c r="G263" s="83">
        <f t="shared" si="67"/>
        <v>0</v>
      </c>
      <c r="H263" s="83">
        <f t="shared" si="67"/>
        <v>0</v>
      </c>
      <c r="I263" s="83">
        <f t="shared" si="67"/>
        <v>0</v>
      </c>
      <c r="J263" s="83">
        <f t="shared" si="67"/>
        <v>0</v>
      </c>
      <c r="K263" s="83">
        <f t="shared" si="67"/>
        <v>0</v>
      </c>
      <c r="L263" s="83">
        <f t="shared" si="67"/>
        <v>0</v>
      </c>
      <c r="M263" s="83">
        <f t="shared" si="67"/>
        <v>0</v>
      </c>
      <c r="N263" s="83">
        <f t="shared" si="67"/>
        <v>0</v>
      </c>
      <c r="O263" s="101">
        <f t="shared" si="51"/>
        <v>0</v>
      </c>
      <c r="P263" s="6"/>
    </row>
    <row r="264" spans="1:16" s="1" customFormat="1" ht="13.5" customHeight="1" x14ac:dyDescent="0.25">
      <c r="A264" s="91" t="s">
        <v>656</v>
      </c>
      <c r="B264" s="73" t="s">
        <v>331</v>
      </c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101">
        <f t="shared" si="51"/>
        <v>0</v>
      </c>
      <c r="P264" s="6"/>
    </row>
    <row r="265" spans="1:16" s="3" customFormat="1" ht="13.5" customHeight="1" x14ac:dyDescent="0.25">
      <c r="A265" s="91" t="s">
        <v>657</v>
      </c>
      <c r="B265" s="73" t="s">
        <v>332</v>
      </c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101">
        <f t="shared" si="51"/>
        <v>0</v>
      </c>
      <c r="P265" s="53"/>
    </row>
    <row r="266" spans="1:16" s="1" customFormat="1" ht="13.5" customHeight="1" x14ac:dyDescent="0.25">
      <c r="A266" s="91" t="s">
        <v>658</v>
      </c>
      <c r="B266" s="73" t="s">
        <v>333</v>
      </c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101">
        <f t="shared" si="51"/>
        <v>0</v>
      </c>
      <c r="P266" s="6"/>
    </row>
    <row r="267" spans="1:16" s="1" customFormat="1" ht="13.5" customHeight="1" x14ac:dyDescent="0.25">
      <c r="A267" s="91" t="s">
        <v>659</v>
      </c>
      <c r="B267" s="73" t="s">
        <v>334</v>
      </c>
      <c r="C267" s="83">
        <f>+SUM(C268:C273)</f>
        <v>0</v>
      </c>
      <c r="D267" s="83">
        <f t="shared" ref="D267:N267" si="68">+SUM(D268:D273)</f>
        <v>0</v>
      </c>
      <c r="E267" s="83">
        <f t="shared" si="68"/>
        <v>0</v>
      </c>
      <c r="F267" s="83">
        <f t="shared" si="68"/>
        <v>0</v>
      </c>
      <c r="G267" s="83">
        <f t="shared" si="68"/>
        <v>0</v>
      </c>
      <c r="H267" s="83">
        <f t="shared" si="68"/>
        <v>0</v>
      </c>
      <c r="I267" s="83">
        <f t="shared" si="68"/>
        <v>0</v>
      </c>
      <c r="J267" s="83">
        <f t="shared" si="68"/>
        <v>0</v>
      </c>
      <c r="K267" s="83">
        <f t="shared" si="68"/>
        <v>0</v>
      </c>
      <c r="L267" s="83">
        <f t="shared" si="68"/>
        <v>0</v>
      </c>
      <c r="M267" s="83">
        <f t="shared" si="68"/>
        <v>0</v>
      </c>
      <c r="N267" s="83">
        <f t="shared" si="68"/>
        <v>0</v>
      </c>
      <c r="O267" s="101">
        <f t="shared" si="51"/>
        <v>0</v>
      </c>
      <c r="P267" s="6"/>
    </row>
    <row r="268" spans="1:16" s="11" customFormat="1" ht="13.5" customHeight="1" x14ac:dyDescent="0.25">
      <c r="A268" s="91" t="s">
        <v>660</v>
      </c>
      <c r="B268" s="73" t="s">
        <v>335</v>
      </c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101">
        <f t="shared" si="51"/>
        <v>0</v>
      </c>
      <c r="P268" s="53"/>
    </row>
    <row r="269" spans="1:16" s="1" customFormat="1" ht="13.5" customHeight="1" x14ac:dyDescent="0.25">
      <c r="A269" s="91" t="s">
        <v>661</v>
      </c>
      <c r="B269" s="73" t="s">
        <v>336</v>
      </c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101">
        <f t="shared" si="51"/>
        <v>0</v>
      </c>
      <c r="P269" s="6"/>
    </row>
    <row r="270" spans="1:16" s="1" customFormat="1" ht="13.5" customHeight="1" x14ac:dyDescent="0.25">
      <c r="A270" s="91" t="s">
        <v>662</v>
      </c>
      <c r="B270" s="73" t="s">
        <v>337</v>
      </c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101">
        <f t="shared" si="51"/>
        <v>0</v>
      </c>
      <c r="P270" s="6"/>
    </row>
    <row r="271" spans="1:16" s="9" customFormat="1" ht="13.5" customHeight="1" x14ac:dyDescent="0.25">
      <c r="A271" s="91" t="s">
        <v>663</v>
      </c>
      <c r="B271" s="73" t="s">
        <v>338</v>
      </c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101">
        <f t="shared" ref="O271:O354" si="69">+SUM(C271:N271)</f>
        <v>0</v>
      </c>
      <c r="P271" s="53"/>
    </row>
    <row r="272" spans="1:16" s="11" customFormat="1" ht="13.5" customHeight="1" x14ac:dyDescent="0.25">
      <c r="A272" s="91" t="s">
        <v>664</v>
      </c>
      <c r="B272" s="73" t="s">
        <v>339</v>
      </c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101">
        <f t="shared" si="69"/>
        <v>0</v>
      </c>
      <c r="P272" s="53"/>
    </row>
    <row r="273" spans="1:16" s="11" customFormat="1" ht="13.5" customHeight="1" x14ac:dyDescent="0.25">
      <c r="A273" s="91" t="s">
        <v>665</v>
      </c>
      <c r="B273" s="73" t="s">
        <v>340</v>
      </c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101">
        <f t="shared" si="69"/>
        <v>0</v>
      </c>
      <c r="P273" s="53"/>
    </row>
    <row r="274" spans="1:16" s="11" customFormat="1" ht="13.5" customHeight="1" x14ac:dyDescent="0.25">
      <c r="A274" s="91" t="s">
        <v>666</v>
      </c>
      <c r="B274" s="73" t="s">
        <v>108</v>
      </c>
      <c r="C274" s="83">
        <f>+SUM(C275:C277)</f>
        <v>0</v>
      </c>
      <c r="D274" s="83">
        <f t="shared" ref="D274:N274" si="70">+SUM(D275:D277)</f>
        <v>0</v>
      </c>
      <c r="E274" s="83">
        <f t="shared" si="70"/>
        <v>0</v>
      </c>
      <c r="F274" s="83">
        <f t="shared" si="70"/>
        <v>0</v>
      </c>
      <c r="G274" s="83">
        <f t="shared" si="70"/>
        <v>0</v>
      </c>
      <c r="H274" s="83">
        <f t="shared" si="70"/>
        <v>0</v>
      </c>
      <c r="I274" s="83">
        <f t="shared" si="70"/>
        <v>0</v>
      </c>
      <c r="J274" s="83">
        <f t="shared" si="70"/>
        <v>0</v>
      </c>
      <c r="K274" s="83">
        <f t="shared" si="70"/>
        <v>0</v>
      </c>
      <c r="L274" s="83">
        <f t="shared" si="70"/>
        <v>0</v>
      </c>
      <c r="M274" s="83">
        <f t="shared" si="70"/>
        <v>0</v>
      </c>
      <c r="N274" s="83">
        <f t="shared" si="70"/>
        <v>0</v>
      </c>
      <c r="O274" s="101">
        <f t="shared" si="69"/>
        <v>0</v>
      </c>
      <c r="P274" s="53"/>
    </row>
    <row r="275" spans="1:16" s="11" customFormat="1" ht="13.5" customHeight="1" x14ac:dyDescent="0.25">
      <c r="A275" s="91" t="s">
        <v>667</v>
      </c>
      <c r="B275" s="73" t="s">
        <v>341</v>
      </c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101">
        <f t="shared" si="69"/>
        <v>0</v>
      </c>
      <c r="P275" s="53"/>
    </row>
    <row r="276" spans="1:16" s="11" customFormat="1" ht="13.5" customHeight="1" x14ac:dyDescent="0.25">
      <c r="A276" s="91" t="s">
        <v>668</v>
      </c>
      <c r="B276" s="73" t="s">
        <v>342</v>
      </c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101">
        <f t="shared" si="69"/>
        <v>0</v>
      </c>
      <c r="P276" s="53"/>
    </row>
    <row r="277" spans="1:16" s="11" customFormat="1" ht="13.5" customHeight="1" x14ac:dyDescent="0.25">
      <c r="A277" s="91" t="s">
        <v>836</v>
      </c>
      <c r="B277" s="73" t="s">
        <v>837</v>
      </c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101">
        <f t="shared" si="69"/>
        <v>0</v>
      </c>
      <c r="P277" s="53"/>
    </row>
    <row r="278" spans="1:16" s="11" customFormat="1" ht="13.5" customHeight="1" x14ac:dyDescent="0.25">
      <c r="A278" s="91" t="s">
        <v>669</v>
      </c>
      <c r="B278" s="73" t="s">
        <v>17</v>
      </c>
      <c r="C278" s="83">
        <f>+C279+C288</f>
        <v>0</v>
      </c>
      <c r="D278" s="83">
        <f t="shared" ref="D278:N278" si="71">+D279+D288</f>
        <v>0</v>
      </c>
      <c r="E278" s="83">
        <f t="shared" si="71"/>
        <v>0</v>
      </c>
      <c r="F278" s="83">
        <f t="shared" si="71"/>
        <v>0</v>
      </c>
      <c r="G278" s="83">
        <f t="shared" si="71"/>
        <v>0</v>
      </c>
      <c r="H278" s="83">
        <f t="shared" si="71"/>
        <v>0</v>
      </c>
      <c r="I278" s="83">
        <f t="shared" si="71"/>
        <v>0</v>
      </c>
      <c r="J278" s="83">
        <f t="shared" si="71"/>
        <v>0</v>
      </c>
      <c r="K278" s="83">
        <f t="shared" si="71"/>
        <v>0</v>
      </c>
      <c r="L278" s="83">
        <f t="shared" si="71"/>
        <v>0</v>
      </c>
      <c r="M278" s="83">
        <f t="shared" si="71"/>
        <v>0</v>
      </c>
      <c r="N278" s="83">
        <f t="shared" si="71"/>
        <v>0</v>
      </c>
      <c r="O278" s="101">
        <f t="shared" si="69"/>
        <v>0</v>
      </c>
      <c r="P278" s="53"/>
    </row>
    <row r="279" spans="1:16" s="11" customFormat="1" ht="13.5" customHeight="1" x14ac:dyDescent="0.25">
      <c r="A279" s="91" t="s">
        <v>670</v>
      </c>
      <c r="B279" s="73" t="s">
        <v>82</v>
      </c>
      <c r="C279" s="83">
        <f>+C280+C285+C285</f>
        <v>0</v>
      </c>
      <c r="D279" s="83">
        <f>+D280+D285+D285</f>
        <v>0</v>
      </c>
      <c r="E279" s="83">
        <f t="shared" ref="E279:N279" si="72">+E280+E285+E285</f>
        <v>0</v>
      </c>
      <c r="F279" s="83">
        <f t="shared" si="72"/>
        <v>0</v>
      </c>
      <c r="G279" s="83">
        <f t="shared" si="72"/>
        <v>0</v>
      </c>
      <c r="H279" s="83">
        <f t="shared" si="72"/>
        <v>0</v>
      </c>
      <c r="I279" s="83">
        <f t="shared" si="72"/>
        <v>0</v>
      </c>
      <c r="J279" s="83">
        <f t="shared" si="72"/>
        <v>0</v>
      </c>
      <c r="K279" s="83">
        <f t="shared" si="72"/>
        <v>0</v>
      </c>
      <c r="L279" s="83">
        <f t="shared" si="72"/>
        <v>0</v>
      </c>
      <c r="M279" s="83">
        <f t="shared" si="72"/>
        <v>0</v>
      </c>
      <c r="N279" s="83">
        <f t="shared" si="72"/>
        <v>0</v>
      </c>
      <c r="O279" s="101">
        <f t="shared" si="69"/>
        <v>0</v>
      </c>
      <c r="P279" s="53"/>
    </row>
    <row r="280" spans="1:16" s="11" customFormat="1" ht="13.5" customHeight="1" x14ac:dyDescent="0.25">
      <c r="A280" s="91" t="s">
        <v>671</v>
      </c>
      <c r="B280" s="73" t="s">
        <v>343</v>
      </c>
      <c r="C280" s="83">
        <f>+C281</f>
        <v>0</v>
      </c>
      <c r="D280" s="83">
        <f t="shared" ref="D280:N280" si="73">+D281</f>
        <v>0</v>
      </c>
      <c r="E280" s="83">
        <f t="shared" si="73"/>
        <v>0</v>
      </c>
      <c r="F280" s="83">
        <f t="shared" si="73"/>
        <v>0</v>
      </c>
      <c r="G280" s="83">
        <f t="shared" si="73"/>
        <v>0</v>
      </c>
      <c r="H280" s="83">
        <f t="shared" si="73"/>
        <v>0</v>
      </c>
      <c r="I280" s="83">
        <f t="shared" si="73"/>
        <v>0</v>
      </c>
      <c r="J280" s="83">
        <f t="shared" si="73"/>
        <v>0</v>
      </c>
      <c r="K280" s="83">
        <f t="shared" si="73"/>
        <v>0</v>
      </c>
      <c r="L280" s="83">
        <f t="shared" si="73"/>
        <v>0</v>
      </c>
      <c r="M280" s="83">
        <f t="shared" si="73"/>
        <v>0</v>
      </c>
      <c r="N280" s="83">
        <f t="shared" si="73"/>
        <v>0</v>
      </c>
      <c r="O280" s="101">
        <f t="shared" si="69"/>
        <v>0</v>
      </c>
      <c r="P280" s="53"/>
    </row>
    <row r="281" spans="1:16" s="9" customFormat="1" ht="13.5" customHeight="1" x14ac:dyDescent="0.25">
      <c r="A281" s="91" t="s">
        <v>672</v>
      </c>
      <c r="B281" s="73" t="s">
        <v>83</v>
      </c>
      <c r="C281" s="83">
        <f>+SUM(C282:C284)</f>
        <v>0</v>
      </c>
      <c r="D281" s="83">
        <f t="shared" ref="D281:N281" si="74">+SUM(D282:D284)</f>
        <v>0</v>
      </c>
      <c r="E281" s="83">
        <f t="shared" si="74"/>
        <v>0</v>
      </c>
      <c r="F281" s="83">
        <f t="shared" si="74"/>
        <v>0</v>
      </c>
      <c r="G281" s="83">
        <f t="shared" si="74"/>
        <v>0</v>
      </c>
      <c r="H281" s="83">
        <f t="shared" si="74"/>
        <v>0</v>
      </c>
      <c r="I281" s="83">
        <f t="shared" si="74"/>
        <v>0</v>
      </c>
      <c r="J281" s="83">
        <f t="shared" si="74"/>
        <v>0</v>
      </c>
      <c r="K281" s="83">
        <f t="shared" si="74"/>
        <v>0</v>
      </c>
      <c r="L281" s="83">
        <f t="shared" si="74"/>
        <v>0</v>
      </c>
      <c r="M281" s="83">
        <f t="shared" si="74"/>
        <v>0</v>
      </c>
      <c r="N281" s="83">
        <f t="shared" si="74"/>
        <v>0</v>
      </c>
      <c r="O281" s="101">
        <f t="shared" si="69"/>
        <v>0</v>
      </c>
      <c r="P281" s="53"/>
    </row>
    <row r="282" spans="1:16" s="10" customFormat="1" ht="13.5" customHeight="1" x14ac:dyDescent="0.25">
      <c r="A282" s="91" t="s">
        <v>673</v>
      </c>
      <c r="B282" s="73" t="s">
        <v>344</v>
      </c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101">
        <f t="shared" si="69"/>
        <v>0</v>
      </c>
      <c r="P282" s="53"/>
    </row>
    <row r="283" spans="1:16" s="11" customFormat="1" ht="13.5" customHeight="1" x14ac:dyDescent="0.25">
      <c r="A283" s="91" t="s">
        <v>674</v>
      </c>
      <c r="B283" s="73" t="s">
        <v>84</v>
      </c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101">
        <f t="shared" si="69"/>
        <v>0</v>
      </c>
      <c r="P283" s="53"/>
    </row>
    <row r="284" spans="1:16" s="11" customFormat="1" ht="13.5" customHeight="1" x14ac:dyDescent="0.25">
      <c r="A284" s="91" t="s">
        <v>675</v>
      </c>
      <c r="B284" s="73" t="s">
        <v>345</v>
      </c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101">
        <f t="shared" si="69"/>
        <v>0</v>
      </c>
      <c r="P284" s="53"/>
    </row>
    <row r="285" spans="1:16" s="3" customFormat="1" ht="13.5" customHeight="1" x14ac:dyDescent="0.25">
      <c r="A285" s="91" t="s">
        <v>676</v>
      </c>
      <c r="B285" s="73" t="s">
        <v>18</v>
      </c>
      <c r="C285" s="83">
        <f>+C286</f>
        <v>0</v>
      </c>
      <c r="D285" s="83">
        <f t="shared" ref="D285:N286" si="75">+D286</f>
        <v>0</v>
      </c>
      <c r="E285" s="83">
        <f t="shared" si="75"/>
        <v>0</v>
      </c>
      <c r="F285" s="83">
        <f t="shared" si="75"/>
        <v>0</v>
      </c>
      <c r="G285" s="83">
        <f t="shared" si="75"/>
        <v>0</v>
      </c>
      <c r="H285" s="83">
        <f t="shared" si="75"/>
        <v>0</v>
      </c>
      <c r="I285" s="83">
        <f t="shared" si="75"/>
        <v>0</v>
      </c>
      <c r="J285" s="83">
        <f t="shared" si="75"/>
        <v>0</v>
      </c>
      <c r="K285" s="83">
        <f t="shared" si="75"/>
        <v>0</v>
      </c>
      <c r="L285" s="83">
        <f t="shared" si="75"/>
        <v>0</v>
      </c>
      <c r="M285" s="83">
        <f t="shared" si="75"/>
        <v>0</v>
      </c>
      <c r="N285" s="83">
        <f t="shared" si="75"/>
        <v>0</v>
      </c>
      <c r="O285" s="101">
        <f t="shared" si="69"/>
        <v>0</v>
      </c>
      <c r="P285" s="53"/>
    </row>
    <row r="286" spans="1:16" s="1" customFormat="1" ht="13.5" customHeight="1" x14ac:dyDescent="0.25">
      <c r="A286" s="91" t="s">
        <v>677</v>
      </c>
      <c r="B286" s="73" t="s">
        <v>85</v>
      </c>
      <c r="C286" s="83">
        <f>+C287</f>
        <v>0</v>
      </c>
      <c r="D286" s="83">
        <f t="shared" si="75"/>
        <v>0</v>
      </c>
      <c r="E286" s="83">
        <f t="shared" si="75"/>
        <v>0</v>
      </c>
      <c r="F286" s="83">
        <f t="shared" si="75"/>
        <v>0</v>
      </c>
      <c r="G286" s="83">
        <f t="shared" si="75"/>
        <v>0</v>
      </c>
      <c r="H286" s="83">
        <f t="shared" si="75"/>
        <v>0</v>
      </c>
      <c r="I286" s="83">
        <f t="shared" si="75"/>
        <v>0</v>
      </c>
      <c r="J286" s="83">
        <f t="shared" si="75"/>
        <v>0</v>
      </c>
      <c r="K286" s="83">
        <f t="shared" si="75"/>
        <v>0</v>
      </c>
      <c r="L286" s="83">
        <f t="shared" si="75"/>
        <v>0</v>
      </c>
      <c r="M286" s="83">
        <f t="shared" si="75"/>
        <v>0</v>
      </c>
      <c r="N286" s="83">
        <f t="shared" si="75"/>
        <v>0</v>
      </c>
      <c r="O286" s="101">
        <f t="shared" si="69"/>
        <v>0</v>
      </c>
      <c r="P286" s="6"/>
    </row>
    <row r="287" spans="1:16" s="1" customFormat="1" ht="13.5" customHeight="1" x14ac:dyDescent="0.25">
      <c r="A287" s="91" t="s">
        <v>678</v>
      </c>
      <c r="B287" s="73" t="s">
        <v>86</v>
      </c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101">
        <f t="shared" si="69"/>
        <v>0</v>
      </c>
      <c r="P287" s="6"/>
    </row>
    <row r="288" spans="1:16" s="3" customFormat="1" ht="13.5" customHeight="1" x14ac:dyDescent="0.25">
      <c r="A288" s="91" t="s">
        <v>679</v>
      </c>
      <c r="B288" s="73" t="s">
        <v>19</v>
      </c>
      <c r="C288" s="83">
        <f>+C289+C290</f>
        <v>0</v>
      </c>
      <c r="D288" s="83">
        <f t="shared" ref="D288:N288" si="76">+D289+D290</f>
        <v>0</v>
      </c>
      <c r="E288" s="83">
        <f t="shared" si="76"/>
        <v>0</v>
      </c>
      <c r="F288" s="83">
        <f t="shared" si="76"/>
        <v>0</v>
      </c>
      <c r="G288" s="83">
        <f t="shared" si="76"/>
        <v>0</v>
      </c>
      <c r="H288" s="83">
        <f t="shared" si="76"/>
        <v>0</v>
      </c>
      <c r="I288" s="83">
        <f t="shared" si="76"/>
        <v>0</v>
      </c>
      <c r="J288" s="83">
        <f t="shared" si="76"/>
        <v>0</v>
      </c>
      <c r="K288" s="83">
        <f t="shared" si="76"/>
        <v>0</v>
      </c>
      <c r="L288" s="83">
        <f t="shared" si="76"/>
        <v>0</v>
      </c>
      <c r="M288" s="83">
        <f t="shared" si="76"/>
        <v>0</v>
      </c>
      <c r="N288" s="83">
        <f t="shared" si="76"/>
        <v>0</v>
      </c>
      <c r="O288" s="101">
        <f t="shared" si="69"/>
        <v>0</v>
      </c>
      <c r="P288" s="53"/>
    </row>
    <row r="289" spans="1:16" s="12" customFormat="1" ht="13.5" customHeight="1" x14ac:dyDescent="0.25">
      <c r="A289" s="84" t="s">
        <v>680</v>
      </c>
      <c r="B289" s="73" t="s">
        <v>166</v>
      </c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101">
        <f t="shared" si="69"/>
        <v>0</v>
      </c>
      <c r="P289" s="54"/>
    </row>
    <row r="290" spans="1:16" s="12" customFormat="1" ht="13.5" customHeight="1" x14ac:dyDescent="0.25">
      <c r="A290" s="91" t="s">
        <v>681</v>
      </c>
      <c r="B290" s="73" t="s">
        <v>346</v>
      </c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101">
        <f t="shared" si="69"/>
        <v>0</v>
      </c>
      <c r="P290" s="54"/>
    </row>
    <row r="291" spans="1:16" s="1" customFormat="1" ht="13.5" customHeight="1" x14ac:dyDescent="0.25">
      <c r="A291" s="93" t="s">
        <v>682</v>
      </c>
      <c r="B291" s="87" t="s">
        <v>20</v>
      </c>
      <c r="C291" s="83">
        <f>+C292+C313</f>
        <v>0</v>
      </c>
      <c r="D291" s="83">
        <f t="shared" ref="D291:N291" si="77">+D292+D313</f>
        <v>0</v>
      </c>
      <c r="E291" s="83">
        <f t="shared" si="77"/>
        <v>0</v>
      </c>
      <c r="F291" s="83">
        <f t="shared" si="77"/>
        <v>0</v>
      </c>
      <c r="G291" s="83">
        <f t="shared" si="77"/>
        <v>0</v>
      </c>
      <c r="H291" s="83">
        <f t="shared" si="77"/>
        <v>0</v>
      </c>
      <c r="I291" s="83">
        <f t="shared" si="77"/>
        <v>0</v>
      </c>
      <c r="J291" s="83">
        <f t="shared" si="77"/>
        <v>0</v>
      </c>
      <c r="K291" s="83">
        <f t="shared" si="77"/>
        <v>0</v>
      </c>
      <c r="L291" s="83">
        <f t="shared" si="77"/>
        <v>0</v>
      </c>
      <c r="M291" s="83">
        <f t="shared" si="77"/>
        <v>0</v>
      </c>
      <c r="N291" s="83">
        <f t="shared" si="77"/>
        <v>0</v>
      </c>
      <c r="O291" s="101">
        <f t="shared" si="69"/>
        <v>0</v>
      </c>
      <c r="P291" s="6"/>
    </row>
    <row r="292" spans="1:16" s="1" customFormat="1" ht="13.5" customHeight="1" x14ac:dyDescent="0.25">
      <c r="A292" s="84" t="s">
        <v>683</v>
      </c>
      <c r="B292" s="73" t="s">
        <v>21</v>
      </c>
      <c r="C292" s="83">
        <f>+C293+C298+C301+C304+C307+C310</f>
        <v>0</v>
      </c>
      <c r="D292" s="83">
        <f t="shared" ref="D292:N292" si="78">+D293+D298+D301+D304+D307+D310</f>
        <v>0</v>
      </c>
      <c r="E292" s="83">
        <f t="shared" si="78"/>
        <v>0</v>
      </c>
      <c r="F292" s="83">
        <f t="shared" si="78"/>
        <v>0</v>
      </c>
      <c r="G292" s="83">
        <f t="shared" si="78"/>
        <v>0</v>
      </c>
      <c r="H292" s="83">
        <f t="shared" si="78"/>
        <v>0</v>
      </c>
      <c r="I292" s="83">
        <f t="shared" si="78"/>
        <v>0</v>
      </c>
      <c r="J292" s="83">
        <f t="shared" si="78"/>
        <v>0</v>
      </c>
      <c r="K292" s="83">
        <f t="shared" si="78"/>
        <v>0</v>
      </c>
      <c r="L292" s="83">
        <f t="shared" si="78"/>
        <v>0</v>
      </c>
      <c r="M292" s="83">
        <f t="shared" si="78"/>
        <v>0</v>
      </c>
      <c r="N292" s="83">
        <f t="shared" si="78"/>
        <v>0</v>
      </c>
      <c r="O292" s="101">
        <f t="shared" si="69"/>
        <v>0</v>
      </c>
      <c r="P292" s="6"/>
    </row>
    <row r="293" spans="1:16" s="1" customFormat="1" ht="13.5" customHeight="1" x14ac:dyDescent="0.25">
      <c r="A293" s="84" t="s">
        <v>684</v>
      </c>
      <c r="B293" s="73" t="s">
        <v>347</v>
      </c>
      <c r="C293" s="83">
        <f>+SUM(C294:C297)</f>
        <v>0</v>
      </c>
      <c r="D293" s="83">
        <f t="shared" ref="D293:N293" si="79">+SUM(D294:D297)</f>
        <v>0</v>
      </c>
      <c r="E293" s="83">
        <f t="shared" si="79"/>
        <v>0</v>
      </c>
      <c r="F293" s="83">
        <f t="shared" si="79"/>
        <v>0</v>
      </c>
      <c r="G293" s="83">
        <f t="shared" si="79"/>
        <v>0</v>
      </c>
      <c r="H293" s="83">
        <f t="shared" si="79"/>
        <v>0</v>
      </c>
      <c r="I293" s="83">
        <f t="shared" si="79"/>
        <v>0</v>
      </c>
      <c r="J293" s="83">
        <f t="shared" si="79"/>
        <v>0</v>
      </c>
      <c r="K293" s="83">
        <f t="shared" si="79"/>
        <v>0</v>
      </c>
      <c r="L293" s="83">
        <f t="shared" si="79"/>
        <v>0</v>
      </c>
      <c r="M293" s="83">
        <f t="shared" si="79"/>
        <v>0</v>
      </c>
      <c r="N293" s="83">
        <f t="shared" si="79"/>
        <v>0</v>
      </c>
      <c r="O293" s="101">
        <f t="shared" si="69"/>
        <v>0</v>
      </c>
      <c r="P293" s="6"/>
    </row>
    <row r="294" spans="1:16" s="12" customFormat="1" ht="13.5" customHeight="1" x14ac:dyDescent="0.25">
      <c r="A294" s="84" t="s">
        <v>685</v>
      </c>
      <c r="B294" s="73" t="s">
        <v>348</v>
      </c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101">
        <f t="shared" si="69"/>
        <v>0</v>
      </c>
      <c r="P294" s="54"/>
    </row>
    <row r="295" spans="1:16" s="1" customFormat="1" ht="13.5" customHeight="1" x14ac:dyDescent="0.25">
      <c r="A295" s="84" t="s">
        <v>686</v>
      </c>
      <c r="B295" s="73" t="s">
        <v>87</v>
      </c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101">
        <f t="shared" si="69"/>
        <v>0</v>
      </c>
      <c r="P295" s="6"/>
    </row>
    <row r="296" spans="1:16" s="12" customFormat="1" ht="13.5" customHeight="1" x14ac:dyDescent="0.25">
      <c r="A296" s="93" t="s">
        <v>687</v>
      </c>
      <c r="B296" s="87" t="s">
        <v>109</v>
      </c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101">
        <f t="shared" si="69"/>
        <v>0</v>
      </c>
      <c r="P296" s="54"/>
    </row>
    <row r="297" spans="1:16" s="1" customFormat="1" ht="13.5" customHeight="1" x14ac:dyDescent="0.25">
      <c r="A297" s="91" t="s">
        <v>688</v>
      </c>
      <c r="B297" s="73" t="s">
        <v>689</v>
      </c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101">
        <f t="shared" si="69"/>
        <v>0</v>
      </c>
      <c r="P297" s="6"/>
    </row>
    <row r="298" spans="1:16" s="1" customFormat="1" ht="13.5" customHeight="1" x14ac:dyDescent="0.25">
      <c r="A298" s="91" t="s">
        <v>838</v>
      </c>
      <c r="B298" s="73" t="s">
        <v>839</v>
      </c>
      <c r="C298" s="83">
        <f>+C299+C300</f>
        <v>0</v>
      </c>
      <c r="D298" s="83">
        <f t="shared" ref="D298:N298" si="80">+D299+D300</f>
        <v>0</v>
      </c>
      <c r="E298" s="83">
        <f t="shared" si="80"/>
        <v>0</v>
      </c>
      <c r="F298" s="83">
        <f t="shared" si="80"/>
        <v>0</v>
      </c>
      <c r="G298" s="83">
        <f t="shared" si="80"/>
        <v>0</v>
      </c>
      <c r="H298" s="83">
        <f t="shared" si="80"/>
        <v>0</v>
      </c>
      <c r="I298" s="83">
        <f t="shared" si="80"/>
        <v>0</v>
      </c>
      <c r="J298" s="83">
        <f t="shared" si="80"/>
        <v>0</v>
      </c>
      <c r="K298" s="83">
        <f t="shared" si="80"/>
        <v>0</v>
      </c>
      <c r="L298" s="83">
        <f t="shared" si="80"/>
        <v>0</v>
      </c>
      <c r="M298" s="83">
        <f t="shared" si="80"/>
        <v>0</v>
      </c>
      <c r="N298" s="83">
        <f t="shared" si="80"/>
        <v>0</v>
      </c>
      <c r="O298" s="101">
        <f t="shared" si="69"/>
        <v>0</v>
      </c>
      <c r="P298" s="6"/>
    </row>
    <row r="299" spans="1:16" s="3" customFormat="1" ht="13.5" customHeight="1" x14ac:dyDescent="0.25">
      <c r="A299" s="91" t="s">
        <v>840</v>
      </c>
      <c r="B299" s="73" t="s">
        <v>841</v>
      </c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101">
        <f t="shared" si="69"/>
        <v>0</v>
      </c>
      <c r="P299" s="53"/>
    </row>
    <row r="300" spans="1:16" s="1" customFormat="1" ht="13.5" customHeight="1" x14ac:dyDescent="0.25">
      <c r="A300" s="91" t="s">
        <v>842</v>
      </c>
      <c r="B300" s="73" t="s">
        <v>87</v>
      </c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101">
        <f t="shared" si="69"/>
        <v>0</v>
      </c>
      <c r="P300" s="6"/>
    </row>
    <row r="301" spans="1:16" s="1" customFormat="1" ht="13.5" customHeight="1" x14ac:dyDescent="0.25">
      <c r="A301" s="91" t="s">
        <v>843</v>
      </c>
      <c r="B301" s="73" t="s">
        <v>844</v>
      </c>
      <c r="C301" s="83">
        <f>+C302+C303</f>
        <v>0</v>
      </c>
      <c r="D301" s="83">
        <f t="shared" ref="D301:N301" si="81">+D302+D303</f>
        <v>0</v>
      </c>
      <c r="E301" s="83">
        <f t="shared" si="81"/>
        <v>0</v>
      </c>
      <c r="F301" s="83">
        <f t="shared" si="81"/>
        <v>0</v>
      </c>
      <c r="G301" s="83">
        <f t="shared" si="81"/>
        <v>0</v>
      </c>
      <c r="H301" s="83">
        <f t="shared" si="81"/>
        <v>0</v>
      </c>
      <c r="I301" s="83">
        <f t="shared" si="81"/>
        <v>0</v>
      </c>
      <c r="J301" s="83">
        <f t="shared" si="81"/>
        <v>0</v>
      </c>
      <c r="K301" s="83">
        <f t="shared" si="81"/>
        <v>0</v>
      </c>
      <c r="L301" s="83">
        <f t="shared" si="81"/>
        <v>0</v>
      </c>
      <c r="M301" s="83">
        <f t="shared" si="81"/>
        <v>0</v>
      </c>
      <c r="N301" s="83">
        <f t="shared" si="81"/>
        <v>0</v>
      </c>
      <c r="O301" s="101">
        <f t="shared" si="69"/>
        <v>0</v>
      </c>
      <c r="P301" s="6"/>
    </row>
    <row r="302" spans="1:16" s="3" customFormat="1" ht="13.5" customHeight="1" x14ac:dyDescent="0.25">
      <c r="A302" s="91" t="s">
        <v>845</v>
      </c>
      <c r="B302" s="73" t="s">
        <v>846</v>
      </c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101">
        <f t="shared" si="69"/>
        <v>0</v>
      </c>
      <c r="P302" s="53"/>
    </row>
    <row r="303" spans="1:16" s="12" customFormat="1" ht="13.5" customHeight="1" x14ac:dyDescent="0.25">
      <c r="A303" s="91" t="s">
        <v>847</v>
      </c>
      <c r="B303" s="73" t="s">
        <v>848</v>
      </c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101">
        <f t="shared" si="69"/>
        <v>0</v>
      </c>
      <c r="P303" s="54"/>
    </row>
    <row r="304" spans="1:16" s="12" customFormat="1" ht="13.5" customHeight="1" x14ac:dyDescent="0.25">
      <c r="A304" s="91" t="s">
        <v>894</v>
      </c>
      <c r="B304" s="73" t="s">
        <v>895</v>
      </c>
      <c r="C304" s="83">
        <f>+SUM(C305:C306)</f>
        <v>0</v>
      </c>
      <c r="D304" s="83">
        <f t="shared" ref="D304:N304" si="82">+SUM(D305:D306)</f>
        <v>0</v>
      </c>
      <c r="E304" s="83">
        <f t="shared" si="82"/>
        <v>0</v>
      </c>
      <c r="F304" s="83">
        <f t="shared" si="82"/>
        <v>0</v>
      </c>
      <c r="G304" s="83">
        <f t="shared" si="82"/>
        <v>0</v>
      </c>
      <c r="H304" s="83">
        <f t="shared" si="82"/>
        <v>0</v>
      </c>
      <c r="I304" s="83">
        <f t="shared" si="82"/>
        <v>0</v>
      </c>
      <c r="J304" s="83">
        <f t="shared" si="82"/>
        <v>0</v>
      </c>
      <c r="K304" s="83">
        <f t="shared" si="82"/>
        <v>0</v>
      </c>
      <c r="L304" s="83">
        <f t="shared" si="82"/>
        <v>0</v>
      </c>
      <c r="M304" s="83">
        <f t="shared" si="82"/>
        <v>0</v>
      </c>
      <c r="N304" s="83">
        <f t="shared" si="82"/>
        <v>0</v>
      </c>
      <c r="O304" s="101">
        <f t="shared" si="69"/>
        <v>0</v>
      </c>
      <c r="P304" s="54"/>
    </row>
    <row r="305" spans="1:16" s="12" customFormat="1" ht="13.5" customHeight="1" x14ac:dyDescent="0.25">
      <c r="A305" s="91" t="s">
        <v>896</v>
      </c>
      <c r="B305" s="73" t="s">
        <v>897</v>
      </c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101">
        <f t="shared" si="69"/>
        <v>0</v>
      </c>
      <c r="P305" s="54"/>
    </row>
    <row r="306" spans="1:16" s="12" customFormat="1" ht="13.5" customHeight="1" x14ac:dyDescent="0.25">
      <c r="A306" s="91" t="s">
        <v>898</v>
      </c>
      <c r="B306" s="73" t="s">
        <v>899</v>
      </c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101">
        <f t="shared" si="69"/>
        <v>0</v>
      </c>
      <c r="P306" s="54"/>
    </row>
    <row r="307" spans="1:16" s="12" customFormat="1" ht="13.5" customHeight="1" x14ac:dyDescent="0.25">
      <c r="A307" s="91" t="s">
        <v>946</v>
      </c>
      <c r="B307" s="73" t="s">
        <v>947</v>
      </c>
      <c r="C307" s="83">
        <f>SUM(C308:C309)</f>
        <v>0</v>
      </c>
      <c r="D307" s="83">
        <f t="shared" ref="D307:N307" si="83">SUM(D308:D309)</f>
        <v>0</v>
      </c>
      <c r="E307" s="83">
        <f t="shared" si="83"/>
        <v>0</v>
      </c>
      <c r="F307" s="83">
        <f t="shared" si="83"/>
        <v>0</v>
      </c>
      <c r="G307" s="83">
        <f t="shared" si="83"/>
        <v>0</v>
      </c>
      <c r="H307" s="83">
        <f t="shared" si="83"/>
        <v>0</v>
      </c>
      <c r="I307" s="83">
        <f t="shared" si="83"/>
        <v>0</v>
      </c>
      <c r="J307" s="83">
        <f t="shared" si="83"/>
        <v>0</v>
      </c>
      <c r="K307" s="83">
        <f t="shared" si="83"/>
        <v>0</v>
      </c>
      <c r="L307" s="83">
        <f t="shared" si="83"/>
        <v>0</v>
      </c>
      <c r="M307" s="83">
        <f t="shared" si="83"/>
        <v>0</v>
      </c>
      <c r="N307" s="83">
        <f t="shared" si="83"/>
        <v>0</v>
      </c>
      <c r="O307" s="101">
        <f t="shared" si="69"/>
        <v>0</v>
      </c>
      <c r="P307" s="54"/>
    </row>
    <row r="308" spans="1:16" s="12" customFormat="1" ht="13.5" customHeight="1" x14ac:dyDescent="0.25">
      <c r="A308" s="91" t="s">
        <v>948</v>
      </c>
      <c r="B308" s="73" t="s">
        <v>949</v>
      </c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101">
        <f t="shared" si="69"/>
        <v>0</v>
      </c>
      <c r="P308" s="54"/>
    </row>
    <row r="309" spans="1:16" s="12" customFormat="1" ht="13.5" customHeight="1" x14ac:dyDescent="0.25">
      <c r="A309" s="91" t="s">
        <v>950</v>
      </c>
      <c r="B309" s="73" t="s">
        <v>951</v>
      </c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101">
        <f t="shared" si="69"/>
        <v>0</v>
      </c>
      <c r="P309" s="54"/>
    </row>
    <row r="310" spans="1:16" s="12" customFormat="1" ht="13.5" customHeight="1" x14ac:dyDescent="0.25">
      <c r="A310" s="91" t="s">
        <v>952</v>
      </c>
      <c r="B310" s="73" t="s">
        <v>953</v>
      </c>
      <c r="C310" s="83">
        <f>SUM(C311:C312)</f>
        <v>0</v>
      </c>
      <c r="D310" s="83">
        <f t="shared" ref="D310:N310" si="84">SUM(D311:D312)</f>
        <v>0</v>
      </c>
      <c r="E310" s="83">
        <f t="shared" si="84"/>
        <v>0</v>
      </c>
      <c r="F310" s="83">
        <f t="shared" si="84"/>
        <v>0</v>
      </c>
      <c r="G310" s="83">
        <f t="shared" si="84"/>
        <v>0</v>
      </c>
      <c r="H310" s="83">
        <f t="shared" si="84"/>
        <v>0</v>
      </c>
      <c r="I310" s="83">
        <f t="shared" si="84"/>
        <v>0</v>
      </c>
      <c r="J310" s="83">
        <f t="shared" si="84"/>
        <v>0</v>
      </c>
      <c r="K310" s="83">
        <f t="shared" si="84"/>
        <v>0</v>
      </c>
      <c r="L310" s="83">
        <f t="shared" si="84"/>
        <v>0</v>
      </c>
      <c r="M310" s="83">
        <f t="shared" si="84"/>
        <v>0</v>
      </c>
      <c r="N310" s="83">
        <f t="shared" si="84"/>
        <v>0</v>
      </c>
      <c r="O310" s="101">
        <f t="shared" si="69"/>
        <v>0</v>
      </c>
      <c r="P310" s="54"/>
    </row>
    <row r="311" spans="1:16" s="12" customFormat="1" ht="13.5" customHeight="1" x14ac:dyDescent="0.25">
      <c r="A311" s="91" t="s">
        <v>954</v>
      </c>
      <c r="B311" s="73" t="s">
        <v>955</v>
      </c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101">
        <f t="shared" si="69"/>
        <v>0</v>
      </c>
      <c r="P311" s="54"/>
    </row>
    <row r="312" spans="1:16" s="12" customFormat="1" ht="13.5" customHeight="1" x14ac:dyDescent="0.25">
      <c r="A312" s="91" t="s">
        <v>956</v>
      </c>
      <c r="B312" s="73" t="s">
        <v>957</v>
      </c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101">
        <f t="shared" si="69"/>
        <v>0</v>
      </c>
      <c r="P312" s="54"/>
    </row>
    <row r="313" spans="1:16" s="1" customFormat="1" ht="13.5" customHeight="1" x14ac:dyDescent="0.25">
      <c r="A313" s="93" t="s">
        <v>690</v>
      </c>
      <c r="B313" s="87" t="s">
        <v>22</v>
      </c>
      <c r="C313" s="83">
        <f>+SUM(C314:C319)</f>
        <v>0</v>
      </c>
      <c r="D313" s="83">
        <f t="shared" ref="D313:N313" si="85">+SUM(D314:D319)</f>
        <v>0</v>
      </c>
      <c r="E313" s="83">
        <f t="shared" si="85"/>
        <v>0</v>
      </c>
      <c r="F313" s="83">
        <f t="shared" si="85"/>
        <v>0</v>
      </c>
      <c r="G313" s="83">
        <f t="shared" si="85"/>
        <v>0</v>
      </c>
      <c r="H313" s="83">
        <f t="shared" si="85"/>
        <v>0</v>
      </c>
      <c r="I313" s="83">
        <f t="shared" si="85"/>
        <v>0</v>
      </c>
      <c r="J313" s="83">
        <f t="shared" si="85"/>
        <v>0</v>
      </c>
      <c r="K313" s="83">
        <f t="shared" si="85"/>
        <v>0</v>
      </c>
      <c r="L313" s="83">
        <f t="shared" si="85"/>
        <v>0</v>
      </c>
      <c r="M313" s="83">
        <f t="shared" si="85"/>
        <v>0</v>
      </c>
      <c r="N313" s="83">
        <f t="shared" si="85"/>
        <v>0</v>
      </c>
      <c r="O313" s="101">
        <f t="shared" si="69"/>
        <v>0</v>
      </c>
      <c r="P313" s="6"/>
    </row>
    <row r="314" spans="1:16" s="1" customFormat="1" ht="13.5" customHeight="1" x14ac:dyDescent="0.25">
      <c r="A314" s="91" t="s">
        <v>691</v>
      </c>
      <c r="B314" s="73" t="s">
        <v>88</v>
      </c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101">
        <f t="shared" si="69"/>
        <v>0</v>
      </c>
      <c r="P314" s="6"/>
    </row>
    <row r="315" spans="1:16" s="1" customFormat="1" ht="13.5" customHeight="1" x14ac:dyDescent="0.25">
      <c r="A315" s="91" t="s">
        <v>692</v>
      </c>
      <c r="B315" s="73" t="s">
        <v>89</v>
      </c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101">
        <f t="shared" si="69"/>
        <v>0</v>
      </c>
      <c r="P315" s="6"/>
    </row>
    <row r="316" spans="1:16" s="1" customFormat="1" ht="13.5" customHeight="1" x14ac:dyDescent="0.25">
      <c r="A316" s="91" t="s">
        <v>693</v>
      </c>
      <c r="B316" s="73" t="s">
        <v>90</v>
      </c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101">
        <f t="shared" si="69"/>
        <v>0</v>
      </c>
      <c r="P316" s="6"/>
    </row>
    <row r="317" spans="1:16" s="1" customFormat="1" ht="13.5" customHeight="1" x14ac:dyDescent="0.25">
      <c r="A317" s="91" t="s">
        <v>694</v>
      </c>
      <c r="B317" s="73" t="s">
        <v>349</v>
      </c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101">
        <f t="shared" si="69"/>
        <v>0</v>
      </c>
      <c r="P317" s="6"/>
    </row>
    <row r="318" spans="1:16" s="1" customFormat="1" ht="13.5" customHeight="1" x14ac:dyDescent="0.25">
      <c r="A318" s="91" t="s">
        <v>695</v>
      </c>
      <c r="B318" s="73" t="s">
        <v>350</v>
      </c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101">
        <f t="shared" si="69"/>
        <v>0</v>
      </c>
      <c r="P318" s="6"/>
    </row>
    <row r="319" spans="1:16" s="1" customFormat="1" ht="13.5" customHeight="1" x14ac:dyDescent="0.25">
      <c r="A319" s="91" t="s">
        <v>849</v>
      </c>
      <c r="B319" s="73" t="s">
        <v>850</v>
      </c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101">
        <f t="shared" si="69"/>
        <v>0</v>
      </c>
      <c r="P319" s="6"/>
    </row>
    <row r="320" spans="1:16" s="1" customFormat="1" ht="13.5" customHeight="1" x14ac:dyDescent="0.25">
      <c r="A320" s="84" t="s">
        <v>696</v>
      </c>
      <c r="B320" s="73" t="s">
        <v>351</v>
      </c>
      <c r="C320" s="83">
        <f t="shared" ref="C320:N320" si="86">+C321+C418</f>
        <v>0</v>
      </c>
      <c r="D320" s="83">
        <f t="shared" si="86"/>
        <v>0</v>
      </c>
      <c r="E320" s="83">
        <f t="shared" si="86"/>
        <v>0</v>
      </c>
      <c r="F320" s="83">
        <f t="shared" si="86"/>
        <v>0</v>
      </c>
      <c r="G320" s="83">
        <f t="shared" si="86"/>
        <v>0</v>
      </c>
      <c r="H320" s="83">
        <f t="shared" si="86"/>
        <v>0</v>
      </c>
      <c r="I320" s="83">
        <f t="shared" si="86"/>
        <v>0</v>
      </c>
      <c r="J320" s="83">
        <f t="shared" si="86"/>
        <v>0</v>
      </c>
      <c r="K320" s="83">
        <f t="shared" si="86"/>
        <v>0</v>
      </c>
      <c r="L320" s="83">
        <f t="shared" si="86"/>
        <v>0</v>
      </c>
      <c r="M320" s="83">
        <f t="shared" si="86"/>
        <v>0</v>
      </c>
      <c r="N320" s="83">
        <f t="shared" si="86"/>
        <v>0</v>
      </c>
      <c r="O320" s="101">
        <f t="shared" si="69"/>
        <v>0</v>
      </c>
      <c r="P320" s="6"/>
    </row>
    <row r="321" spans="1:16" s="1" customFormat="1" ht="13.5" customHeight="1" x14ac:dyDescent="0.25">
      <c r="A321" s="88" t="s">
        <v>697</v>
      </c>
      <c r="B321" s="87" t="s">
        <v>144</v>
      </c>
      <c r="C321" s="83">
        <f t="shared" ref="C321:N321" si="87">+C322+C364+C413+C415</f>
        <v>0</v>
      </c>
      <c r="D321" s="83">
        <f t="shared" si="87"/>
        <v>0</v>
      </c>
      <c r="E321" s="83">
        <f t="shared" si="87"/>
        <v>0</v>
      </c>
      <c r="F321" s="83">
        <f t="shared" si="87"/>
        <v>0</v>
      </c>
      <c r="G321" s="83">
        <f t="shared" si="87"/>
        <v>0</v>
      </c>
      <c r="H321" s="83">
        <f t="shared" si="87"/>
        <v>0</v>
      </c>
      <c r="I321" s="83">
        <f t="shared" si="87"/>
        <v>0</v>
      </c>
      <c r="J321" s="83">
        <f t="shared" si="87"/>
        <v>0</v>
      </c>
      <c r="K321" s="83">
        <f t="shared" si="87"/>
        <v>0</v>
      </c>
      <c r="L321" s="83">
        <f t="shared" si="87"/>
        <v>0</v>
      </c>
      <c r="M321" s="83">
        <f t="shared" si="87"/>
        <v>0</v>
      </c>
      <c r="N321" s="83">
        <f t="shared" si="87"/>
        <v>0</v>
      </c>
      <c r="O321" s="101">
        <f t="shared" si="69"/>
        <v>0</v>
      </c>
      <c r="P321" s="6"/>
    </row>
    <row r="322" spans="1:16" s="12" customFormat="1" ht="13.5" customHeight="1" x14ac:dyDescent="0.25">
      <c r="A322" s="84" t="s">
        <v>698</v>
      </c>
      <c r="B322" s="73" t="s">
        <v>352</v>
      </c>
      <c r="C322" s="83">
        <f t="shared" ref="C322:N322" si="88">+C323+C327+C346</f>
        <v>0</v>
      </c>
      <c r="D322" s="83">
        <f t="shared" si="88"/>
        <v>0</v>
      </c>
      <c r="E322" s="83">
        <f t="shared" si="88"/>
        <v>0</v>
      </c>
      <c r="F322" s="83">
        <f t="shared" si="88"/>
        <v>0</v>
      </c>
      <c r="G322" s="83">
        <f t="shared" si="88"/>
        <v>0</v>
      </c>
      <c r="H322" s="83">
        <f t="shared" si="88"/>
        <v>0</v>
      </c>
      <c r="I322" s="83">
        <f t="shared" si="88"/>
        <v>0</v>
      </c>
      <c r="J322" s="83">
        <f t="shared" si="88"/>
        <v>0</v>
      </c>
      <c r="K322" s="83">
        <f t="shared" si="88"/>
        <v>0</v>
      </c>
      <c r="L322" s="83">
        <f t="shared" si="88"/>
        <v>0</v>
      </c>
      <c r="M322" s="83">
        <f t="shared" si="88"/>
        <v>0</v>
      </c>
      <c r="N322" s="83">
        <f t="shared" si="88"/>
        <v>0</v>
      </c>
      <c r="O322" s="101">
        <f t="shared" si="69"/>
        <v>0</v>
      </c>
      <c r="P322" s="54"/>
    </row>
    <row r="323" spans="1:16" s="1" customFormat="1" ht="13.5" customHeight="1" x14ac:dyDescent="0.25">
      <c r="A323" s="84" t="s">
        <v>699</v>
      </c>
      <c r="B323" s="73" t="s">
        <v>182</v>
      </c>
      <c r="C323" s="83">
        <f>+SUM(C324:C326)</f>
        <v>0</v>
      </c>
      <c r="D323" s="83">
        <f t="shared" ref="D323:N323" si="89">+SUM(D324:D326)</f>
        <v>0</v>
      </c>
      <c r="E323" s="83">
        <f t="shared" si="89"/>
        <v>0</v>
      </c>
      <c r="F323" s="83">
        <f t="shared" si="89"/>
        <v>0</v>
      </c>
      <c r="G323" s="83">
        <f t="shared" si="89"/>
        <v>0</v>
      </c>
      <c r="H323" s="83">
        <f t="shared" si="89"/>
        <v>0</v>
      </c>
      <c r="I323" s="83">
        <f t="shared" si="89"/>
        <v>0</v>
      </c>
      <c r="J323" s="83">
        <f t="shared" si="89"/>
        <v>0</v>
      </c>
      <c r="K323" s="83">
        <f t="shared" si="89"/>
        <v>0</v>
      </c>
      <c r="L323" s="83">
        <f t="shared" si="89"/>
        <v>0</v>
      </c>
      <c r="M323" s="83">
        <f t="shared" si="89"/>
        <v>0</v>
      </c>
      <c r="N323" s="83">
        <f t="shared" si="89"/>
        <v>0</v>
      </c>
      <c r="O323" s="101">
        <f t="shared" si="69"/>
        <v>0</v>
      </c>
      <c r="P323" s="6"/>
    </row>
    <row r="324" spans="1:16" s="11" customFormat="1" ht="13.5" customHeight="1" x14ac:dyDescent="0.25">
      <c r="A324" s="84" t="s">
        <v>700</v>
      </c>
      <c r="B324" s="73" t="s">
        <v>353</v>
      </c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101">
        <f t="shared" si="69"/>
        <v>0</v>
      </c>
      <c r="P324" s="53"/>
    </row>
    <row r="325" spans="1:16" s="11" customFormat="1" ht="13.5" customHeight="1" x14ac:dyDescent="0.25">
      <c r="A325" s="84" t="s">
        <v>900</v>
      </c>
      <c r="B325" s="73" t="s">
        <v>887</v>
      </c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101">
        <f t="shared" si="69"/>
        <v>0</v>
      </c>
      <c r="P325" s="53"/>
    </row>
    <row r="326" spans="1:16" s="11" customFormat="1" ht="13.5" customHeight="1" x14ac:dyDescent="0.25">
      <c r="A326" s="84" t="s">
        <v>901</v>
      </c>
      <c r="B326" s="73" t="s">
        <v>889</v>
      </c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101">
        <f t="shared" si="69"/>
        <v>0</v>
      </c>
      <c r="P326" s="53"/>
    </row>
    <row r="327" spans="1:16" s="3" customFormat="1" ht="13.5" customHeight="1" x14ac:dyDescent="0.25">
      <c r="A327" s="84" t="s">
        <v>701</v>
      </c>
      <c r="B327" s="73" t="s">
        <v>354</v>
      </c>
      <c r="C327" s="83">
        <f t="shared" ref="C327:N327" si="90">+C328+C340+C343</f>
        <v>0</v>
      </c>
      <c r="D327" s="83">
        <f t="shared" si="90"/>
        <v>0</v>
      </c>
      <c r="E327" s="83">
        <f t="shared" si="90"/>
        <v>0</v>
      </c>
      <c r="F327" s="83">
        <f t="shared" si="90"/>
        <v>0</v>
      </c>
      <c r="G327" s="83">
        <f t="shared" si="90"/>
        <v>0</v>
      </c>
      <c r="H327" s="83">
        <f t="shared" si="90"/>
        <v>0</v>
      </c>
      <c r="I327" s="83">
        <f t="shared" si="90"/>
        <v>0</v>
      </c>
      <c r="J327" s="83">
        <f t="shared" si="90"/>
        <v>0</v>
      </c>
      <c r="K327" s="83">
        <f t="shared" si="90"/>
        <v>0</v>
      </c>
      <c r="L327" s="83">
        <f t="shared" si="90"/>
        <v>0</v>
      </c>
      <c r="M327" s="83">
        <f t="shared" si="90"/>
        <v>0</v>
      </c>
      <c r="N327" s="83">
        <f t="shared" si="90"/>
        <v>0</v>
      </c>
      <c r="O327" s="101">
        <f t="shared" si="69"/>
        <v>0</v>
      </c>
      <c r="P327" s="53"/>
    </row>
    <row r="328" spans="1:16" s="1" customFormat="1" ht="13.5" customHeight="1" x14ac:dyDescent="0.25">
      <c r="A328" s="84" t="s">
        <v>702</v>
      </c>
      <c r="B328" s="73" t="s">
        <v>355</v>
      </c>
      <c r="C328" s="83">
        <f>+SUM(C329:C339)</f>
        <v>0</v>
      </c>
      <c r="D328" s="83">
        <f t="shared" ref="D328:N328" si="91">+SUM(D329:D339)</f>
        <v>0</v>
      </c>
      <c r="E328" s="83">
        <f t="shared" si="91"/>
        <v>0</v>
      </c>
      <c r="F328" s="83">
        <f t="shared" si="91"/>
        <v>0</v>
      </c>
      <c r="G328" s="83">
        <f t="shared" si="91"/>
        <v>0</v>
      </c>
      <c r="H328" s="83">
        <f t="shared" si="91"/>
        <v>0</v>
      </c>
      <c r="I328" s="83">
        <f t="shared" si="91"/>
        <v>0</v>
      </c>
      <c r="J328" s="83">
        <f t="shared" si="91"/>
        <v>0</v>
      </c>
      <c r="K328" s="83">
        <f t="shared" si="91"/>
        <v>0</v>
      </c>
      <c r="L328" s="83">
        <f t="shared" si="91"/>
        <v>0</v>
      </c>
      <c r="M328" s="83">
        <f t="shared" si="91"/>
        <v>0</v>
      </c>
      <c r="N328" s="83">
        <f t="shared" si="91"/>
        <v>0</v>
      </c>
      <c r="O328" s="101">
        <f t="shared" si="69"/>
        <v>0</v>
      </c>
      <c r="P328" s="6"/>
    </row>
    <row r="329" spans="1:16" s="1" customFormat="1" ht="13.5" customHeight="1" x14ac:dyDescent="0.25">
      <c r="A329" s="84" t="s">
        <v>703</v>
      </c>
      <c r="B329" s="73" t="s">
        <v>210</v>
      </c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101">
        <f t="shared" si="69"/>
        <v>0</v>
      </c>
      <c r="P329" s="6"/>
    </row>
    <row r="330" spans="1:16" s="1" customFormat="1" ht="13.5" customHeight="1" x14ac:dyDescent="0.25">
      <c r="A330" s="88" t="s">
        <v>704</v>
      </c>
      <c r="B330" s="87" t="s">
        <v>211</v>
      </c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101">
        <f t="shared" si="69"/>
        <v>0</v>
      </c>
      <c r="P330" s="6"/>
    </row>
    <row r="331" spans="1:16" s="1" customFormat="1" ht="13.5" customHeight="1" x14ac:dyDescent="0.25">
      <c r="A331" s="84" t="s">
        <v>705</v>
      </c>
      <c r="B331" s="73" t="s">
        <v>212</v>
      </c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101">
        <f t="shared" si="69"/>
        <v>0</v>
      </c>
      <c r="P331" s="6"/>
    </row>
    <row r="332" spans="1:16" s="1" customFormat="1" ht="13.5" customHeight="1" x14ac:dyDescent="0.25">
      <c r="A332" s="84" t="s">
        <v>902</v>
      </c>
      <c r="B332" s="73" t="s">
        <v>903</v>
      </c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101">
        <f t="shared" si="69"/>
        <v>0</v>
      </c>
      <c r="P332" s="6"/>
    </row>
    <row r="333" spans="1:16" s="1" customFormat="1" ht="13.5" customHeight="1" x14ac:dyDescent="0.25">
      <c r="A333" s="84" t="s">
        <v>958</v>
      </c>
      <c r="B333" s="73" t="s">
        <v>959</v>
      </c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101">
        <f t="shared" si="69"/>
        <v>0</v>
      </c>
      <c r="P333" s="6"/>
    </row>
    <row r="334" spans="1:16" s="1" customFormat="1" ht="13.5" customHeight="1" x14ac:dyDescent="0.25">
      <c r="A334" s="88" t="s">
        <v>706</v>
      </c>
      <c r="B334" s="87" t="s">
        <v>356</v>
      </c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101">
        <f t="shared" si="69"/>
        <v>0</v>
      </c>
      <c r="P334" s="6"/>
    </row>
    <row r="335" spans="1:16" s="1" customFormat="1" ht="13.5" customHeight="1" x14ac:dyDescent="0.25">
      <c r="A335" s="84" t="s">
        <v>707</v>
      </c>
      <c r="B335" s="73" t="s">
        <v>357</v>
      </c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101">
        <f t="shared" si="69"/>
        <v>0</v>
      </c>
      <c r="P335" s="6"/>
    </row>
    <row r="336" spans="1:16" s="1" customFormat="1" ht="13.5" customHeight="1" x14ac:dyDescent="0.25">
      <c r="A336" s="84" t="s">
        <v>960</v>
      </c>
      <c r="B336" s="73" t="s">
        <v>961</v>
      </c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101">
        <f t="shared" si="69"/>
        <v>0</v>
      </c>
      <c r="P336" s="6"/>
    </row>
    <row r="337" spans="1:16" s="1" customFormat="1" ht="13.5" customHeight="1" x14ac:dyDescent="0.25">
      <c r="A337" s="84" t="s">
        <v>962</v>
      </c>
      <c r="B337" s="73" t="s">
        <v>362</v>
      </c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101">
        <f t="shared" si="69"/>
        <v>0</v>
      </c>
      <c r="P337" s="6"/>
    </row>
    <row r="338" spans="1:16" s="1" customFormat="1" ht="13.5" customHeight="1" x14ac:dyDescent="0.25">
      <c r="A338" s="84" t="s">
        <v>708</v>
      </c>
      <c r="B338" s="73" t="s">
        <v>213</v>
      </c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101">
        <f t="shared" si="69"/>
        <v>0</v>
      </c>
      <c r="P338" s="6"/>
    </row>
    <row r="339" spans="1:16" s="1" customFormat="1" ht="13.5" customHeight="1" x14ac:dyDescent="0.25">
      <c r="A339" s="84" t="s">
        <v>963</v>
      </c>
      <c r="B339" s="73" t="s">
        <v>964</v>
      </c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101">
        <f t="shared" si="69"/>
        <v>0</v>
      </c>
      <c r="P339" s="6"/>
    </row>
    <row r="340" spans="1:16" s="1" customFormat="1" ht="13.5" customHeight="1" x14ac:dyDescent="0.25">
      <c r="A340" s="91" t="s">
        <v>709</v>
      </c>
      <c r="B340" s="73" t="s">
        <v>358</v>
      </c>
      <c r="C340" s="83">
        <f>+C341+C342</f>
        <v>0</v>
      </c>
      <c r="D340" s="83">
        <f t="shared" ref="D340:N340" si="92">+D341+D342</f>
        <v>0</v>
      </c>
      <c r="E340" s="83">
        <f t="shared" si="92"/>
        <v>0</v>
      </c>
      <c r="F340" s="83">
        <f t="shared" si="92"/>
        <v>0</v>
      </c>
      <c r="G340" s="83">
        <f t="shared" si="92"/>
        <v>0</v>
      </c>
      <c r="H340" s="83">
        <f t="shared" si="92"/>
        <v>0</v>
      </c>
      <c r="I340" s="83">
        <f t="shared" si="92"/>
        <v>0</v>
      </c>
      <c r="J340" s="83">
        <f t="shared" si="92"/>
        <v>0</v>
      </c>
      <c r="K340" s="83">
        <f t="shared" si="92"/>
        <v>0</v>
      </c>
      <c r="L340" s="83">
        <f t="shared" si="92"/>
        <v>0</v>
      </c>
      <c r="M340" s="83">
        <f t="shared" si="92"/>
        <v>0</v>
      </c>
      <c r="N340" s="83">
        <f t="shared" si="92"/>
        <v>0</v>
      </c>
      <c r="O340" s="101">
        <f t="shared" si="69"/>
        <v>0</v>
      </c>
      <c r="P340" s="6"/>
    </row>
    <row r="341" spans="1:16" s="1" customFormat="1" ht="13.5" customHeight="1" x14ac:dyDescent="0.25">
      <c r="A341" s="91" t="s">
        <v>710</v>
      </c>
      <c r="B341" s="73" t="s">
        <v>359</v>
      </c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101">
        <f t="shared" si="69"/>
        <v>0</v>
      </c>
      <c r="P341" s="6"/>
    </row>
    <row r="342" spans="1:16" s="1" customFormat="1" ht="13.5" customHeight="1" x14ac:dyDescent="0.25">
      <c r="A342" s="91" t="s">
        <v>965</v>
      </c>
      <c r="B342" s="73" t="s">
        <v>966</v>
      </c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101">
        <f t="shared" si="69"/>
        <v>0</v>
      </c>
      <c r="P342" s="6"/>
    </row>
    <row r="343" spans="1:16" s="1" customFormat="1" ht="13.5" customHeight="1" x14ac:dyDescent="0.25">
      <c r="A343" s="91" t="s">
        <v>711</v>
      </c>
      <c r="B343" s="73" t="s">
        <v>360</v>
      </c>
      <c r="C343" s="83">
        <f>+C344+C345</f>
        <v>0</v>
      </c>
      <c r="D343" s="83">
        <f t="shared" ref="D343:N343" si="93">+D344+D345</f>
        <v>0</v>
      </c>
      <c r="E343" s="83">
        <f t="shared" si="93"/>
        <v>0</v>
      </c>
      <c r="F343" s="83">
        <f t="shared" si="93"/>
        <v>0</v>
      </c>
      <c r="G343" s="83">
        <f t="shared" si="93"/>
        <v>0</v>
      </c>
      <c r="H343" s="83">
        <f t="shared" si="93"/>
        <v>0</v>
      </c>
      <c r="I343" s="83">
        <f t="shared" si="93"/>
        <v>0</v>
      </c>
      <c r="J343" s="83">
        <f t="shared" si="93"/>
        <v>0</v>
      </c>
      <c r="K343" s="83">
        <f t="shared" si="93"/>
        <v>0</v>
      </c>
      <c r="L343" s="83">
        <f t="shared" si="93"/>
        <v>0</v>
      </c>
      <c r="M343" s="83">
        <f t="shared" si="93"/>
        <v>0</v>
      </c>
      <c r="N343" s="83">
        <f t="shared" si="93"/>
        <v>0</v>
      </c>
      <c r="O343" s="101">
        <f t="shared" si="69"/>
        <v>0</v>
      </c>
      <c r="P343" s="6"/>
    </row>
    <row r="344" spans="1:16" s="1" customFormat="1" ht="13.5" customHeight="1" x14ac:dyDescent="0.25">
      <c r="A344" s="91" t="s">
        <v>712</v>
      </c>
      <c r="B344" s="73" t="s">
        <v>361</v>
      </c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101">
        <f t="shared" si="69"/>
        <v>0</v>
      </c>
      <c r="P344" s="6"/>
    </row>
    <row r="345" spans="1:16" s="1" customFormat="1" ht="13.5" customHeight="1" x14ac:dyDescent="0.25">
      <c r="A345" s="91" t="s">
        <v>713</v>
      </c>
      <c r="B345" s="73" t="s">
        <v>362</v>
      </c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101">
        <f t="shared" si="69"/>
        <v>0</v>
      </c>
      <c r="P345" s="6"/>
    </row>
    <row r="346" spans="1:16" s="1" customFormat="1" ht="13.5" customHeight="1" x14ac:dyDescent="0.25">
      <c r="A346" s="91" t="s">
        <v>714</v>
      </c>
      <c r="B346" s="73" t="s">
        <v>214</v>
      </c>
      <c r="C346" s="83">
        <f>+C347+C357+C359+C362</f>
        <v>0</v>
      </c>
      <c r="D346" s="83">
        <f t="shared" ref="D346:N346" si="94">+D347+D357+D359+D362</f>
        <v>0</v>
      </c>
      <c r="E346" s="83">
        <f t="shared" si="94"/>
        <v>0</v>
      </c>
      <c r="F346" s="83">
        <f t="shared" si="94"/>
        <v>0</v>
      </c>
      <c r="G346" s="83">
        <f t="shared" si="94"/>
        <v>0</v>
      </c>
      <c r="H346" s="83">
        <f t="shared" si="94"/>
        <v>0</v>
      </c>
      <c r="I346" s="83">
        <f t="shared" si="94"/>
        <v>0</v>
      </c>
      <c r="J346" s="83">
        <f t="shared" si="94"/>
        <v>0</v>
      </c>
      <c r="K346" s="83">
        <f t="shared" si="94"/>
        <v>0</v>
      </c>
      <c r="L346" s="83">
        <f t="shared" si="94"/>
        <v>0</v>
      </c>
      <c r="M346" s="83">
        <f t="shared" si="94"/>
        <v>0</v>
      </c>
      <c r="N346" s="83">
        <f t="shared" si="94"/>
        <v>0</v>
      </c>
      <c r="O346" s="101">
        <f t="shared" si="69"/>
        <v>0</v>
      </c>
      <c r="P346" s="6"/>
    </row>
    <row r="347" spans="1:16" s="3" customFormat="1" ht="13.5" customHeight="1" x14ac:dyDescent="0.25">
      <c r="A347" s="84" t="s">
        <v>715</v>
      </c>
      <c r="B347" s="73" t="s">
        <v>215</v>
      </c>
      <c r="C347" s="83">
        <f>+SUM(C348:C356)</f>
        <v>0</v>
      </c>
      <c r="D347" s="83">
        <f t="shared" ref="D347:N347" si="95">+SUM(D348:D356)</f>
        <v>0</v>
      </c>
      <c r="E347" s="83">
        <f t="shared" si="95"/>
        <v>0</v>
      </c>
      <c r="F347" s="83">
        <f t="shared" si="95"/>
        <v>0</v>
      </c>
      <c r="G347" s="83">
        <f t="shared" si="95"/>
        <v>0</v>
      </c>
      <c r="H347" s="83">
        <f t="shared" si="95"/>
        <v>0</v>
      </c>
      <c r="I347" s="83">
        <f t="shared" si="95"/>
        <v>0</v>
      </c>
      <c r="J347" s="83">
        <f t="shared" si="95"/>
        <v>0</v>
      </c>
      <c r="K347" s="83">
        <f t="shared" si="95"/>
        <v>0</v>
      </c>
      <c r="L347" s="83">
        <f t="shared" si="95"/>
        <v>0</v>
      </c>
      <c r="M347" s="83">
        <f t="shared" si="95"/>
        <v>0</v>
      </c>
      <c r="N347" s="83">
        <f t="shared" si="95"/>
        <v>0</v>
      </c>
      <c r="O347" s="101">
        <f t="shared" si="69"/>
        <v>0</v>
      </c>
      <c r="P347" s="53"/>
    </row>
    <row r="348" spans="1:16" s="12" customFormat="1" ht="13.5" customHeight="1" x14ac:dyDescent="0.25">
      <c r="A348" s="84" t="s">
        <v>716</v>
      </c>
      <c r="B348" s="73" t="s">
        <v>216</v>
      </c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101">
        <f t="shared" si="69"/>
        <v>0</v>
      </c>
      <c r="P348" s="54"/>
    </row>
    <row r="349" spans="1:16" s="12" customFormat="1" ht="13.5" customHeight="1" x14ac:dyDescent="0.25">
      <c r="A349" s="84" t="s">
        <v>904</v>
      </c>
      <c r="B349" s="73" t="s">
        <v>905</v>
      </c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101">
        <f t="shared" si="69"/>
        <v>0</v>
      </c>
      <c r="P349" s="54"/>
    </row>
    <row r="350" spans="1:16" s="1" customFormat="1" ht="13.5" customHeight="1" x14ac:dyDescent="0.25">
      <c r="A350" s="84" t="s">
        <v>717</v>
      </c>
      <c r="B350" s="73" t="s">
        <v>217</v>
      </c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101">
        <f t="shared" si="69"/>
        <v>0</v>
      </c>
      <c r="P350" s="6"/>
    </row>
    <row r="351" spans="1:16" s="1" customFormat="1" ht="13.5" customHeight="1" x14ac:dyDescent="0.25">
      <c r="A351" s="84" t="s">
        <v>967</v>
      </c>
      <c r="B351" s="73" t="s">
        <v>968</v>
      </c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101">
        <f t="shared" si="69"/>
        <v>0</v>
      </c>
      <c r="P351" s="6"/>
    </row>
    <row r="352" spans="1:16" s="1" customFormat="1" ht="13.5" customHeight="1" x14ac:dyDescent="0.25">
      <c r="A352" s="84" t="s">
        <v>969</v>
      </c>
      <c r="B352" s="73" t="s">
        <v>970</v>
      </c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101">
        <f t="shared" si="69"/>
        <v>0</v>
      </c>
      <c r="P352" s="6"/>
    </row>
    <row r="353" spans="1:16" s="1" customFormat="1" ht="13.5" customHeight="1" x14ac:dyDescent="0.25">
      <c r="A353" s="84" t="s">
        <v>718</v>
      </c>
      <c r="B353" s="73" t="s">
        <v>218</v>
      </c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101">
        <f t="shared" si="69"/>
        <v>0</v>
      </c>
      <c r="P353" s="6"/>
    </row>
    <row r="354" spans="1:16" s="1" customFormat="1" ht="13.5" customHeight="1" x14ac:dyDescent="0.25">
      <c r="A354" s="84" t="s">
        <v>719</v>
      </c>
      <c r="B354" s="73" t="s">
        <v>219</v>
      </c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101">
        <f t="shared" si="69"/>
        <v>0</v>
      </c>
      <c r="P354" s="6"/>
    </row>
    <row r="355" spans="1:16" s="1" customFormat="1" ht="13.5" customHeight="1" x14ac:dyDescent="0.25">
      <c r="A355" s="84" t="s">
        <v>720</v>
      </c>
      <c r="B355" s="73" t="s">
        <v>220</v>
      </c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101">
        <f t="shared" ref="O355:O420" si="96">+SUM(C355:N355)</f>
        <v>0</v>
      </c>
      <c r="P355" s="6"/>
    </row>
    <row r="356" spans="1:16" s="1" customFormat="1" ht="13.5" customHeight="1" x14ac:dyDescent="0.25">
      <c r="A356" s="84" t="s">
        <v>721</v>
      </c>
      <c r="B356" s="73" t="s">
        <v>221</v>
      </c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101">
        <f t="shared" si="96"/>
        <v>0</v>
      </c>
      <c r="P356" s="6"/>
    </row>
    <row r="357" spans="1:16" s="11" customFormat="1" ht="13.5" customHeight="1" x14ac:dyDescent="0.25">
      <c r="A357" s="84" t="s">
        <v>722</v>
      </c>
      <c r="B357" s="73" t="s">
        <v>222</v>
      </c>
      <c r="C357" s="83">
        <f>+C358</f>
        <v>0</v>
      </c>
      <c r="D357" s="83">
        <f t="shared" ref="D357:N357" si="97">+D358</f>
        <v>0</v>
      </c>
      <c r="E357" s="83">
        <f t="shared" si="97"/>
        <v>0</v>
      </c>
      <c r="F357" s="83">
        <f t="shared" si="97"/>
        <v>0</v>
      </c>
      <c r="G357" s="83">
        <f t="shared" si="97"/>
        <v>0</v>
      </c>
      <c r="H357" s="83">
        <f t="shared" si="97"/>
        <v>0</v>
      </c>
      <c r="I357" s="83">
        <f t="shared" si="97"/>
        <v>0</v>
      </c>
      <c r="J357" s="83">
        <f t="shared" si="97"/>
        <v>0</v>
      </c>
      <c r="K357" s="83">
        <f t="shared" si="97"/>
        <v>0</v>
      </c>
      <c r="L357" s="83">
        <f t="shared" si="97"/>
        <v>0</v>
      </c>
      <c r="M357" s="83">
        <f t="shared" si="97"/>
        <v>0</v>
      </c>
      <c r="N357" s="83">
        <f t="shared" si="97"/>
        <v>0</v>
      </c>
      <c r="O357" s="101">
        <f t="shared" si="96"/>
        <v>0</v>
      </c>
      <c r="P357" s="53"/>
    </row>
    <row r="358" spans="1:16" s="3" customFormat="1" ht="13.5" customHeight="1" x14ac:dyDescent="0.25">
      <c r="A358" s="84" t="s">
        <v>723</v>
      </c>
      <c r="B358" s="73" t="s">
        <v>223</v>
      </c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101">
        <f t="shared" si="96"/>
        <v>0</v>
      </c>
      <c r="P358" s="53"/>
    </row>
    <row r="359" spans="1:16" s="1" customFormat="1" ht="13.5" customHeight="1" x14ac:dyDescent="0.25">
      <c r="A359" s="91" t="s">
        <v>724</v>
      </c>
      <c r="B359" s="73" t="s">
        <v>363</v>
      </c>
      <c r="C359" s="83">
        <f>+C360+C361</f>
        <v>0</v>
      </c>
      <c r="D359" s="83">
        <f t="shared" ref="D359:N359" si="98">+D360+D361</f>
        <v>0</v>
      </c>
      <c r="E359" s="83">
        <f t="shared" si="98"/>
        <v>0</v>
      </c>
      <c r="F359" s="83">
        <f t="shared" si="98"/>
        <v>0</v>
      </c>
      <c r="G359" s="83">
        <f t="shared" si="98"/>
        <v>0</v>
      </c>
      <c r="H359" s="83">
        <f t="shared" si="98"/>
        <v>0</v>
      </c>
      <c r="I359" s="83">
        <f t="shared" si="98"/>
        <v>0</v>
      </c>
      <c r="J359" s="83">
        <f t="shared" si="98"/>
        <v>0</v>
      </c>
      <c r="K359" s="83">
        <f t="shared" si="98"/>
        <v>0</v>
      </c>
      <c r="L359" s="83">
        <f t="shared" si="98"/>
        <v>0</v>
      </c>
      <c r="M359" s="83">
        <f t="shared" si="98"/>
        <v>0</v>
      </c>
      <c r="N359" s="83">
        <f t="shared" si="98"/>
        <v>0</v>
      </c>
      <c r="O359" s="101">
        <f t="shared" si="96"/>
        <v>0</v>
      </c>
      <c r="P359" s="6"/>
    </row>
    <row r="360" spans="1:16" s="1" customFormat="1" ht="13.5" customHeight="1" x14ac:dyDescent="0.25">
      <c r="A360" s="93" t="s">
        <v>725</v>
      </c>
      <c r="B360" s="87" t="s">
        <v>363</v>
      </c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101">
        <f t="shared" si="96"/>
        <v>0</v>
      </c>
      <c r="P360" s="6"/>
    </row>
    <row r="361" spans="1:16" s="3" customFormat="1" ht="13.5" customHeight="1" x14ac:dyDescent="0.25">
      <c r="A361" s="91" t="s">
        <v>726</v>
      </c>
      <c r="B361" s="73" t="s">
        <v>727</v>
      </c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101">
        <f t="shared" si="96"/>
        <v>0</v>
      </c>
      <c r="P361" s="53"/>
    </row>
    <row r="362" spans="1:16" s="1" customFormat="1" ht="13.5" customHeight="1" x14ac:dyDescent="0.25">
      <c r="A362" s="91" t="s">
        <v>728</v>
      </c>
      <c r="B362" s="73" t="s">
        <v>110</v>
      </c>
      <c r="C362" s="83">
        <f>+C363</f>
        <v>0</v>
      </c>
      <c r="D362" s="83">
        <f t="shared" ref="D362:N362" si="99">+D363</f>
        <v>0</v>
      </c>
      <c r="E362" s="83">
        <f t="shared" si="99"/>
        <v>0</v>
      </c>
      <c r="F362" s="83">
        <f t="shared" si="99"/>
        <v>0</v>
      </c>
      <c r="G362" s="83">
        <f t="shared" si="99"/>
        <v>0</v>
      </c>
      <c r="H362" s="83">
        <f t="shared" si="99"/>
        <v>0</v>
      </c>
      <c r="I362" s="83">
        <f t="shared" si="99"/>
        <v>0</v>
      </c>
      <c r="J362" s="83">
        <f t="shared" si="99"/>
        <v>0</v>
      </c>
      <c r="K362" s="83">
        <f t="shared" si="99"/>
        <v>0</v>
      </c>
      <c r="L362" s="83">
        <f t="shared" si="99"/>
        <v>0</v>
      </c>
      <c r="M362" s="83">
        <f t="shared" si="99"/>
        <v>0</v>
      </c>
      <c r="N362" s="83">
        <f t="shared" si="99"/>
        <v>0</v>
      </c>
      <c r="O362" s="101">
        <f t="shared" si="96"/>
        <v>0</v>
      </c>
      <c r="P362" s="6"/>
    </row>
    <row r="363" spans="1:16" s="1" customFormat="1" ht="13.5" customHeight="1" x14ac:dyDescent="0.25">
      <c r="A363" s="91" t="s">
        <v>729</v>
      </c>
      <c r="B363" s="73" t="s">
        <v>224</v>
      </c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101">
        <f t="shared" si="96"/>
        <v>0</v>
      </c>
      <c r="P363" s="6"/>
    </row>
    <row r="364" spans="1:16" s="3" customFormat="1" ht="13.5" customHeight="1" x14ac:dyDescent="0.25">
      <c r="A364" s="91" t="s">
        <v>730</v>
      </c>
      <c r="B364" s="73" t="s">
        <v>364</v>
      </c>
      <c r="C364" s="83">
        <f>+C365+C380+C387</f>
        <v>0</v>
      </c>
      <c r="D364" s="83">
        <f t="shared" ref="D364:N364" si="100">+D365+D380+D387</f>
        <v>0</v>
      </c>
      <c r="E364" s="83">
        <f t="shared" si="100"/>
        <v>0</v>
      </c>
      <c r="F364" s="83">
        <f t="shared" si="100"/>
        <v>0</v>
      </c>
      <c r="G364" s="83">
        <f t="shared" si="100"/>
        <v>0</v>
      </c>
      <c r="H364" s="83">
        <f t="shared" si="100"/>
        <v>0</v>
      </c>
      <c r="I364" s="83">
        <f t="shared" si="100"/>
        <v>0</v>
      </c>
      <c r="J364" s="83">
        <f t="shared" si="100"/>
        <v>0</v>
      </c>
      <c r="K364" s="83">
        <f t="shared" si="100"/>
        <v>0</v>
      </c>
      <c r="L364" s="83">
        <f t="shared" si="100"/>
        <v>0</v>
      </c>
      <c r="M364" s="83">
        <f t="shared" si="100"/>
        <v>0</v>
      </c>
      <c r="N364" s="83">
        <f t="shared" si="100"/>
        <v>0</v>
      </c>
      <c r="O364" s="101">
        <f t="shared" si="96"/>
        <v>0</v>
      </c>
      <c r="P364" s="53"/>
    </row>
    <row r="365" spans="1:16" s="1" customFormat="1" ht="13.5" customHeight="1" x14ac:dyDescent="0.25">
      <c r="A365" s="91" t="s">
        <v>731</v>
      </c>
      <c r="B365" s="73" t="s">
        <v>365</v>
      </c>
      <c r="C365" s="83">
        <f>+C366+C374+C377</f>
        <v>0</v>
      </c>
      <c r="D365" s="83">
        <f t="shared" ref="D365:N365" si="101">+D366+D374+D377</f>
        <v>0</v>
      </c>
      <c r="E365" s="83">
        <f t="shared" si="101"/>
        <v>0</v>
      </c>
      <c r="F365" s="83">
        <f t="shared" si="101"/>
        <v>0</v>
      </c>
      <c r="G365" s="83">
        <f t="shared" si="101"/>
        <v>0</v>
      </c>
      <c r="H365" s="83">
        <f t="shared" si="101"/>
        <v>0</v>
      </c>
      <c r="I365" s="83">
        <f t="shared" si="101"/>
        <v>0</v>
      </c>
      <c r="J365" s="83">
        <f t="shared" si="101"/>
        <v>0</v>
      </c>
      <c r="K365" s="83">
        <f t="shared" si="101"/>
        <v>0</v>
      </c>
      <c r="L365" s="83">
        <f t="shared" si="101"/>
        <v>0</v>
      </c>
      <c r="M365" s="83">
        <f t="shared" si="101"/>
        <v>0</v>
      </c>
      <c r="N365" s="83">
        <f t="shared" si="101"/>
        <v>0</v>
      </c>
      <c r="O365" s="101">
        <f t="shared" si="96"/>
        <v>0</v>
      </c>
      <c r="P365" s="6"/>
    </row>
    <row r="366" spans="1:16" s="1" customFormat="1" ht="13.5" customHeight="1" x14ac:dyDescent="0.25">
      <c r="A366" s="91" t="s">
        <v>732</v>
      </c>
      <c r="B366" s="73" t="s">
        <v>111</v>
      </c>
      <c r="C366" s="83">
        <f>+SUM(C367:C373)</f>
        <v>0</v>
      </c>
      <c r="D366" s="83">
        <f t="shared" ref="D366:N366" si="102">+SUM(D367:D373)</f>
        <v>0</v>
      </c>
      <c r="E366" s="83">
        <f t="shared" si="102"/>
        <v>0</v>
      </c>
      <c r="F366" s="83">
        <f t="shared" si="102"/>
        <v>0</v>
      </c>
      <c r="G366" s="83">
        <f t="shared" si="102"/>
        <v>0</v>
      </c>
      <c r="H366" s="83">
        <f t="shared" si="102"/>
        <v>0</v>
      </c>
      <c r="I366" s="83">
        <f t="shared" si="102"/>
        <v>0</v>
      </c>
      <c r="J366" s="83">
        <f t="shared" si="102"/>
        <v>0</v>
      </c>
      <c r="K366" s="83">
        <f t="shared" si="102"/>
        <v>0</v>
      </c>
      <c r="L366" s="83">
        <f t="shared" si="102"/>
        <v>0</v>
      </c>
      <c r="M366" s="83">
        <f t="shared" si="102"/>
        <v>0</v>
      </c>
      <c r="N366" s="83">
        <f t="shared" si="102"/>
        <v>0</v>
      </c>
      <c r="O366" s="101">
        <f t="shared" si="96"/>
        <v>0</v>
      </c>
      <c r="P366" s="6"/>
    </row>
    <row r="367" spans="1:16" s="1" customFormat="1" ht="13.5" customHeight="1" x14ac:dyDescent="0.25">
      <c r="A367" s="91" t="s">
        <v>733</v>
      </c>
      <c r="B367" s="73" t="s">
        <v>366</v>
      </c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101">
        <f t="shared" si="96"/>
        <v>0</v>
      </c>
      <c r="P367" s="6"/>
    </row>
    <row r="368" spans="1:16" s="3" customFormat="1" ht="13.5" customHeight="1" x14ac:dyDescent="0.25">
      <c r="A368" s="91" t="s">
        <v>734</v>
      </c>
      <c r="B368" s="73" t="s">
        <v>367</v>
      </c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101">
        <f t="shared" si="96"/>
        <v>0</v>
      </c>
      <c r="P368" s="53"/>
    </row>
    <row r="369" spans="1:16" s="1" customFormat="1" ht="13.5" customHeight="1" x14ac:dyDescent="0.25">
      <c r="A369" s="91" t="s">
        <v>735</v>
      </c>
      <c r="B369" s="73" t="s">
        <v>368</v>
      </c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101">
        <f t="shared" si="96"/>
        <v>0</v>
      </c>
      <c r="P369" s="6"/>
    </row>
    <row r="370" spans="1:16" s="3" customFormat="1" ht="13.5" customHeight="1" x14ac:dyDescent="0.25">
      <c r="A370" s="91" t="s">
        <v>736</v>
      </c>
      <c r="B370" s="73" t="s">
        <v>369</v>
      </c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101">
        <f t="shared" si="96"/>
        <v>0</v>
      </c>
      <c r="P370" s="53"/>
    </row>
    <row r="371" spans="1:16" s="3" customFormat="1" ht="13.5" customHeight="1" x14ac:dyDescent="0.25">
      <c r="A371" s="91" t="s">
        <v>737</v>
      </c>
      <c r="B371" s="73" t="s">
        <v>370</v>
      </c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101">
        <f t="shared" si="96"/>
        <v>0</v>
      </c>
      <c r="P371" s="53"/>
    </row>
    <row r="372" spans="1:16" s="3" customFormat="1" ht="13.5" customHeight="1" x14ac:dyDescent="0.25">
      <c r="A372" s="91" t="s">
        <v>738</v>
      </c>
      <c r="B372" s="73" t="s">
        <v>371</v>
      </c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101">
        <f t="shared" si="96"/>
        <v>0</v>
      </c>
      <c r="P372" s="53"/>
    </row>
    <row r="373" spans="1:16" s="3" customFormat="1" ht="13.5" customHeight="1" x14ac:dyDescent="0.25">
      <c r="A373" s="91" t="s">
        <v>739</v>
      </c>
      <c r="B373" s="73" t="s">
        <v>372</v>
      </c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101">
        <f t="shared" si="96"/>
        <v>0</v>
      </c>
      <c r="P373" s="53"/>
    </row>
    <row r="374" spans="1:16" s="3" customFormat="1" ht="13.5" customHeight="1" x14ac:dyDescent="0.25">
      <c r="A374" s="91" t="s">
        <v>740</v>
      </c>
      <c r="B374" s="73" t="s">
        <v>373</v>
      </c>
      <c r="C374" s="83">
        <f>+C375+C376</f>
        <v>0</v>
      </c>
      <c r="D374" s="83">
        <f t="shared" ref="D374:N374" si="103">+D375+D376</f>
        <v>0</v>
      </c>
      <c r="E374" s="83">
        <f t="shared" si="103"/>
        <v>0</v>
      </c>
      <c r="F374" s="83">
        <f t="shared" si="103"/>
        <v>0</v>
      </c>
      <c r="G374" s="83">
        <f t="shared" si="103"/>
        <v>0</v>
      </c>
      <c r="H374" s="83">
        <f t="shared" si="103"/>
        <v>0</v>
      </c>
      <c r="I374" s="83">
        <f t="shared" si="103"/>
        <v>0</v>
      </c>
      <c r="J374" s="83">
        <f t="shared" si="103"/>
        <v>0</v>
      </c>
      <c r="K374" s="83">
        <f t="shared" si="103"/>
        <v>0</v>
      </c>
      <c r="L374" s="83">
        <f t="shared" si="103"/>
        <v>0</v>
      </c>
      <c r="M374" s="83">
        <f t="shared" si="103"/>
        <v>0</v>
      </c>
      <c r="N374" s="83">
        <f t="shared" si="103"/>
        <v>0</v>
      </c>
      <c r="O374" s="101">
        <f t="shared" si="96"/>
        <v>0</v>
      </c>
      <c r="P374" s="53"/>
    </row>
    <row r="375" spans="1:16" s="3" customFormat="1" ht="13.5" customHeight="1" x14ac:dyDescent="0.25">
      <c r="A375" s="91" t="s">
        <v>741</v>
      </c>
      <c r="B375" s="73" t="s">
        <v>112</v>
      </c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101">
        <f t="shared" si="96"/>
        <v>0</v>
      </c>
      <c r="P375" s="53"/>
    </row>
    <row r="376" spans="1:16" s="3" customFormat="1" ht="13.5" customHeight="1" x14ac:dyDescent="0.25">
      <c r="A376" s="91" t="s">
        <v>742</v>
      </c>
      <c r="B376" s="73" t="s">
        <v>113</v>
      </c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101">
        <f t="shared" si="96"/>
        <v>0</v>
      </c>
      <c r="P376" s="53"/>
    </row>
    <row r="377" spans="1:16" s="3" customFormat="1" ht="13.5" customHeight="1" x14ac:dyDescent="0.25">
      <c r="A377" s="91" t="s">
        <v>743</v>
      </c>
      <c r="B377" s="73" t="s">
        <v>374</v>
      </c>
      <c r="C377" s="83">
        <f>+C378+C379</f>
        <v>0</v>
      </c>
      <c r="D377" s="83">
        <f t="shared" ref="D377:N377" si="104">+D378+D379</f>
        <v>0</v>
      </c>
      <c r="E377" s="83">
        <f t="shared" si="104"/>
        <v>0</v>
      </c>
      <c r="F377" s="83">
        <f t="shared" si="104"/>
        <v>0</v>
      </c>
      <c r="G377" s="83">
        <f t="shared" si="104"/>
        <v>0</v>
      </c>
      <c r="H377" s="83">
        <f t="shared" si="104"/>
        <v>0</v>
      </c>
      <c r="I377" s="83">
        <f t="shared" si="104"/>
        <v>0</v>
      </c>
      <c r="J377" s="83">
        <f t="shared" si="104"/>
        <v>0</v>
      </c>
      <c r="K377" s="83">
        <f t="shared" si="104"/>
        <v>0</v>
      </c>
      <c r="L377" s="83">
        <f t="shared" si="104"/>
        <v>0</v>
      </c>
      <c r="M377" s="83">
        <f t="shared" si="104"/>
        <v>0</v>
      </c>
      <c r="N377" s="83">
        <f t="shared" si="104"/>
        <v>0</v>
      </c>
      <c r="O377" s="101">
        <f t="shared" si="96"/>
        <v>0</v>
      </c>
      <c r="P377" s="53"/>
    </row>
    <row r="378" spans="1:16" s="3" customFormat="1" ht="13.5" customHeight="1" x14ac:dyDescent="0.25">
      <c r="A378" s="91" t="s">
        <v>744</v>
      </c>
      <c r="B378" s="73" t="s">
        <v>375</v>
      </c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101">
        <f t="shared" si="96"/>
        <v>0</v>
      </c>
      <c r="P378" s="53"/>
    </row>
    <row r="379" spans="1:16" s="3" customFormat="1" ht="13.5" customHeight="1" x14ac:dyDescent="0.25">
      <c r="A379" s="91" t="s">
        <v>745</v>
      </c>
      <c r="B379" s="73" t="s">
        <v>376</v>
      </c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101">
        <f t="shared" si="96"/>
        <v>0</v>
      </c>
      <c r="P379" s="53"/>
    </row>
    <row r="380" spans="1:16" s="3" customFormat="1" ht="13.5" customHeight="1" x14ac:dyDescent="0.25">
      <c r="A380" s="91" t="s">
        <v>746</v>
      </c>
      <c r="B380" s="73" t="s">
        <v>225</v>
      </c>
      <c r="C380" s="83">
        <f>+C381+C384</f>
        <v>0</v>
      </c>
      <c r="D380" s="83">
        <f t="shared" ref="D380:N380" si="105">+D381+D384</f>
        <v>0</v>
      </c>
      <c r="E380" s="83">
        <f t="shared" si="105"/>
        <v>0</v>
      </c>
      <c r="F380" s="83">
        <f t="shared" si="105"/>
        <v>0</v>
      </c>
      <c r="G380" s="83">
        <f t="shared" si="105"/>
        <v>0</v>
      </c>
      <c r="H380" s="83">
        <f t="shared" si="105"/>
        <v>0</v>
      </c>
      <c r="I380" s="83">
        <f t="shared" si="105"/>
        <v>0</v>
      </c>
      <c r="J380" s="83">
        <f t="shared" si="105"/>
        <v>0</v>
      </c>
      <c r="K380" s="83">
        <f t="shared" si="105"/>
        <v>0</v>
      </c>
      <c r="L380" s="83">
        <f t="shared" si="105"/>
        <v>0</v>
      </c>
      <c r="M380" s="83">
        <f t="shared" si="105"/>
        <v>0</v>
      </c>
      <c r="N380" s="83">
        <f t="shared" si="105"/>
        <v>0</v>
      </c>
      <c r="O380" s="101">
        <f t="shared" si="96"/>
        <v>0</v>
      </c>
      <c r="P380" s="53"/>
    </row>
    <row r="381" spans="1:16" s="3" customFormat="1" ht="13.5" customHeight="1" x14ac:dyDescent="0.25">
      <c r="A381" s="91" t="s">
        <v>747</v>
      </c>
      <c r="B381" s="73" t="s">
        <v>226</v>
      </c>
      <c r="C381" s="83">
        <f>+C382+C383</f>
        <v>0</v>
      </c>
      <c r="D381" s="83">
        <f t="shared" ref="D381:N381" si="106">+D382+D383</f>
        <v>0</v>
      </c>
      <c r="E381" s="83">
        <f t="shared" si="106"/>
        <v>0</v>
      </c>
      <c r="F381" s="83">
        <f t="shared" si="106"/>
        <v>0</v>
      </c>
      <c r="G381" s="83">
        <f t="shared" si="106"/>
        <v>0</v>
      </c>
      <c r="H381" s="83">
        <f t="shared" si="106"/>
        <v>0</v>
      </c>
      <c r="I381" s="83">
        <f t="shared" si="106"/>
        <v>0</v>
      </c>
      <c r="J381" s="83">
        <f t="shared" si="106"/>
        <v>0</v>
      </c>
      <c r="K381" s="83">
        <f t="shared" si="106"/>
        <v>0</v>
      </c>
      <c r="L381" s="83">
        <f t="shared" si="106"/>
        <v>0</v>
      </c>
      <c r="M381" s="83">
        <f t="shared" si="106"/>
        <v>0</v>
      </c>
      <c r="N381" s="83">
        <f t="shared" si="106"/>
        <v>0</v>
      </c>
      <c r="O381" s="101">
        <f t="shared" si="96"/>
        <v>0</v>
      </c>
      <c r="P381" s="53"/>
    </row>
    <row r="382" spans="1:16" s="3" customFormat="1" ht="13.5" customHeight="1" x14ac:dyDescent="0.25">
      <c r="A382" s="91" t="s">
        <v>748</v>
      </c>
      <c r="B382" s="73" t="s">
        <v>227</v>
      </c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101">
        <f t="shared" si="96"/>
        <v>0</v>
      </c>
      <c r="P382" s="53"/>
    </row>
    <row r="383" spans="1:16" s="3" customFormat="1" ht="13.5" customHeight="1" x14ac:dyDescent="0.25">
      <c r="A383" s="89" t="s">
        <v>749</v>
      </c>
      <c r="B383" s="73" t="s">
        <v>228</v>
      </c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101">
        <f t="shared" si="96"/>
        <v>0</v>
      </c>
      <c r="P383" s="53"/>
    </row>
    <row r="384" spans="1:16" s="3" customFormat="1" ht="13.5" customHeight="1" x14ac:dyDescent="0.25">
      <c r="A384" s="89" t="s">
        <v>750</v>
      </c>
      <c r="B384" s="73" t="s">
        <v>229</v>
      </c>
      <c r="C384" s="83">
        <f>+C385+C386</f>
        <v>0</v>
      </c>
      <c r="D384" s="83">
        <f t="shared" ref="D384:N384" si="107">+D385+D386</f>
        <v>0</v>
      </c>
      <c r="E384" s="83">
        <f t="shared" si="107"/>
        <v>0</v>
      </c>
      <c r="F384" s="83">
        <f t="shared" si="107"/>
        <v>0</v>
      </c>
      <c r="G384" s="83">
        <f t="shared" si="107"/>
        <v>0</v>
      </c>
      <c r="H384" s="83">
        <f t="shared" si="107"/>
        <v>0</v>
      </c>
      <c r="I384" s="83">
        <f t="shared" si="107"/>
        <v>0</v>
      </c>
      <c r="J384" s="83">
        <f t="shared" si="107"/>
        <v>0</v>
      </c>
      <c r="K384" s="83">
        <f t="shared" si="107"/>
        <v>0</v>
      </c>
      <c r="L384" s="83">
        <f t="shared" si="107"/>
        <v>0</v>
      </c>
      <c r="M384" s="83">
        <f t="shared" si="107"/>
        <v>0</v>
      </c>
      <c r="N384" s="83">
        <f t="shared" si="107"/>
        <v>0</v>
      </c>
      <c r="O384" s="101">
        <f t="shared" si="96"/>
        <v>0</v>
      </c>
      <c r="P384" s="53"/>
    </row>
    <row r="385" spans="1:16" s="1" customFormat="1" ht="13.5" customHeight="1" x14ac:dyDescent="0.25">
      <c r="A385" s="89" t="s">
        <v>751</v>
      </c>
      <c r="B385" s="73" t="s">
        <v>230</v>
      </c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101">
        <f t="shared" si="96"/>
        <v>0</v>
      </c>
      <c r="P385" s="6"/>
    </row>
    <row r="386" spans="1:16" s="1" customFormat="1" ht="13.5" customHeight="1" x14ac:dyDescent="0.25">
      <c r="A386" s="89" t="s">
        <v>752</v>
      </c>
      <c r="B386" s="73" t="s">
        <v>231</v>
      </c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101">
        <f t="shared" si="96"/>
        <v>0</v>
      </c>
      <c r="P386" s="6"/>
    </row>
    <row r="387" spans="1:16" s="1" customFormat="1" ht="13.5" customHeight="1" x14ac:dyDescent="0.25">
      <c r="A387" s="89" t="s">
        <v>753</v>
      </c>
      <c r="B387" s="73" t="s">
        <v>377</v>
      </c>
      <c r="C387" s="83">
        <f>+C388</f>
        <v>0</v>
      </c>
      <c r="D387" s="83">
        <f t="shared" ref="D387:N387" si="108">+D388</f>
        <v>0</v>
      </c>
      <c r="E387" s="83">
        <f t="shared" si="108"/>
        <v>0</v>
      </c>
      <c r="F387" s="83">
        <f t="shared" si="108"/>
        <v>0</v>
      </c>
      <c r="G387" s="83">
        <f t="shared" si="108"/>
        <v>0</v>
      </c>
      <c r="H387" s="83">
        <f t="shared" si="108"/>
        <v>0</v>
      </c>
      <c r="I387" s="83">
        <f t="shared" si="108"/>
        <v>0</v>
      </c>
      <c r="J387" s="83">
        <f t="shared" si="108"/>
        <v>0</v>
      </c>
      <c r="K387" s="83">
        <f t="shared" si="108"/>
        <v>0</v>
      </c>
      <c r="L387" s="83">
        <f t="shared" si="108"/>
        <v>0</v>
      </c>
      <c r="M387" s="83">
        <f t="shared" si="108"/>
        <v>0</v>
      </c>
      <c r="N387" s="83">
        <f t="shared" si="108"/>
        <v>0</v>
      </c>
      <c r="O387" s="101">
        <f t="shared" si="96"/>
        <v>0</v>
      </c>
      <c r="P387" s="6"/>
    </row>
    <row r="388" spans="1:16" s="3" customFormat="1" ht="13.5" customHeight="1" x14ac:dyDescent="0.25">
      <c r="A388" s="89" t="s">
        <v>754</v>
      </c>
      <c r="B388" s="73" t="s">
        <v>378</v>
      </c>
      <c r="C388" s="83">
        <f>+SUM(C389:C412)</f>
        <v>0</v>
      </c>
      <c r="D388" s="83">
        <f>+SUM(D389:D412)</f>
        <v>0</v>
      </c>
      <c r="E388" s="83">
        <f t="shared" ref="E388:N388" si="109">+SUM(E389:E412)</f>
        <v>0</v>
      </c>
      <c r="F388" s="83">
        <f t="shared" si="109"/>
        <v>0</v>
      </c>
      <c r="G388" s="83">
        <f t="shared" si="109"/>
        <v>0</v>
      </c>
      <c r="H388" s="83">
        <f t="shared" si="109"/>
        <v>0</v>
      </c>
      <c r="I388" s="83">
        <f t="shared" si="109"/>
        <v>0</v>
      </c>
      <c r="J388" s="83">
        <f t="shared" si="109"/>
        <v>0</v>
      </c>
      <c r="K388" s="83">
        <f t="shared" si="109"/>
        <v>0</v>
      </c>
      <c r="L388" s="83">
        <f t="shared" si="109"/>
        <v>0</v>
      </c>
      <c r="M388" s="83">
        <f t="shared" si="109"/>
        <v>0</v>
      </c>
      <c r="N388" s="83">
        <f t="shared" si="109"/>
        <v>0</v>
      </c>
      <c r="O388" s="101">
        <f t="shared" si="96"/>
        <v>0</v>
      </c>
      <c r="P388" s="53"/>
    </row>
    <row r="389" spans="1:16" s="3" customFormat="1" ht="13.5" customHeight="1" x14ac:dyDescent="0.25">
      <c r="A389" s="89" t="s">
        <v>755</v>
      </c>
      <c r="B389" s="73" t="s">
        <v>379</v>
      </c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101">
        <f t="shared" si="96"/>
        <v>0</v>
      </c>
      <c r="P389" s="53"/>
    </row>
    <row r="390" spans="1:16" s="3" customFormat="1" ht="13.5" customHeight="1" x14ac:dyDescent="0.25">
      <c r="A390" s="89" t="s">
        <v>756</v>
      </c>
      <c r="B390" s="73" t="s">
        <v>380</v>
      </c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101">
        <f t="shared" si="96"/>
        <v>0</v>
      </c>
      <c r="P390" s="53"/>
    </row>
    <row r="391" spans="1:16" s="1" customFormat="1" ht="13.5" customHeight="1" x14ac:dyDescent="0.25">
      <c r="A391" s="89" t="s">
        <v>757</v>
      </c>
      <c r="B391" s="73" t="s">
        <v>381</v>
      </c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101">
        <f t="shared" si="96"/>
        <v>0</v>
      </c>
      <c r="P391" s="6"/>
    </row>
    <row r="392" spans="1:16" s="1" customFormat="1" ht="13.5" customHeight="1" x14ac:dyDescent="0.25">
      <c r="A392" s="89" t="s">
        <v>758</v>
      </c>
      <c r="B392" s="73" t="s">
        <v>382</v>
      </c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101">
        <f t="shared" si="96"/>
        <v>0</v>
      </c>
      <c r="P392" s="6"/>
    </row>
    <row r="393" spans="1:16" s="1" customFormat="1" ht="13.5" customHeight="1" x14ac:dyDescent="0.25">
      <c r="A393" s="89" t="s">
        <v>759</v>
      </c>
      <c r="B393" s="73" t="s">
        <v>383</v>
      </c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101">
        <f t="shared" si="96"/>
        <v>0</v>
      </c>
      <c r="P393" s="6"/>
    </row>
    <row r="394" spans="1:16" s="3" customFormat="1" ht="13.5" customHeight="1" x14ac:dyDescent="0.25">
      <c r="A394" s="89" t="s">
        <v>760</v>
      </c>
      <c r="B394" s="73" t="s">
        <v>384</v>
      </c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101">
        <f t="shared" si="96"/>
        <v>0</v>
      </c>
      <c r="P394" s="53"/>
    </row>
    <row r="395" spans="1:16" s="1" customFormat="1" ht="13.5" customHeight="1" x14ac:dyDescent="0.25">
      <c r="A395" s="89" t="s">
        <v>761</v>
      </c>
      <c r="B395" s="73" t="s">
        <v>385</v>
      </c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101">
        <f t="shared" si="96"/>
        <v>0</v>
      </c>
      <c r="P395" s="6"/>
    </row>
    <row r="396" spans="1:16" s="1" customFormat="1" ht="13.5" customHeight="1" x14ac:dyDescent="0.25">
      <c r="A396" s="89" t="s">
        <v>762</v>
      </c>
      <c r="B396" s="73" t="s">
        <v>386</v>
      </c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101">
        <f t="shared" si="96"/>
        <v>0</v>
      </c>
      <c r="P396" s="6"/>
    </row>
    <row r="397" spans="1:16" s="1" customFormat="1" ht="13.5" customHeight="1" x14ac:dyDescent="0.25">
      <c r="A397" s="91" t="s">
        <v>763</v>
      </c>
      <c r="B397" s="73" t="s">
        <v>387</v>
      </c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101">
        <f t="shared" si="96"/>
        <v>0</v>
      </c>
      <c r="P397" s="6"/>
    </row>
    <row r="398" spans="1:16" s="3" customFormat="1" ht="13.5" customHeight="1" x14ac:dyDescent="0.25">
      <c r="A398" s="91" t="s">
        <v>764</v>
      </c>
      <c r="B398" s="73" t="s">
        <v>388</v>
      </c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101">
        <f t="shared" si="96"/>
        <v>0</v>
      </c>
      <c r="P398" s="53"/>
    </row>
    <row r="399" spans="1:16" s="1" customFormat="1" ht="13.5" customHeight="1" x14ac:dyDescent="0.25">
      <c r="A399" s="91" t="s">
        <v>765</v>
      </c>
      <c r="B399" s="73" t="s">
        <v>389</v>
      </c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101">
        <f t="shared" si="96"/>
        <v>0</v>
      </c>
      <c r="P399" s="6"/>
    </row>
    <row r="400" spans="1:16" s="1" customFormat="1" ht="13.5" customHeight="1" x14ac:dyDescent="0.25">
      <c r="A400" s="91" t="s">
        <v>766</v>
      </c>
      <c r="B400" s="73" t="s">
        <v>390</v>
      </c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101">
        <f t="shared" si="96"/>
        <v>0</v>
      </c>
      <c r="P400" s="6"/>
    </row>
    <row r="401" spans="1:16" s="1" customFormat="1" ht="13.5" customHeight="1" x14ac:dyDescent="0.25">
      <c r="A401" s="89" t="s">
        <v>767</v>
      </c>
      <c r="B401" s="73" t="s">
        <v>391</v>
      </c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101">
        <f t="shared" si="96"/>
        <v>0</v>
      </c>
      <c r="P401" s="6"/>
    </row>
    <row r="402" spans="1:16" s="3" customFormat="1" ht="13.5" customHeight="1" x14ac:dyDescent="0.25">
      <c r="A402" s="89" t="s">
        <v>768</v>
      </c>
      <c r="B402" s="73" t="s">
        <v>392</v>
      </c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101">
        <f t="shared" si="96"/>
        <v>0</v>
      </c>
      <c r="P402" s="53"/>
    </row>
    <row r="403" spans="1:16" s="1" customFormat="1" ht="13.5" customHeight="1" x14ac:dyDescent="0.25">
      <c r="A403" s="91" t="s">
        <v>769</v>
      </c>
      <c r="B403" s="73" t="s">
        <v>393</v>
      </c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101">
        <f t="shared" si="96"/>
        <v>0</v>
      </c>
      <c r="P403" s="6"/>
    </row>
    <row r="404" spans="1:16" s="1" customFormat="1" ht="13.5" customHeight="1" x14ac:dyDescent="0.25">
      <c r="A404" s="91" t="s">
        <v>770</v>
      </c>
      <c r="B404" s="73" t="s">
        <v>394</v>
      </c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101">
        <f t="shared" si="96"/>
        <v>0</v>
      </c>
      <c r="P404" s="6"/>
    </row>
    <row r="405" spans="1:16" s="1" customFormat="1" ht="13.5" customHeight="1" x14ac:dyDescent="0.25">
      <c r="A405" s="91" t="s">
        <v>771</v>
      </c>
      <c r="B405" s="73" t="s">
        <v>395</v>
      </c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101">
        <f t="shared" si="96"/>
        <v>0</v>
      </c>
      <c r="P405" s="6"/>
    </row>
    <row r="406" spans="1:16" s="11" customFormat="1" ht="13.5" customHeight="1" x14ac:dyDescent="0.25">
      <c r="A406" s="91" t="s">
        <v>772</v>
      </c>
      <c r="B406" s="73" t="s">
        <v>396</v>
      </c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101">
        <f t="shared" si="96"/>
        <v>0</v>
      </c>
      <c r="P406" s="53"/>
    </row>
    <row r="407" spans="1:16" s="1" customFormat="1" ht="13.5" customHeight="1" x14ac:dyDescent="0.25">
      <c r="A407" s="91" t="s">
        <v>773</v>
      </c>
      <c r="B407" s="73" t="s">
        <v>397</v>
      </c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101">
        <f t="shared" si="96"/>
        <v>0</v>
      </c>
      <c r="P407" s="6"/>
    </row>
    <row r="408" spans="1:16" s="1" customFormat="1" ht="13.5" customHeight="1" x14ac:dyDescent="0.25">
      <c r="A408" s="91" t="s">
        <v>851</v>
      </c>
      <c r="B408" s="73" t="s">
        <v>852</v>
      </c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101">
        <f t="shared" si="96"/>
        <v>0</v>
      </c>
      <c r="P408" s="6"/>
    </row>
    <row r="409" spans="1:16" s="1" customFormat="1" ht="13.5" customHeight="1" x14ac:dyDescent="0.25">
      <c r="A409" s="91" t="s">
        <v>853</v>
      </c>
      <c r="B409" s="73" t="s">
        <v>854</v>
      </c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101">
        <f t="shared" si="96"/>
        <v>0</v>
      </c>
      <c r="P409" s="6"/>
    </row>
    <row r="410" spans="1:16" s="1" customFormat="1" ht="13.5" customHeight="1" x14ac:dyDescent="0.25">
      <c r="A410" s="91" t="s">
        <v>855</v>
      </c>
      <c r="B410" s="73" t="s">
        <v>856</v>
      </c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101">
        <f t="shared" si="96"/>
        <v>0</v>
      </c>
      <c r="P410" s="6"/>
    </row>
    <row r="411" spans="1:16" s="1" customFormat="1" ht="13.5" customHeight="1" x14ac:dyDescent="0.25">
      <c r="A411" s="91" t="s">
        <v>971</v>
      </c>
      <c r="B411" s="73" t="s">
        <v>972</v>
      </c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101">
        <f t="shared" si="96"/>
        <v>0</v>
      </c>
      <c r="P411" s="6"/>
    </row>
    <row r="412" spans="1:16" s="1" customFormat="1" ht="13.5" customHeight="1" x14ac:dyDescent="0.25">
      <c r="A412" s="91" t="s">
        <v>973</v>
      </c>
      <c r="B412" s="73" t="s">
        <v>974</v>
      </c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101">
        <f t="shared" si="96"/>
        <v>0</v>
      </c>
      <c r="P412" s="6"/>
    </row>
    <row r="413" spans="1:16" s="1" customFormat="1" ht="13.5" customHeight="1" x14ac:dyDescent="0.25">
      <c r="A413" s="91" t="s">
        <v>774</v>
      </c>
      <c r="B413" s="73" t="s">
        <v>398</v>
      </c>
      <c r="C413" s="83">
        <f>+C414</f>
        <v>0</v>
      </c>
      <c r="D413" s="83">
        <f t="shared" ref="D413:N413" si="110">+D414</f>
        <v>0</v>
      </c>
      <c r="E413" s="83">
        <f t="shared" si="110"/>
        <v>0</v>
      </c>
      <c r="F413" s="83">
        <f t="shared" si="110"/>
        <v>0</v>
      </c>
      <c r="G413" s="83">
        <f t="shared" si="110"/>
        <v>0</v>
      </c>
      <c r="H413" s="83">
        <f t="shared" si="110"/>
        <v>0</v>
      </c>
      <c r="I413" s="83">
        <f t="shared" si="110"/>
        <v>0</v>
      </c>
      <c r="J413" s="83">
        <f t="shared" si="110"/>
        <v>0</v>
      </c>
      <c r="K413" s="83">
        <f t="shared" si="110"/>
        <v>0</v>
      </c>
      <c r="L413" s="83">
        <f t="shared" si="110"/>
        <v>0</v>
      </c>
      <c r="M413" s="83">
        <f t="shared" si="110"/>
        <v>0</v>
      </c>
      <c r="N413" s="83">
        <f t="shared" si="110"/>
        <v>0</v>
      </c>
      <c r="O413" s="101">
        <f t="shared" si="96"/>
        <v>0</v>
      </c>
      <c r="P413" s="6"/>
    </row>
    <row r="414" spans="1:16" s="1" customFormat="1" ht="13.5" customHeight="1" x14ac:dyDescent="0.25">
      <c r="A414" s="91" t="s">
        <v>775</v>
      </c>
      <c r="B414" s="73" t="s">
        <v>399</v>
      </c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101">
        <f t="shared" si="96"/>
        <v>0</v>
      </c>
      <c r="P414" s="6"/>
    </row>
    <row r="415" spans="1:16" s="1" customFormat="1" ht="13.5" customHeight="1" x14ac:dyDescent="0.25">
      <c r="A415" s="91" t="s">
        <v>906</v>
      </c>
      <c r="B415" s="73" t="s">
        <v>907</v>
      </c>
      <c r="C415" s="83">
        <f>+C416+C417</f>
        <v>0</v>
      </c>
      <c r="D415" s="83">
        <f>+D416+D417</f>
        <v>0</v>
      </c>
      <c r="E415" s="83">
        <f t="shared" ref="E415:N415" si="111">+E416+E417</f>
        <v>0</v>
      </c>
      <c r="F415" s="83">
        <f t="shared" si="111"/>
        <v>0</v>
      </c>
      <c r="G415" s="83">
        <f t="shared" si="111"/>
        <v>0</v>
      </c>
      <c r="H415" s="83">
        <f t="shared" si="111"/>
        <v>0</v>
      </c>
      <c r="I415" s="83">
        <f t="shared" si="111"/>
        <v>0</v>
      </c>
      <c r="J415" s="83">
        <f t="shared" si="111"/>
        <v>0</v>
      </c>
      <c r="K415" s="83">
        <f t="shared" si="111"/>
        <v>0</v>
      </c>
      <c r="L415" s="83">
        <f t="shared" si="111"/>
        <v>0</v>
      </c>
      <c r="M415" s="83">
        <f t="shared" si="111"/>
        <v>0</v>
      </c>
      <c r="N415" s="83">
        <f t="shared" si="111"/>
        <v>0</v>
      </c>
      <c r="O415" s="101">
        <f t="shared" si="96"/>
        <v>0</v>
      </c>
      <c r="P415" s="6"/>
    </row>
    <row r="416" spans="1:16" s="1" customFormat="1" ht="13.5" customHeight="1" x14ac:dyDescent="0.25">
      <c r="A416" s="91" t="s">
        <v>908</v>
      </c>
      <c r="B416" s="73" t="s">
        <v>909</v>
      </c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101">
        <f t="shared" si="96"/>
        <v>0</v>
      </c>
      <c r="P416" s="6"/>
    </row>
    <row r="417" spans="1:16" s="1" customFormat="1" ht="13.5" customHeight="1" x14ac:dyDescent="0.25">
      <c r="A417" s="91" t="s">
        <v>975</v>
      </c>
      <c r="B417" s="73" t="s">
        <v>976</v>
      </c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101">
        <f t="shared" si="96"/>
        <v>0</v>
      </c>
      <c r="P417" s="6"/>
    </row>
    <row r="418" spans="1:16" s="1" customFormat="1" ht="13.5" customHeight="1" x14ac:dyDescent="0.25">
      <c r="A418" s="91" t="s">
        <v>776</v>
      </c>
      <c r="B418" s="73" t="s">
        <v>400</v>
      </c>
      <c r="C418" s="83">
        <f>+C419+C428+C438+C465+C471+C474+C478+C481+C483+C485+C487+C489</f>
        <v>0</v>
      </c>
      <c r="D418" s="83">
        <f t="shared" ref="D418:N418" si="112">+D419+D428+D438+D465+D471+D474+D478+D481+D483+D485+D487+D489</f>
        <v>0</v>
      </c>
      <c r="E418" s="83">
        <f t="shared" si="112"/>
        <v>0</v>
      </c>
      <c r="F418" s="83">
        <f t="shared" si="112"/>
        <v>0</v>
      </c>
      <c r="G418" s="83">
        <f t="shared" si="112"/>
        <v>0</v>
      </c>
      <c r="H418" s="83">
        <f t="shared" si="112"/>
        <v>0</v>
      </c>
      <c r="I418" s="83">
        <f t="shared" si="112"/>
        <v>0</v>
      </c>
      <c r="J418" s="83">
        <f t="shared" si="112"/>
        <v>0</v>
      </c>
      <c r="K418" s="83">
        <f t="shared" si="112"/>
        <v>0</v>
      </c>
      <c r="L418" s="83">
        <f t="shared" si="112"/>
        <v>0</v>
      </c>
      <c r="M418" s="83">
        <f t="shared" si="112"/>
        <v>0</v>
      </c>
      <c r="N418" s="83">
        <f t="shared" si="112"/>
        <v>0</v>
      </c>
      <c r="O418" s="101">
        <f t="shared" si="96"/>
        <v>0</v>
      </c>
      <c r="P418" s="6"/>
    </row>
    <row r="419" spans="1:16" s="1" customFormat="1" ht="13.5" customHeight="1" x14ac:dyDescent="0.25">
      <c r="A419" s="91" t="s">
        <v>777</v>
      </c>
      <c r="B419" s="73" t="s">
        <v>401</v>
      </c>
      <c r="C419" s="83">
        <f>+C420</f>
        <v>0</v>
      </c>
      <c r="D419" s="83">
        <f t="shared" ref="D419:N419" si="113">+D420</f>
        <v>0</v>
      </c>
      <c r="E419" s="83">
        <f t="shared" si="113"/>
        <v>0</v>
      </c>
      <c r="F419" s="83">
        <f t="shared" si="113"/>
        <v>0</v>
      </c>
      <c r="G419" s="83">
        <f t="shared" si="113"/>
        <v>0</v>
      </c>
      <c r="H419" s="83">
        <f t="shared" si="113"/>
        <v>0</v>
      </c>
      <c r="I419" s="83">
        <f t="shared" si="113"/>
        <v>0</v>
      </c>
      <c r="J419" s="83">
        <f t="shared" si="113"/>
        <v>0</v>
      </c>
      <c r="K419" s="83">
        <f t="shared" si="113"/>
        <v>0</v>
      </c>
      <c r="L419" s="83">
        <f t="shared" si="113"/>
        <v>0</v>
      </c>
      <c r="M419" s="83">
        <f t="shared" si="113"/>
        <v>0</v>
      </c>
      <c r="N419" s="83">
        <f t="shared" si="113"/>
        <v>0</v>
      </c>
      <c r="O419" s="101">
        <f t="shared" si="96"/>
        <v>0</v>
      </c>
      <c r="P419" s="6"/>
    </row>
    <row r="420" spans="1:16" s="1" customFormat="1" ht="13.5" customHeight="1" x14ac:dyDescent="0.25">
      <c r="A420" s="91" t="s">
        <v>778</v>
      </c>
      <c r="B420" s="73" t="s">
        <v>402</v>
      </c>
      <c r="C420" s="83">
        <f>+SUM(C421:C427)</f>
        <v>0</v>
      </c>
      <c r="D420" s="83">
        <f t="shared" ref="D420:N420" si="114">+SUM(D421:D427)</f>
        <v>0</v>
      </c>
      <c r="E420" s="83">
        <f t="shared" si="114"/>
        <v>0</v>
      </c>
      <c r="F420" s="83">
        <f t="shared" si="114"/>
        <v>0</v>
      </c>
      <c r="G420" s="83">
        <f t="shared" si="114"/>
        <v>0</v>
      </c>
      <c r="H420" s="83">
        <f t="shared" si="114"/>
        <v>0</v>
      </c>
      <c r="I420" s="83">
        <f t="shared" si="114"/>
        <v>0</v>
      </c>
      <c r="J420" s="83">
        <f t="shared" si="114"/>
        <v>0</v>
      </c>
      <c r="K420" s="83">
        <f t="shared" si="114"/>
        <v>0</v>
      </c>
      <c r="L420" s="83">
        <f t="shared" si="114"/>
        <v>0</v>
      </c>
      <c r="M420" s="83">
        <f t="shared" si="114"/>
        <v>0</v>
      </c>
      <c r="N420" s="83">
        <f t="shared" si="114"/>
        <v>0</v>
      </c>
      <c r="O420" s="101">
        <f t="shared" si="96"/>
        <v>0</v>
      </c>
      <c r="P420" s="6"/>
    </row>
    <row r="421" spans="1:16" s="1" customFormat="1" ht="13.5" customHeight="1" x14ac:dyDescent="0.25">
      <c r="A421" s="91" t="s">
        <v>779</v>
      </c>
      <c r="B421" s="73" t="s">
        <v>163</v>
      </c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101">
        <f t="shared" ref="O421:O462" si="115">+SUM(C421:N421)</f>
        <v>0</v>
      </c>
      <c r="P421" s="6"/>
    </row>
    <row r="422" spans="1:16" s="1" customFormat="1" ht="13.5" customHeight="1" x14ac:dyDescent="0.25">
      <c r="A422" s="91" t="s">
        <v>780</v>
      </c>
      <c r="B422" s="73" t="s">
        <v>114</v>
      </c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101">
        <f t="shared" si="115"/>
        <v>0</v>
      </c>
      <c r="P422" s="6"/>
    </row>
    <row r="423" spans="1:16" s="1" customFormat="1" ht="13.5" customHeight="1" x14ac:dyDescent="0.25">
      <c r="A423" s="91" t="s">
        <v>781</v>
      </c>
      <c r="B423" s="73" t="s">
        <v>403</v>
      </c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101">
        <f t="shared" si="115"/>
        <v>0</v>
      </c>
      <c r="P423" s="6"/>
    </row>
    <row r="424" spans="1:16" s="1" customFormat="1" ht="13.5" customHeight="1" x14ac:dyDescent="0.25">
      <c r="A424" s="91" t="s">
        <v>782</v>
      </c>
      <c r="B424" s="73" t="s">
        <v>404</v>
      </c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101">
        <f t="shared" si="115"/>
        <v>0</v>
      </c>
      <c r="P424" s="6"/>
    </row>
    <row r="425" spans="1:16" s="1" customFormat="1" ht="13.5" customHeight="1" x14ac:dyDescent="0.25">
      <c r="A425" s="91" t="s">
        <v>783</v>
      </c>
      <c r="B425" s="73" t="s">
        <v>784</v>
      </c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101">
        <f t="shared" si="115"/>
        <v>0</v>
      </c>
      <c r="P425" s="6"/>
    </row>
    <row r="426" spans="1:16" s="1" customFormat="1" ht="13.5" customHeight="1" x14ac:dyDescent="0.25">
      <c r="A426" s="91" t="s">
        <v>785</v>
      </c>
      <c r="B426" s="73" t="s">
        <v>786</v>
      </c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101">
        <f t="shared" si="115"/>
        <v>0</v>
      </c>
      <c r="P426" s="6"/>
    </row>
    <row r="427" spans="1:16" s="1" customFormat="1" ht="13.5" customHeight="1" x14ac:dyDescent="0.25">
      <c r="A427" s="91" t="s">
        <v>787</v>
      </c>
      <c r="B427" s="73" t="s">
        <v>788</v>
      </c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101">
        <f t="shared" si="115"/>
        <v>0</v>
      </c>
      <c r="P427" s="6"/>
    </row>
    <row r="428" spans="1:16" s="1" customFormat="1" ht="13.5" customHeight="1" x14ac:dyDescent="0.25">
      <c r="A428" s="91" t="s">
        <v>789</v>
      </c>
      <c r="B428" s="73" t="s">
        <v>405</v>
      </c>
      <c r="C428" s="83">
        <f>+C429+C433+C431+C435</f>
        <v>0</v>
      </c>
      <c r="D428" s="83">
        <f t="shared" ref="D428:N428" si="116">+D429+D433+D431+D435</f>
        <v>0</v>
      </c>
      <c r="E428" s="83">
        <f>+E429+E433+E431+E435</f>
        <v>0</v>
      </c>
      <c r="F428" s="83">
        <f t="shared" si="116"/>
        <v>0</v>
      </c>
      <c r="G428" s="83">
        <f t="shared" si="116"/>
        <v>0</v>
      </c>
      <c r="H428" s="83">
        <f t="shared" si="116"/>
        <v>0</v>
      </c>
      <c r="I428" s="83">
        <f t="shared" si="116"/>
        <v>0</v>
      </c>
      <c r="J428" s="83">
        <f t="shared" si="116"/>
        <v>0</v>
      </c>
      <c r="K428" s="83">
        <f t="shared" si="116"/>
        <v>0</v>
      </c>
      <c r="L428" s="83">
        <f t="shared" si="116"/>
        <v>0</v>
      </c>
      <c r="M428" s="83">
        <f t="shared" si="116"/>
        <v>0</v>
      </c>
      <c r="N428" s="83">
        <f t="shared" si="116"/>
        <v>0</v>
      </c>
      <c r="O428" s="101">
        <f t="shared" si="115"/>
        <v>0</v>
      </c>
      <c r="P428" s="6"/>
    </row>
    <row r="429" spans="1:16" s="1" customFormat="1" ht="13.5" customHeight="1" x14ac:dyDescent="0.25">
      <c r="A429" s="91" t="s">
        <v>790</v>
      </c>
      <c r="B429" s="22" t="s">
        <v>23</v>
      </c>
      <c r="C429" s="83">
        <f>+C430</f>
        <v>0</v>
      </c>
      <c r="D429" s="83">
        <f t="shared" ref="D429:N429" si="117">+D430</f>
        <v>0</v>
      </c>
      <c r="E429" s="83">
        <f t="shared" si="117"/>
        <v>0</v>
      </c>
      <c r="F429" s="83">
        <f t="shared" si="117"/>
        <v>0</v>
      </c>
      <c r="G429" s="83">
        <f t="shared" si="117"/>
        <v>0</v>
      </c>
      <c r="H429" s="83">
        <f t="shared" si="117"/>
        <v>0</v>
      </c>
      <c r="I429" s="83">
        <f t="shared" si="117"/>
        <v>0</v>
      </c>
      <c r="J429" s="83">
        <f t="shared" si="117"/>
        <v>0</v>
      </c>
      <c r="K429" s="83">
        <f t="shared" si="117"/>
        <v>0</v>
      </c>
      <c r="L429" s="83">
        <f t="shared" si="117"/>
        <v>0</v>
      </c>
      <c r="M429" s="83">
        <f t="shared" si="117"/>
        <v>0</v>
      </c>
      <c r="N429" s="83">
        <f t="shared" si="117"/>
        <v>0</v>
      </c>
      <c r="O429" s="101">
        <f t="shared" si="115"/>
        <v>0</v>
      </c>
      <c r="P429" s="6"/>
    </row>
    <row r="430" spans="1:16" s="1" customFormat="1" ht="13.5" customHeight="1" x14ac:dyDescent="0.25">
      <c r="A430" s="91" t="s">
        <v>791</v>
      </c>
      <c r="B430" s="22" t="s">
        <v>406</v>
      </c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101">
        <f t="shared" si="115"/>
        <v>0</v>
      </c>
      <c r="P430" s="6"/>
    </row>
    <row r="431" spans="1:16" s="1" customFormat="1" ht="13.5" customHeight="1" x14ac:dyDescent="0.25">
      <c r="A431" s="91" t="s">
        <v>910</v>
      </c>
      <c r="B431" s="22" t="s">
        <v>911</v>
      </c>
      <c r="C431" s="83">
        <f>+C432</f>
        <v>0</v>
      </c>
      <c r="D431" s="83">
        <f t="shared" ref="D431:N431" si="118">+D432</f>
        <v>0</v>
      </c>
      <c r="E431" s="83">
        <f t="shared" si="118"/>
        <v>0</v>
      </c>
      <c r="F431" s="83">
        <f t="shared" si="118"/>
        <v>0</v>
      </c>
      <c r="G431" s="83">
        <f t="shared" si="118"/>
        <v>0</v>
      </c>
      <c r="H431" s="83">
        <f t="shared" si="118"/>
        <v>0</v>
      </c>
      <c r="I431" s="83">
        <f t="shared" si="118"/>
        <v>0</v>
      </c>
      <c r="J431" s="83">
        <f t="shared" si="118"/>
        <v>0</v>
      </c>
      <c r="K431" s="83">
        <f t="shared" si="118"/>
        <v>0</v>
      </c>
      <c r="L431" s="83">
        <f t="shared" si="118"/>
        <v>0</v>
      </c>
      <c r="M431" s="83">
        <f t="shared" si="118"/>
        <v>0</v>
      </c>
      <c r="N431" s="83">
        <f t="shared" si="118"/>
        <v>0</v>
      </c>
      <c r="O431" s="101">
        <f t="shared" si="115"/>
        <v>0</v>
      </c>
      <c r="P431" s="6"/>
    </row>
    <row r="432" spans="1:16" s="1" customFormat="1" ht="13.5" customHeight="1" x14ac:dyDescent="0.25">
      <c r="A432" s="91" t="s">
        <v>912</v>
      </c>
      <c r="B432" s="22" t="s">
        <v>911</v>
      </c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101">
        <f t="shared" si="115"/>
        <v>0</v>
      </c>
      <c r="P432" s="6"/>
    </row>
    <row r="433" spans="1:16" ht="13.5" customHeight="1" x14ac:dyDescent="0.25">
      <c r="A433" s="91" t="s">
        <v>792</v>
      </c>
      <c r="B433" s="22" t="s">
        <v>115</v>
      </c>
      <c r="C433" s="83">
        <f>+C434</f>
        <v>0</v>
      </c>
      <c r="D433" s="83">
        <f t="shared" ref="D433:N433" si="119">+D434</f>
        <v>0</v>
      </c>
      <c r="E433" s="83">
        <f t="shared" si="119"/>
        <v>0</v>
      </c>
      <c r="F433" s="83">
        <f t="shared" si="119"/>
        <v>0</v>
      </c>
      <c r="G433" s="83">
        <f t="shared" si="119"/>
        <v>0</v>
      </c>
      <c r="H433" s="83">
        <f t="shared" si="119"/>
        <v>0</v>
      </c>
      <c r="I433" s="83">
        <f t="shared" si="119"/>
        <v>0</v>
      </c>
      <c r="J433" s="83">
        <f t="shared" si="119"/>
        <v>0</v>
      </c>
      <c r="K433" s="83">
        <f t="shared" si="119"/>
        <v>0</v>
      </c>
      <c r="L433" s="83">
        <f t="shared" si="119"/>
        <v>0</v>
      </c>
      <c r="M433" s="83">
        <f t="shared" si="119"/>
        <v>0</v>
      </c>
      <c r="N433" s="83">
        <f t="shared" si="119"/>
        <v>0</v>
      </c>
      <c r="O433" s="101">
        <f t="shared" si="115"/>
        <v>0</v>
      </c>
    </row>
    <row r="434" spans="1:16" ht="13.5" customHeight="1" x14ac:dyDescent="0.25">
      <c r="A434" s="90" t="s">
        <v>793</v>
      </c>
      <c r="B434" s="22" t="s">
        <v>407</v>
      </c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101">
        <f t="shared" si="115"/>
        <v>0</v>
      </c>
    </row>
    <row r="435" spans="1:16" ht="13.5" customHeight="1" x14ac:dyDescent="0.25">
      <c r="A435" s="90" t="s">
        <v>977</v>
      </c>
      <c r="B435" s="22" t="s">
        <v>978</v>
      </c>
      <c r="C435" s="83">
        <f>+C436+C437</f>
        <v>0</v>
      </c>
      <c r="D435" s="83">
        <f>+D436+D437</f>
        <v>0</v>
      </c>
      <c r="E435" s="83">
        <f t="shared" ref="E435:N435" si="120">+E436+E437</f>
        <v>0</v>
      </c>
      <c r="F435" s="83">
        <f t="shared" si="120"/>
        <v>0</v>
      </c>
      <c r="G435" s="83">
        <f t="shared" si="120"/>
        <v>0</v>
      </c>
      <c r="H435" s="83">
        <f t="shared" si="120"/>
        <v>0</v>
      </c>
      <c r="I435" s="83">
        <f t="shared" si="120"/>
        <v>0</v>
      </c>
      <c r="J435" s="83">
        <f t="shared" si="120"/>
        <v>0</v>
      </c>
      <c r="K435" s="83">
        <f t="shared" si="120"/>
        <v>0</v>
      </c>
      <c r="L435" s="83">
        <f t="shared" si="120"/>
        <v>0</v>
      </c>
      <c r="M435" s="83">
        <f t="shared" si="120"/>
        <v>0</v>
      </c>
      <c r="N435" s="83">
        <f t="shared" si="120"/>
        <v>0</v>
      </c>
      <c r="O435" s="101">
        <f t="shared" si="115"/>
        <v>0</v>
      </c>
    </row>
    <row r="436" spans="1:16" ht="13.5" customHeight="1" x14ac:dyDescent="0.25">
      <c r="A436" s="90" t="s">
        <v>979</v>
      </c>
      <c r="B436" s="22" t="s">
        <v>980</v>
      </c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101">
        <f t="shared" si="115"/>
        <v>0</v>
      </c>
    </row>
    <row r="437" spans="1:16" ht="13.5" customHeight="1" x14ac:dyDescent="0.25">
      <c r="A437" s="90" t="s">
        <v>981</v>
      </c>
      <c r="B437" s="22" t="s">
        <v>982</v>
      </c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101">
        <f t="shared" si="115"/>
        <v>0</v>
      </c>
    </row>
    <row r="438" spans="1:16" ht="13.5" customHeight="1" x14ac:dyDescent="0.25">
      <c r="A438" s="91" t="s">
        <v>794</v>
      </c>
      <c r="B438" s="73" t="s">
        <v>146</v>
      </c>
      <c r="C438" s="83">
        <f>+C439+C441+C456+C457+C460+C462+C463</f>
        <v>0</v>
      </c>
      <c r="D438" s="83">
        <f t="shared" ref="D438:N438" si="121">+D439+D441+D456+D457+D460+D462+D463</f>
        <v>0</v>
      </c>
      <c r="E438" s="83">
        <f>+E439+E441+E456+E457+E460+E462+E463</f>
        <v>0</v>
      </c>
      <c r="F438" s="83">
        <f t="shared" si="121"/>
        <v>0</v>
      </c>
      <c r="G438" s="83">
        <f t="shared" si="121"/>
        <v>0</v>
      </c>
      <c r="H438" s="83">
        <f t="shared" si="121"/>
        <v>0</v>
      </c>
      <c r="I438" s="83">
        <f t="shared" si="121"/>
        <v>0</v>
      </c>
      <c r="J438" s="83">
        <f t="shared" si="121"/>
        <v>0</v>
      </c>
      <c r="K438" s="83">
        <f t="shared" si="121"/>
        <v>0</v>
      </c>
      <c r="L438" s="83">
        <f t="shared" si="121"/>
        <v>0</v>
      </c>
      <c r="M438" s="83">
        <f t="shared" si="121"/>
        <v>0</v>
      </c>
      <c r="N438" s="83">
        <f t="shared" si="121"/>
        <v>0</v>
      </c>
      <c r="O438" s="101">
        <f t="shared" si="115"/>
        <v>0</v>
      </c>
    </row>
    <row r="439" spans="1:16" ht="13.5" customHeight="1" x14ac:dyDescent="0.25">
      <c r="A439" s="91" t="s">
        <v>795</v>
      </c>
      <c r="B439" s="73" t="s">
        <v>116</v>
      </c>
      <c r="C439" s="83">
        <f>+C440</f>
        <v>0</v>
      </c>
      <c r="D439" s="83">
        <f t="shared" ref="D439:N439" si="122">+D440</f>
        <v>0</v>
      </c>
      <c r="E439" s="83">
        <f t="shared" si="122"/>
        <v>0</v>
      </c>
      <c r="F439" s="83">
        <f t="shared" si="122"/>
        <v>0</v>
      </c>
      <c r="G439" s="83">
        <f t="shared" si="122"/>
        <v>0</v>
      </c>
      <c r="H439" s="83">
        <f t="shared" si="122"/>
        <v>0</v>
      </c>
      <c r="I439" s="83">
        <f t="shared" si="122"/>
        <v>0</v>
      </c>
      <c r="J439" s="83">
        <f t="shared" si="122"/>
        <v>0</v>
      </c>
      <c r="K439" s="83">
        <f t="shared" si="122"/>
        <v>0</v>
      </c>
      <c r="L439" s="83">
        <f t="shared" si="122"/>
        <v>0</v>
      </c>
      <c r="M439" s="83">
        <f t="shared" si="122"/>
        <v>0</v>
      </c>
      <c r="N439" s="83">
        <f t="shared" si="122"/>
        <v>0</v>
      </c>
      <c r="O439" s="101">
        <f t="shared" si="115"/>
        <v>0</v>
      </c>
    </row>
    <row r="440" spans="1:16" ht="13.5" customHeight="1" x14ac:dyDescent="0.25">
      <c r="A440" s="89" t="s">
        <v>796</v>
      </c>
      <c r="B440" s="73" t="s">
        <v>164</v>
      </c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101">
        <f t="shared" si="115"/>
        <v>0</v>
      </c>
    </row>
    <row r="441" spans="1:16" ht="13.5" customHeight="1" x14ac:dyDescent="0.25">
      <c r="A441" s="89" t="s">
        <v>797</v>
      </c>
      <c r="B441" s="73" t="s">
        <v>117</v>
      </c>
      <c r="C441" s="83">
        <f>+SUM(C442:C455)</f>
        <v>0</v>
      </c>
      <c r="D441" s="83">
        <f t="shared" ref="D441:N441" si="123">+SUM(D442:D455)</f>
        <v>0</v>
      </c>
      <c r="E441" s="83">
        <f t="shared" si="123"/>
        <v>0</v>
      </c>
      <c r="F441" s="83">
        <f t="shared" si="123"/>
        <v>0</v>
      </c>
      <c r="G441" s="83">
        <f>+SUM(G442:G455)</f>
        <v>0</v>
      </c>
      <c r="H441" s="83">
        <f t="shared" si="123"/>
        <v>0</v>
      </c>
      <c r="I441" s="83">
        <f t="shared" si="123"/>
        <v>0</v>
      </c>
      <c r="J441" s="83">
        <f t="shared" si="123"/>
        <v>0</v>
      </c>
      <c r="K441" s="83">
        <f t="shared" si="123"/>
        <v>0</v>
      </c>
      <c r="L441" s="83">
        <f t="shared" si="123"/>
        <v>0</v>
      </c>
      <c r="M441" s="83">
        <f t="shared" si="123"/>
        <v>0</v>
      </c>
      <c r="N441" s="83">
        <f t="shared" si="123"/>
        <v>0</v>
      </c>
      <c r="O441" s="101">
        <f t="shared" si="115"/>
        <v>0</v>
      </c>
    </row>
    <row r="442" spans="1:16" s="1" customFormat="1" ht="13.5" customHeight="1" x14ac:dyDescent="0.25">
      <c r="A442" s="89" t="s">
        <v>798</v>
      </c>
      <c r="B442" s="73" t="s">
        <v>408</v>
      </c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101">
        <f t="shared" si="115"/>
        <v>0</v>
      </c>
      <c r="P442" s="6"/>
    </row>
    <row r="443" spans="1:16" s="1" customFormat="1" ht="13.5" customHeight="1" x14ac:dyDescent="0.25">
      <c r="A443" s="89" t="s">
        <v>799</v>
      </c>
      <c r="B443" s="73" t="s">
        <v>409</v>
      </c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101">
        <f t="shared" si="115"/>
        <v>0</v>
      </c>
      <c r="P443" s="6"/>
    </row>
    <row r="444" spans="1:16" ht="13.5" customHeight="1" x14ac:dyDescent="0.25">
      <c r="A444" s="89" t="s">
        <v>800</v>
      </c>
      <c r="B444" s="73" t="s">
        <v>165</v>
      </c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101">
        <f t="shared" si="115"/>
        <v>0</v>
      </c>
    </row>
    <row r="445" spans="1:16" ht="13.5" customHeight="1" x14ac:dyDescent="0.25">
      <c r="A445" s="89" t="s">
        <v>857</v>
      </c>
      <c r="B445" s="73" t="s">
        <v>858</v>
      </c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101">
        <f t="shared" si="115"/>
        <v>0</v>
      </c>
    </row>
    <row r="446" spans="1:16" ht="13.5" customHeight="1" x14ac:dyDescent="0.25">
      <c r="A446" s="89" t="s">
        <v>859</v>
      </c>
      <c r="B446" s="73" t="s">
        <v>860</v>
      </c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101">
        <f t="shared" si="115"/>
        <v>0</v>
      </c>
    </row>
    <row r="447" spans="1:16" ht="13.5" customHeight="1" x14ac:dyDescent="0.25">
      <c r="A447" s="89" t="s">
        <v>861</v>
      </c>
      <c r="B447" s="73" t="s">
        <v>414</v>
      </c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101">
        <f t="shared" si="115"/>
        <v>0</v>
      </c>
    </row>
    <row r="448" spans="1:16" ht="13.5" customHeight="1" x14ac:dyDescent="0.25">
      <c r="A448" s="89" t="s">
        <v>862</v>
      </c>
      <c r="B448" s="73" t="s">
        <v>863</v>
      </c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101">
        <f t="shared" si="115"/>
        <v>0</v>
      </c>
    </row>
    <row r="449" spans="1:15" ht="13.5" customHeight="1" x14ac:dyDescent="0.25">
      <c r="A449" s="89" t="s">
        <v>983</v>
      </c>
      <c r="B449" s="73" t="s">
        <v>984</v>
      </c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101">
        <f t="shared" si="115"/>
        <v>0</v>
      </c>
    </row>
    <row r="450" spans="1:15" ht="13.5" customHeight="1" x14ac:dyDescent="0.25">
      <c r="A450" s="89" t="s">
        <v>801</v>
      </c>
      <c r="B450" s="73" t="s">
        <v>410</v>
      </c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101">
        <f t="shared" si="115"/>
        <v>0</v>
      </c>
    </row>
    <row r="451" spans="1:15" ht="13.5" customHeight="1" x14ac:dyDescent="0.25">
      <c r="A451" s="89" t="s">
        <v>802</v>
      </c>
      <c r="B451" s="73" t="s">
        <v>411</v>
      </c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101">
        <f t="shared" si="115"/>
        <v>0</v>
      </c>
    </row>
    <row r="452" spans="1:15" ht="13.5" customHeight="1" x14ac:dyDescent="0.25">
      <c r="A452" s="91" t="s">
        <v>803</v>
      </c>
      <c r="B452" s="73" t="s">
        <v>412</v>
      </c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101">
        <f t="shared" si="115"/>
        <v>0</v>
      </c>
    </row>
    <row r="453" spans="1:15" ht="13.5" customHeight="1" x14ac:dyDescent="0.25">
      <c r="A453" s="91" t="s">
        <v>804</v>
      </c>
      <c r="B453" s="73" t="s">
        <v>413</v>
      </c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101">
        <f t="shared" si="115"/>
        <v>0</v>
      </c>
    </row>
    <row r="454" spans="1:15" ht="13.5" customHeight="1" x14ac:dyDescent="0.25">
      <c r="A454" s="91" t="s">
        <v>805</v>
      </c>
      <c r="B454" s="73" t="s">
        <v>806</v>
      </c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101">
        <f t="shared" si="115"/>
        <v>0</v>
      </c>
    </row>
    <row r="455" spans="1:15" ht="13.5" customHeight="1" x14ac:dyDescent="0.25">
      <c r="A455" s="91" t="s">
        <v>864</v>
      </c>
      <c r="B455" s="73" t="s">
        <v>865</v>
      </c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101">
        <f t="shared" si="115"/>
        <v>0</v>
      </c>
    </row>
    <row r="456" spans="1:15" ht="13.5" customHeight="1" x14ac:dyDescent="0.25">
      <c r="A456" s="91" t="s">
        <v>807</v>
      </c>
      <c r="B456" s="73" t="s">
        <v>118</v>
      </c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101">
        <f t="shared" si="115"/>
        <v>0</v>
      </c>
    </row>
    <row r="457" spans="1:15" ht="13.5" customHeight="1" x14ac:dyDescent="0.25">
      <c r="A457" s="91" t="s">
        <v>808</v>
      </c>
      <c r="B457" s="73" t="s">
        <v>119</v>
      </c>
      <c r="C457" s="83">
        <f>+C458+C459</f>
        <v>0</v>
      </c>
      <c r="D457" s="83">
        <f t="shared" ref="D457:N457" si="124">+D458+D459</f>
        <v>0</v>
      </c>
      <c r="E457" s="83">
        <f t="shared" si="124"/>
        <v>0</v>
      </c>
      <c r="F457" s="83">
        <f>+F458+F459</f>
        <v>0</v>
      </c>
      <c r="G457" s="83">
        <f t="shared" si="124"/>
        <v>0</v>
      </c>
      <c r="H457" s="83">
        <f t="shared" si="124"/>
        <v>0</v>
      </c>
      <c r="I457" s="83">
        <f t="shared" si="124"/>
        <v>0</v>
      </c>
      <c r="J457" s="83">
        <f t="shared" si="124"/>
        <v>0</v>
      </c>
      <c r="K457" s="83">
        <f t="shared" si="124"/>
        <v>0</v>
      </c>
      <c r="L457" s="83">
        <f t="shared" si="124"/>
        <v>0</v>
      </c>
      <c r="M457" s="83">
        <f t="shared" si="124"/>
        <v>0</v>
      </c>
      <c r="N457" s="83">
        <f t="shared" si="124"/>
        <v>0</v>
      </c>
      <c r="O457" s="101">
        <f t="shared" si="115"/>
        <v>0</v>
      </c>
    </row>
    <row r="458" spans="1:15" ht="13.5" customHeight="1" x14ac:dyDescent="0.25">
      <c r="A458" s="91" t="s">
        <v>913</v>
      </c>
      <c r="B458" s="73" t="s">
        <v>914</v>
      </c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101">
        <f t="shared" si="115"/>
        <v>0</v>
      </c>
    </row>
    <row r="459" spans="1:15" ht="13.5" customHeight="1" x14ac:dyDescent="0.25">
      <c r="A459" s="91" t="s">
        <v>985</v>
      </c>
      <c r="B459" s="73" t="s">
        <v>986</v>
      </c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101">
        <f t="shared" si="115"/>
        <v>0</v>
      </c>
    </row>
    <row r="460" spans="1:15" ht="13.5" customHeight="1" x14ac:dyDescent="0.25">
      <c r="A460" s="91" t="s">
        <v>809</v>
      </c>
      <c r="B460" s="73" t="s">
        <v>145</v>
      </c>
      <c r="C460" s="83">
        <f>+C461</f>
        <v>0</v>
      </c>
      <c r="D460" s="83">
        <f t="shared" ref="D460:N460" si="125">+D461</f>
        <v>0</v>
      </c>
      <c r="E460" s="83">
        <f>+E461</f>
        <v>0</v>
      </c>
      <c r="F460" s="83">
        <f t="shared" si="125"/>
        <v>0</v>
      </c>
      <c r="G460" s="83">
        <f t="shared" si="125"/>
        <v>0</v>
      </c>
      <c r="H460" s="83">
        <f t="shared" si="125"/>
        <v>0</v>
      </c>
      <c r="I460" s="83">
        <f t="shared" si="125"/>
        <v>0</v>
      </c>
      <c r="J460" s="83">
        <f t="shared" si="125"/>
        <v>0</v>
      </c>
      <c r="K460" s="83">
        <f t="shared" si="125"/>
        <v>0</v>
      </c>
      <c r="L460" s="83">
        <f t="shared" si="125"/>
        <v>0</v>
      </c>
      <c r="M460" s="83">
        <f t="shared" si="125"/>
        <v>0</v>
      </c>
      <c r="N460" s="83">
        <f t="shared" si="125"/>
        <v>0</v>
      </c>
      <c r="O460" s="101">
        <f t="shared" si="115"/>
        <v>0</v>
      </c>
    </row>
    <row r="461" spans="1:15" ht="13.5" customHeight="1" x14ac:dyDescent="0.25">
      <c r="A461" s="91" t="s">
        <v>987</v>
      </c>
      <c r="B461" s="73" t="s">
        <v>145</v>
      </c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101">
        <f t="shared" si="115"/>
        <v>0</v>
      </c>
    </row>
    <row r="462" spans="1:15" ht="13.5" customHeight="1" x14ac:dyDescent="0.25">
      <c r="A462" s="91" t="s">
        <v>810</v>
      </c>
      <c r="B462" s="73" t="s">
        <v>91</v>
      </c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101">
        <f t="shared" si="115"/>
        <v>0</v>
      </c>
    </row>
    <row r="463" spans="1:15" ht="13.5" customHeight="1" x14ac:dyDescent="0.25">
      <c r="A463" s="91" t="s">
        <v>811</v>
      </c>
      <c r="B463" s="73" t="s">
        <v>183</v>
      </c>
      <c r="C463" s="83">
        <f>+C464</f>
        <v>0</v>
      </c>
      <c r="D463" s="83">
        <f t="shared" ref="D463:N463" si="126">+D464</f>
        <v>0</v>
      </c>
      <c r="E463" s="83">
        <f t="shared" si="126"/>
        <v>0</v>
      </c>
      <c r="F463" s="83">
        <f t="shared" si="126"/>
        <v>0</v>
      </c>
      <c r="G463" s="83">
        <f t="shared" si="126"/>
        <v>0</v>
      </c>
      <c r="H463" s="83">
        <f t="shared" si="126"/>
        <v>0</v>
      </c>
      <c r="I463" s="83">
        <f t="shared" si="126"/>
        <v>0</v>
      </c>
      <c r="J463" s="83">
        <f t="shared" si="126"/>
        <v>0</v>
      </c>
      <c r="K463" s="83">
        <f t="shared" si="126"/>
        <v>0</v>
      </c>
      <c r="L463" s="83">
        <f t="shared" si="126"/>
        <v>0</v>
      </c>
      <c r="M463" s="83">
        <f t="shared" si="126"/>
        <v>0</v>
      </c>
      <c r="N463" s="83">
        <f t="shared" si="126"/>
        <v>0</v>
      </c>
      <c r="O463" s="101">
        <f t="shared" ref="O463:O492" si="127">+SUM(C463:N463)</f>
        <v>0</v>
      </c>
    </row>
    <row r="464" spans="1:15" ht="13.5" customHeight="1" x14ac:dyDescent="0.25">
      <c r="A464" s="91" t="s">
        <v>812</v>
      </c>
      <c r="B464" s="73" t="s">
        <v>183</v>
      </c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101">
        <f t="shared" si="127"/>
        <v>0</v>
      </c>
    </row>
    <row r="465" spans="1:15" ht="13.5" customHeight="1" x14ac:dyDescent="0.25">
      <c r="A465" s="91" t="s">
        <v>813</v>
      </c>
      <c r="B465" s="73" t="s">
        <v>233</v>
      </c>
      <c r="C465" s="83">
        <f>+SUM(C466:C470)</f>
        <v>0</v>
      </c>
      <c r="D465" s="83">
        <f t="shared" ref="D465:N465" si="128">+SUM(D466:D470)</f>
        <v>0</v>
      </c>
      <c r="E465" s="83">
        <f t="shared" si="128"/>
        <v>0</v>
      </c>
      <c r="F465" s="83">
        <f t="shared" si="128"/>
        <v>0</v>
      </c>
      <c r="G465" s="83">
        <f t="shared" si="128"/>
        <v>0</v>
      </c>
      <c r="H465" s="83">
        <f t="shared" si="128"/>
        <v>0</v>
      </c>
      <c r="I465" s="83">
        <f t="shared" si="128"/>
        <v>0</v>
      </c>
      <c r="J465" s="83">
        <f t="shared" si="128"/>
        <v>0</v>
      </c>
      <c r="K465" s="83">
        <f t="shared" si="128"/>
        <v>0</v>
      </c>
      <c r="L465" s="83">
        <f t="shared" si="128"/>
        <v>0</v>
      </c>
      <c r="M465" s="83">
        <f t="shared" si="128"/>
        <v>0</v>
      </c>
      <c r="N465" s="83">
        <f t="shared" si="128"/>
        <v>0</v>
      </c>
      <c r="O465" s="101">
        <f t="shared" si="127"/>
        <v>0</v>
      </c>
    </row>
    <row r="466" spans="1:15" ht="13.5" customHeight="1" x14ac:dyDescent="0.25">
      <c r="A466" s="91" t="s">
        <v>814</v>
      </c>
      <c r="B466" s="73" t="s">
        <v>234</v>
      </c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101">
        <f t="shared" si="127"/>
        <v>0</v>
      </c>
    </row>
    <row r="467" spans="1:15" ht="13.5" customHeight="1" x14ac:dyDescent="0.25">
      <c r="A467" s="91" t="s">
        <v>815</v>
      </c>
      <c r="B467" s="73" t="s">
        <v>235</v>
      </c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101">
        <f t="shared" si="127"/>
        <v>0</v>
      </c>
    </row>
    <row r="468" spans="1:15" ht="13.5" customHeight="1" x14ac:dyDescent="0.25">
      <c r="A468" s="91" t="s">
        <v>816</v>
      </c>
      <c r="B468" s="73" t="s">
        <v>236</v>
      </c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101">
        <f t="shared" si="127"/>
        <v>0</v>
      </c>
    </row>
    <row r="469" spans="1:15" ht="13.5" customHeight="1" x14ac:dyDescent="0.25">
      <c r="A469" s="91" t="s">
        <v>817</v>
      </c>
      <c r="B469" s="73" t="s">
        <v>140</v>
      </c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101">
        <f t="shared" si="127"/>
        <v>0</v>
      </c>
    </row>
    <row r="470" spans="1:15" ht="13.5" customHeight="1" x14ac:dyDescent="0.25">
      <c r="A470" s="91" t="s">
        <v>866</v>
      </c>
      <c r="B470" s="73" t="s">
        <v>867</v>
      </c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101">
        <f t="shared" si="127"/>
        <v>0</v>
      </c>
    </row>
    <row r="471" spans="1:15" ht="13.5" customHeight="1" x14ac:dyDescent="0.25">
      <c r="A471" s="91" t="s">
        <v>818</v>
      </c>
      <c r="B471" s="73" t="s">
        <v>415</v>
      </c>
      <c r="C471" s="83">
        <f>+C472+C473</f>
        <v>0</v>
      </c>
      <c r="D471" s="83">
        <f t="shared" ref="D471:N471" si="129">+D472+D473</f>
        <v>0</v>
      </c>
      <c r="E471" s="83">
        <f t="shared" si="129"/>
        <v>0</v>
      </c>
      <c r="F471" s="83">
        <f t="shared" si="129"/>
        <v>0</v>
      </c>
      <c r="G471" s="83">
        <f t="shared" si="129"/>
        <v>0</v>
      </c>
      <c r="H471" s="83">
        <f t="shared" si="129"/>
        <v>0</v>
      </c>
      <c r="I471" s="83">
        <f t="shared" si="129"/>
        <v>0</v>
      </c>
      <c r="J471" s="83">
        <f t="shared" si="129"/>
        <v>0</v>
      </c>
      <c r="K471" s="83">
        <f t="shared" si="129"/>
        <v>0</v>
      </c>
      <c r="L471" s="83">
        <f t="shared" si="129"/>
        <v>0</v>
      </c>
      <c r="M471" s="83">
        <f t="shared" si="129"/>
        <v>0</v>
      </c>
      <c r="N471" s="83">
        <f t="shared" si="129"/>
        <v>0</v>
      </c>
      <c r="O471" s="101">
        <f t="shared" si="127"/>
        <v>0</v>
      </c>
    </row>
    <row r="472" spans="1:15" ht="13.5" customHeight="1" x14ac:dyDescent="0.25">
      <c r="A472" s="91" t="s">
        <v>819</v>
      </c>
      <c r="B472" s="73" t="s">
        <v>416</v>
      </c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101">
        <f t="shared" si="127"/>
        <v>0</v>
      </c>
    </row>
    <row r="473" spans="1:15" ht="13.5" customHeight="1" x14ac:dyDescent="0.25">
      <c r="A473" s="91" t="s">
        <v>915</v>
      </c>
      <c r="B473" s="73" t="s">
        <v>916</v>
      </c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101">
        <f t="shared" si="127"/>
        <v>0</v>
      </c>
    </row>
    <row r="474" spans="1:15" ht="13.5" customHeight="1" x14ac:dyDescent="0.25">
      <c r="A474" s="91" t="s">
        <v>820</v>
      </c>
      <c r="B474" s="73" t="s">
        <v>417</v>
      </c>
      <c r="C474" s="83">
        <f>+SUM(C475:C477)</f>
        <v>0</v>
      </c>
      <c r="D474" s="83">
        <f t="shared" ref="D474:N474" si="130">+SUM(D475:D477)</f>
        <v>0</v>
      </c>
      <c r="E474" s="83">
        <f t="shared" si="130"/>
        <v>0</v>
      </c>
      <c r="F474" s="83">
        <f t="shared" si="130"/>
        <v>0</v>
      </c>
      <c r="G474" s="83">
        <f t="shared" si="130"/>
        <v>0</v>
      </c>
      <c r="H474" s="83">
        <f t="shared" si="130"/>
        <v>0</v>
      </c>
      <c r="I474" s="83">
        <f t="shared" si="130"/>
        <v>0</v>
      </c>
      <c r="J474" s="83">
        <f t="shared" si="130"/>
        <v>0</v>
      </c>
      <c r="K474" s="83">
        <f t="shared" si="130"/>
        <v>0</v>
      </c>
      <c r="L474" s="83">
        <f t="shared" si="130"/>
        <v>0</v>
      </c>
      <c r="M474" s="83">
        <f t="shared" si="130"/>
        <v>0</v>
      </c>
      <c r="N474" s="83">
        <f t="shared" si="130"/>
        <v>0</v>
      </c>
      <c r="O474" s="101">
        <f t="shared" si="127"/>
        <v>0</v>
      </c>
    </row>
    <row r="475" spans="1:15" ht="13.5" customHeight="1" x14ac:dyDescent="0.25">
      <c r="A475" s="91" t="s">
        <v>821</v>
      </c>
      <c r="B475" s="73" t="s">
        <v>418</v>
      </c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101">
        <f t="shared" si="127"/>
        <v>0</v>
      </c>
    </row>
    <row r="476" spans="1:15" ht="13.5" customHeight="1" x14ac:dyDescent="0.25">
      <c r="A476" s="91" t="s">
        <v>917</v>
      </c>
      <c r="B476" s="73" t="s">
        <v>918</v>
      </c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101">
        <f t="shared" si="127"/>
        <v>0</v>
      </c>
    </row>
    <row r="477" spans="1:15" ht="13.5" customHeight="1" x14ac:dyDescent="0.25">
      <c r="A477" s="91" t="s">
        <v>919</v>
      </c>
      <c r="B477" s="73" t="s">
        <v>920</v>
      </c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101">
        <f t="shared" si="127"/>
        <v>0</v>
      </c>
    </row>
    <row r="478" spans="1:15" ht="13.5" customHeight="1" x14ac:dyDescent="0.25">
      <c r="A478" s="91" t="s">
        <v>822</v>
      </c>
      <c r="B478" s="73" t="s">
        <v>419</v>
      </c>
      <c r="C478" s="83">
        <f t="shared" ref="C478:N478" si="131">+SUM(C479:C480)</f>
        <v>0</v>
      </c>
      <c r="D478" s="83">
        <f t="shared" si="131"/>
        <v>0</v>
      </c>
      <c r="E478" s="83">
        <f t="shared" si="131"/>
        <v>0</v>
      </c>
      <c r="F478" s="83">
        <f t="shared" si="131"/>
        <v>0</v>
      </c>
      <c r="G478" s="83">
        <f t="shared" si="131"/>
        <v>0</v>
      </c>
      <c r="H478" s="83">
        <f t="shared" si="131"/>
        <v>0</v>
      </c>
      <c r="I478" s="83">
        <f t="shared" si="131"/>
        <v>0</v>
      </c>
      <c r="J478" s="83">
        <f t="shared" si="131"/>
        <v>0</v>
      </c>
      <c r="K478" s="83">
        <f t="shared" si="131"/>
        <v>0</v>
      </c>
      <c r="L478" s="83">
        <f t="shared" si="131"/>
        <v>0</v>
      </c>
      <c r="M478" s="83">
        <f t="shared" si="131"/>
        <v>0</v>
      </c>
      <c r="N478" s="83">
        <f t="shared" si="131"/>
        <v>0</v>
      </c>
      <c r="O478" s="101">
        <f t="shared" si="127"/>
        <v>0</v>
      </c>
    </row>
    <row r="479" spans="1:15" ht="13.5" customHeight="1" x14ac:dyDescent="0.25">
      <c r="A479" s="91" t="s">
        <v>823</v>
      </c>
      <c r="B479" s="73" t="s">
        <v>420</v>
      </c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101">
        <f t="shared" si="127"/>
        <v>0</v>
      </c>
    </row>
    <row r="480" spans="1:15" ht="13.5" customHeight="1" x14ac:dyDescent="0.25">
      <c r="A480" s="91" t="s">
        <v>824</v>
      </c>
      <c r="B480" s="73" t="s">
        <v>421</v>
      </c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101">
        <f t="shared" si="127"/>
        <v>0</v>
      </c>
    </row>
    <row r="481" spans="1:15" ht="13.5" customHeight="1" x14ac:dyDescent="0.25">
      <c r="A481" s="91" t="s">
        <v>825</v>
      </c>
      <c r="B481" s="73" t="s">
        <v>422</v>
      </c>
      <c r="C481" s="83">
        <f>+C482</f>
        <v>0</v>
      </c>
      <c r="D481" s="83">
        <f t="shared" ref="D481:N481" si="132">+D482</f>
        <v>0</v>
      </c>
      <c r="E481" s="83">
        <f t="shared" si="132"/>
        <v>0</v>
      </c>
      <c r="F481" s="83">
        <f t="shared" si="132"/>
        <v>0</v>
      </c>
      <c r="G481" s="83">
        <f t="shared" si="132"/>
        <v>0</v>
      </c>
      <c r="H481" s="83">
        <f t="shared" si="132"/>
        <v>0</v>
      </c>
      <c r="I481" s="83">
        <f t="shared" si="132"/>
        <v>0</v>
      </c>
      <c r="J481" s="83">
        <f t="shared" si="132"/>
        <v>0</v>
      </c>
      <c r="K481" s="83">
        <f t="shared" si="132"/>
        <v>0</v>
      </c>
      <c r="L481" s="83">
        <f t="shared" si="132"/>
        <v>0</v>
      </c>
      <c r="M481" s="83">
        <f t="shared" si="132"/>
        <v>0</v>
      </c>
      <c r="N481" s="83">
        <f t="shared" si="132"/>
        <v>0</v>
      </c>
      <c r="O481" s="101">
        <f t="shared" si="127"/>
        <v>0</v>
      </c>
    </row>
    <row r="482" spans="1:15" ht="13.5" customHeight="1" x14ac:dyDescent="0.25">
      <c r="A482" s="91" t="s">
        <v>826</v>
      </c>
      <c r="B482" s="73" t="s">
        <v>423</v>
      </c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101">
        <f t="shared" si="127"/>
        <v>0</v>
      </c>
    </row>
    <row r="483" spans="1:15" ht="13.5" customHeight="1" x14ac:dyDescent="0.25">
      <c r="A483" s="91" t="s">
        <v>868</v>
      </c>
      <c r="B483" s="73" t="s">
        <v>869</v>
      </c>
      <c r="C483" s="83">
        <f>+C484</f>
        <v>0</v>
      </c>
      <c r="D483" s="83">
        <f t="shared" ref="D483:N483" si="133">+D484</f>
        <v>0</v>
      </c>
      <c r="E483" s="83">
        <f t="shared" si="133"/>
        <v>0</v>
      </c>
      <c r="F483" s="83">
        <f t="shared" si="133"/>
        <v>0</v>
      </c>
      <c r="G483" s="83">
        <f t="shared" si="133"/>
        <v>0</v>
      </c>
      <c r="H483" s="83">
        <f t="shared" si="133"/>
        <v>0</v>
      </c>
      <c r="I483" s="83">
        <f t="shared" si="133"/>
        <v>0</v>
      </c>
      <c r="J483" s="83">
        <f t="shared" si="133"/>
        <v>0</v>
      </c>
      <c r="K483" s="83">
        <f t="shared" si="133"/>
        <v>0</v>
      </c>
      <c r="L483" s="83">
        <f t="shared" si="133"/>
        <v>0</v>
      </c>
      <c r="M483" s="83">
        <f t="shared" si="133"/>
        <v>0</v>
      </c>
      <c r="N483" s="83">
        <f t="shared" si="133"/>
        <v>0</v>
      </c>
      <c r="O483" s="101">
        <f t="shared" si="127"/>
        <v>0</v>
      </c>
    </row>
    <row r="484" spans="1:15" ht="13.5" customHeight="1" x14ac:dyDescent="0.25">
      <c r="A484" s="91" t="s">
        <v>870</v>
      </c>
      <c r="B484" s="73" t="s">
        <v>871</v>
      </c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101">
        <f t="shared" si="127"/>
        <v>0</v>
      </c>
    </row>
    <row r="485" spans="1:15" ht="13.5" customHeight="1" x14ac:dyDescent="0.25">
      <c r="A485" s="91" t="s">
        <v>872</v>
      </c>
      <c r="B485" s="73" t="s">
        <v>873</v>
      </c>
      <c r="C485" s="83">
        <f>+C486</f>
        <v>0</v>
      </c>
      <c r="D485" s="83">
        <f t="shared" ref="D485:N485" si="134">+D486</f>
        <v>0</v>
      </c>
      <c r="E485" s="83">
        <f t="shared" si="134"/>
        <v>0</v>
      </c>
      <c r="F485" s="83">
        <f t="shared" si="134"/>
        <v>0</v>
      </c>
      <c r="G485" s="83">
        <f t="shared" si="134"/>
        <v>0</v>
      </c>
      <c r="H485" s="83">
        <f t="shared" si="134"/>
        <v>0</v>
      </c>
      <c r="I485" s="83">
        <f t="shared" si="134"/>
        <v>0</v>
      </c>
      <c r="J485" s="83">
        <f t="shared" si="134"/>
        <v>0</v>
      </c>
      <c r="K485" s="83">
        <f t="shared" si="134"/>
        <v>0</v>
      </c>
      <c r="L485" s="83">
        <f t="shared" si="134"/>
        <v>0</v>
      </c>
      <c r="M485" s="83">
        <f t="shared" si="134"/>
        <v>0</v>
      </c>
      <c r="N485" s="83">
        <f t="shared" si="134"/>
        <v>0</v>
      </c>
      <c r="O485" s="101">
        <f t="shared" si="127"/>
        <v>0</v>
      </c>
    </row>
    <row r="486" spans="1:15" ht="13.5" customHeight="1" x14ac:dyDescent="0.25">
      <c r="A486" s="91" t="s">
        <v>874</v>
      </c>
      <c r="B486" s="73" t="s">
        <v>875</v>
      </c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101">
        <f t="shared" si="127"/>
        <v>0</v>
      </c>
    </row>
    <row r="487" spans="1:15" ht="13.5" customHeight="1" x14ac:dyDescent="0.25">
      <c r="A487" s="91" t="s">
        <v>876</v>
      </c>
      <c r="B487" s="73" t="s">
        <v>877</v>
      </c>
      <c r="C487" s="83">
        <f>+C488</f>
        <v>0</v>
      </c>
      <c r="D487" s="83">
        <f t="shared" ref="D487:N487" si="135">+D488</f>
        <v>0</v>
      </c>
      <c r="E487" s="83">
        <f t="shared" si="135"/>
        <v>0</v>
      </c>
      <c r="F487" s="83">
        <f t="shared" si="135"/>
        <v>0</v>
      </c>
      <c r="G487" s="83">
        <f t="shared" si="135"/>
        <v>0</v>
      </c>
      <c r="H487" s="83">
        <f t="shared" si="135"/>
        <v>0</v>
      </c>
      <c r="I487" s="83">
        <f t="shared" si="135"/>
        <v>0</v>
      </c>
      <c r="J487" s="83">
        <f t="shared" si="135"/>
        <v>0</v>
      </c>
      <c r="K487" s="83">
        <f t="shared" si="135"/>
        <v>0</v>
      </c>
      <c r="L487" s="83">
        <f t="shared" si="135"/>
        <v>0</v>
      </c>
      <c r="M487" s="83">
        <f t="shared" si="135"/>
        <v>0</v>
      </c>
      <c r="N487" s="83">
        <f t="shared" si="135"/>
        <v>0</v>
      </c>
      <c r="O487" s="101">
        <f t="shared" si="127"/>
        <v>0</v>
      </c>
    </row>
    <row r="488" spans="1:15" ht="13.5" customHeight="1" x14ac:dyDescent="0.25">
      <c r="A488" s="91" t="s">
        <v>878</v>
      </c>
      <c r="B488" s="73" t="s">
        <v>879</v>
      </c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101">
        <f t="shared" si="127"/>
        <v>0</v>
      </c>
    </row>
    <row r="489" spans="1:15" ht="13.5" customHeight="1" x14ac:dyDescent="0.25">
      <c r="A489" s="91" t="s">
        <v>880</v>
      </c>
      <c r="B489" s="73" t="s">
        <v>881</v>
      </c>
      <c r="C489" s="83">
        <f>+C490</f>
        <v>0</v>
      </c>
      <c r="D489" s="83">
        <f t="shared" ref="D489:N489" si="136">+D490</f>
        <v>0</v>
      </c>
      <c r="E489" s="83">
        <f t="shared" si="136"/>
        <v>0</v>
      </c>
      <c r="F489" s="83">
        <f t="shared" si="136"/>
        <v>0</v>
      </c>
      <c r="G489" s="83">
        <f t="shared" si="136"/>
        <v>0</v>
      </c>
      <c r="H489" s="83">
        <f t="shared" si="136"/>
        <v>0</v>
      </c>
      <c r="I489" s="83">
        <f t="shared" si="136"/>
        <v>0</v>
      </c>
      <c r="J489" s="83">
        <f t="shared" si="136"/>
        <v>0</v>
      </c>
      <c r="K489" s="83">
        <f t="shared" si="136"/>
        <v>0</v>
      </c>
      <c r="L489" s="83">
        <f t="shared" si="136"/>
        <v>0</v>
      </c>
      <c r="M489" s="83">
        <f t="shared" si="136"/>
        <v>0</v>
      </c>
      <c r="N489" s="83">
        <f t="shared" si="136"/>
        <v>0</v>
      </c>
      <c r="O489" s="101">
        <f t="shared" si="127"/>
        <v>0</v>
      </c>
    </row>
    <row r="490" spans="1:15" ht="13.5" customHeight="1" x14ac:dyDescent="0.25">
      <c r="A490" s="91" t="s">
        <v>882</v>
      </c>
      <c r="B490" s="73" t="s">
        <v>883</v>
      </c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101">
        <f t="shared" si="127"/>
        <v>0</v>
      </c>
    </row>
    <row r="491" spans="1:15" ht="13.5" customHeight="1" x14ac:dyDescent="0.25">
      <c r="A491" s="91" t="s">
        <v>921</v>
      </c>
      <c r="B491" s="73" t="s">
        <v>922</v>
      </c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101">
        <f t="shared" si="127"/>
        <v>0</v>
      </c>
    </row>
    <row r="492" spans="1:15" ht="13.5" customHeight="1" x14ac:dyDescent="0.25">
      <c r="A492" s="91" t="s">
        <v>923</v>
      </c>
      <c r="B492" s="73" t="s">
        <v>924</v>
      </c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101">
        <f t="shared" si="127"/>
        <v>0</v>
      </c>
    </row>
  </sheetData>
  <mergeCells count="6">
    <mergeCell ref="C1:L4"/>
    <mergeCell ref="A4:B4"/>
    <mergeCell ref="A2:B2"/>
    <mergeCell ref="A1:B1"/>
    <mergeCell ref="M1:O4"/>
    <mergeCell ref="A3:B3"/>
  </mergeCells>
  <phoneticPr fontId="3" type="noConversion"/>
  <printOptions horizontalCentered="1"/>
  <pageMargins left="0.23622047244094491" right="0.23622047244094491" top="1.2598425196850394" bottom="0.23622047244094491" header="0" footer="0"/>
  <pageSetup scale="30" orientation="portrait" horizontalDpi="300" verticalDpi="300" r:id="rId1"/>
  <headerFooter alignWithMargins="0"/>
  <rowBreaks count="3" manualBreakCount="3">
    <brk id="60" max="15" man="1"/>
    <brk id="170" max="15" man="1"/>
    <brk id="391" max="1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Q492"/>
  <sheetViews>
    <sheetView zoomScale="90" zoomScaleNormal="90" zoomScaleSheetLayoutView="80" workbookViewId="0">
      <pane xSplit="2" ySplit="9" topLeftCell="C375" activePane="bottomRight" state="frozen"/>
      <selection activeCell="D71" sqref="D71:N71"/>
      <selection pane="topRight" activeCell="D71" sqref="D71:N71"/>
      <selection pane="bottomLeft" activeCell="D71" sqref="D71:N71"/>
      <selection pane="bottomRight" activeCell="B358" sqref="B358"/>
    </sheetView>
  </sheetViews>
  <sheetFormatPr baseColWidth="10" defaultColWidth="9.33203125" defaultRowHeight="13.2" x14ac:dyDescent="0.25"/>
  <cols>
    <col min="1" max="1" width="19.33203125" style="2" customWidth="1"/>
    <col min="2" max="2" width="62.6640625" style="2" bestFit="1" customWidth="1"/>
    <col min="3" max="14" width="16.6640625" style="8" customWidth="1"/>
    <col min="15" max="15" width="18.88671875" style="108" bestFit="1" customWidth="1"/>
    <col min="16" max="16" width="1.6640625" style="63" customWidth="1"/>
    <col min="17" max="16384" width="9.33203125" style="4"/>
  </cols>
  <sheetData>
    <row r="1" spans="1:17" s="23" customFormat="1" ht="23.4" x14ac:dyDescent="0.45">
      <c r="A1" s="144" t="s">
        <v>148</v>
      </c>
      <c r="B1" s="145"/>
      <c r="C1" s="146" t="s">
        <v>159</v>
      </c>
      <c r="D1" s="147"/>
      <c r="E1" s="147"/>
      <c r="F1" s="147"/>
      <c r="G1" s="147"/>
      <c r="H1" s="147"/>
      <c r="I1" s="147"/>
      <c r="J1" s="147"/>
      <c r="K1" s="147"/>
      <c r="L1" s="148"/>
      <c r="M1" s="157"/>
      <c r="N1" s="158"/>
      <c r="O1" s="166"/>
      <c r="P1" s="57"/>
      <c r="Q1" s="24"/>
    </row>
    <row r="2" spans="1:17" s="23" customFormat="1" ht="23.4" x14ac:dyDescent="0.45">
      <c r="A2" s="155" t="s">
        <v>988</v>
      </c>
      <c r="B2" s="156"/>
      <c r="C2" s="149"/>
      <c r="D2" s="150"/>
      <c r="E2" s="150"/>
      <c r="F2" s="150"/>
      <c r="G2" s="150"/>
      <c r="H2" s="150"/>
      <c r="I2" s="150"/>
      <c r="J2" s="150"/>
      <c r="K2" s="150"/>
      <c r="L2" s="151"/>
      <c r="M2" s="160"/>
      <c r="N2" s="161"/>
      <c r="O2" s="167"/>
      <c r="P2" s="57"/>
      <c r="Q2" s="24"/>
    </row>
    <row r="3" spans="1:17" s="23" customFormat="1" ht="23.4" x14ac:dyDescent="0.45">
      <c r="A3" s="155" t="s">
        <v>989</v>
      </c>
      <c r="B3" s="156"/>
      <c r="C3" s="149"/>
      <c r="D3" s="150"/>
      <c r="E3" s="150"/>
      <c r="F3" s="150"/>
      <c r="G3" s="150"/>
      <c r="H3" s="150"/>
      <c r="I3" s="150"/>
      <c r="J3" s="150"/>
      <c r="K3" s="150"/>
      <c r="L3" s="151"/>
      <c r="M3" s="160"/>
      <c r="N3" s="161"/>
      <c r="O3" s="167"/>
      <c r="P3" s="57"/>
      <c r="Q3" s="24"/>
    </row>
    <row r="4" spans="1:17" s="25" customFormat="1" ht="23.4" x14ac:dyDescent="0.45">
      <c r="A4" s="155" t="s">
        <v>188</v>
      </c>
      <c r="B4" s="156"/>
      <c r="C4" s="152"/>
      <c r="D4" s="153"/>
      <c r="E4" s="153"/>
      <c r="F4" s="153"/>
      <c r="G4" s="153"/>
      <c r="H4" s="153"/>
      <c r="I4" s="153"/>
      <c r="J4" s="153"/>
      <c r="K4" s="153"/>
      <c r="L4" s="154"/>
      <c r="M4" s="163"/>
      <c r="N4" s="164"/>
      <c r="O4" s="168"/>
      <c r="P4" s="57"/>
      <c r="Q4" s="31"/>
    </row>
    <row r="5" spans="1:17" s="27" customFormat="1" ht="18" x14ac:dyDescent="0.35">
      <c r="A5" s="36"/>
      <c r="B5" s="26" t="s">
        <v>121</v>
      </c>
      <c r="O5" s="37"/>
      <c r="P5" s="58"/>
      <c r="Q5" s="28"/>
    </row>
    <row r="6" spans="1:17" s="30" customFormat="1" ht="13.8" x14ac:dyDescent="0.3">
      <c r="A6" s="55"/>
      <c r="O6" s="56"/>
      <c r="P6" s="59"/>
      <c r="Q6" s="32"/>
    </row>
    <row r="7" spans="1:17" ht="6" customHeight="1" x14ac:dyDescent="0.25">
      <c r="A7" s="40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96"/>
      <c r="P7" s="60"/>
    </row>
    <row r="8" spans="1:17" s="5" customFormat="1" ht="26.4" x14ac:dyDescent="0.25">
      <c r="A8" s="42" t="s">
        <v>200</v>
      </c>
      <c r="B8" s="15" t="s">
        <v>0</v>
      </c>
      <c r="C8" s="16" t="s">
        <v>24</v>
      </c>
      <c r="D8" s="16" t="s">
        <v>25</v>
      </c>
      <c r="E8" s="16" t="s">
        <v>26</v>
      </c>
      <c r="F8" s="16" t="s">
        <v>27</v>
      </c>
      <c r="G8" s="16" t="s">
        <v>28</v>
      </c>
      <c r="H8" s="16" t="s">
        <v>29</v>
      </c>
      <c r="I8" s="16" t="s">
        <v>30</v>
      </c>
      <c r="J8" s="16" t="s">
        <v>31</v>
      </c>
      <c r="K8" s="16" t="s">
        <v>32</v>
      </c>
      <c r="L8" s="16" t="s">
        <v>33</v>
      </c>
      <c r="M8" s="16" t="s">
        <v>34</v>
      </c>
      <c r="N8" s="16" t="s">
        <v>35</v>
      </c>
      <c r="O8" s="106" t="s">
        <v>141</v>
      </c>
      <c r="P8" s="52"/>
    </row>
    <row r="9" spans="1:17" s="5" customFormat="1" ht="6" customHeight="1" x14ac:dyDescent="0.25">
      <c r="A9" s="42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98"/>
      <c r="P9" s="52"/>
    </row>
    <row r="10" spans="1:17" s="5" customFormat="1" ht="6" customHeight="1" x14ac:dyDescent="0.25">
      <c r="A10" s="43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07"/>
      <c r="P10" s="52"/>
    </row>
    <row r="11" spans="1:17" s="5" customFormat="1" ht="13.5" customHeight="1" x14ac:dyDescent="0.25">
      <c r="A11" s="44" t="s">
        <v>237</v>
      </c>
      <c r="B11" s="19" t="s">
        <v>1</v>
      </c>
      <c r="C11" s="77">
        <f t="shared" ref="C11:N11" si="0">+C12+C15</f>
        <v>160995025220.71234</v>
      </c>
      <c r="D11" s="77">
        <f t="shared" si="0"/>
        <v>161002610030.12979</v>
      </c>
      <c r="E11" s="77">
        <f t="shared" si="0"/>
        <v>156941968229.66458</v>
      </c>
      <c r="F11" s="77">
        <f t="shared" si="0"/>
        <v>164570019276.68524</v>
      </c>
      <c r="G11" s="77">
        <f t="shared" si="0"/>
        <v>170666396863.11301</v>
      </c>
      <c r="H11" s="77">
        <f t="shared" si="0"/>
        <v>167463737233.44907</v>
      </c>
      <c r="I11" s="77">
        <f t="shared" si="0"/>
        <v>177114537112.6152</v>
      </c>
      <c r="J11" s="77">
        <f t="shared" si="0"/>
        <v>181954123026.38452</v>
      </c>
      <c r="K11" s="77">
        <f t="shared" si="0"/>
        <v>171418874996.96063</v>
      </c>
      <c r="L11" s="77">
        <f t="shared" si="0"/>
        <v>179029799689.39719</v>
      </c>
      <c r="M11" s="77">
        <f t="shared" si="0"/>
        <v>169356043467.12369</v>
      </c>
      <c r="N11" s="77">
        <f t="shared" si="0"/>
        <v>188266310651.76276</v>
      </c>
      <c r="O11" s="100">
        <f>+SUM(C11:N11)</f>
        <v>2048779445797.998</v>
      </c>
      <c r="P11" s="62"/>
    </row>
    <row r="12" spans="1:17" s="9" customFormat="1" ht="13.5" customHeight="1" x14ac:dyDescent="0.25">
      <c r="A12" s="81" t="s">
        <v>424</v>
      </c>
      <c r="B12" s="73" t="s">
        <v>238</v>
      </c>
      <c r="C12" s="83">
        <f>+C13</f>
        <v>0</v>
      </c>
      <c r="D12" s="83">
        <f t="shared" ref="D12:N12" si="1">+D13</f>
        <v>0</v>
      </c>
      <c r="E12" s="83">
        <f t="shared" si="1"/>
        <v>0</v>
      </c>
      <c r="F12" s="83">
        <f t="shared" si="1"/>
        <v>0</v>
      </c>
      <c r="G12" s="83">
        <f t="shared" si="1"/>
        <v>0</v>
      </c>
      <c r="H12" s="83">
        <f t="shared" si="1"/>
        <v>0</v>
      </c>
      <c r="I12" s="83">
        <f t="shared" si="1"/>
        <v>0</v>
      </c>
      <c r="J12" s="83">
        <f t="shared" si="1"/>
        <v>0</v>
      </c>
      <c r="K12" s="83">
        <f t="shared" si="1"/>
        <v>0</v>
      </c>
      <c r="L12" s="83">
        <f t="shared" si="1"/>
        <v>0</v>
      </c>
      <c r="M12" s="83">
        <f t="shared" si="1"/>
        <v>0</v>
      </c>
      <c r="N12" s="83">
        <f t="shared" si="1"/>
        <v>0</v>
      </c>
      <c r="O12" s="82">
        <f t="shared" ref="O12:O65" si="2">+SUM(C12:N12)</f>
        <v>0</v>
      </c>
      <c r="P12" s="53"/>
    </row>
    <row r="13" spans="1:17" s="9" customFormat="1" ht="13.5" customHeight="1" x14ac:dyDescent="0.25">
      <c r="A13" s="81" t="s">
        <v>425</v>
      </c>
      <c r="B13" s="73" t="s">
        <v>238</v>
      </c>
      <c r="C13" s="83">
        <f t="shared" ref="C13:N13" si="3">+SUM(C14:C14)</f>
        <v>0</v>
      </c>
      <c r="D13" s="83">
        <f t="shared" si="3"/>
        <v>0</v>
      </c>
      <c r="E13" s="83">
        <f t="shared" si="3"/>
        <v>0</v>
      </c>
      <c r="F13" s="83">
        <f t="shared" si="3"/>
        <v>0</v>
      </c>
      <c r="G13" s="83">
        <f t="shared" si="3"/>
        <v>0</v>
      </c>
      <c r="H13" s="83">
        <f t="shared" si="3"/>
        <v>0</v>
      </c>
      <c r="I13" s="83">
        <f t="shared" si="3"/>
        <v>0</v>
      </c>
      <c r="J13" s="83">
        <f t="shared" si="3"/>
        <v>0</v>
      </c>
      <c r="K13" s="83">
        <f t="shared" si="3"/>
        <v>0</v>
      </c>
      <c r="L13" s="83">
        <f t="shared" si="3"/>
        <v>0</v>
      </c>
      <c r="M13" s="83">
        <f t="shared" si="3"/>
        <v>0</v>
      </c>
      <c r="N13" s="83">
        <f t="shared" si="3"/>
        <v>0</v>
      </c>
      <c r="O13" s="82">
        <f t="shared" si="2"/>
        <v>0</v>
      </c>
      <c r="P13" s="53"/>
    </row>
    <row r="14" spans="1:17" s="9" customFormat="1" ht="13.5" customHeight="1" x14ac:dyDescent="0.25">
      <c r="A14" s="81" t="s">
        <v>884</v>
      </c>
      <c r="B14" s="73" t="s">
        <v>885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2">
        <f t="shared" si="2"/>
        <v>0</v>
      </c>
      <c r="P14" s="53"/>
    </row>
    <row r="15" spans="1:17" s="9" customFormat="1" ht="13.5" customHeight="1" x14ac:dyDescent="0.25">
      <c r="A15" s="81" t="s">
        <v>426</v>
      </c>
      <c r="B15" s="73" t="s">
        <v>2</v>
      </c>
      <c r="C15" s="83">
        <f t="shared" ref="C15:N15" si="4">+C16+C36+C60</f>
        <v>160995025220.71234</v>
      </c>
      <c r="D15" s="83">
        <f t="shared" si="4"/>
        <v>161002610030.12979</v>
      </c>
      <c r="E15" s="83">
        <f t="shared" si="4"/>
        <v>156941968229.66458</v>
      </c>
      <c r="F15" s="83">
        <f t="shared" si="4"/>
        <v>164570019276.68524</v>
      </c>
      <c r="G15" s="83">
        <f t="shared" si="4"/>
        <v>170666396863.11301</v>
      </c>
      <c r="H15" s="83">
        <f t="shared" si="4"/>
        <v>167463737233.44907</v>
      </c>
      <c r="I15" s="83">
        <f t="shared" si="4"/>
        <v>177114537112.6152</v>
      </c>
      <c r="J15" s="83">
        <f t="shared" si="4"/>
        <v>181954123026.38452</v>
      </c>
      <c r="K15" s="83">
        <f t="shared" si="4"/>
        <v>171418874996.96063</v>
      </c>
      <c r="L15" s="83">
        <f t="shared" si="4"/>
        <v>179029799689.39719</v>
      </c>
      <c r="M15" s="83">
        <f t="shared" si="4"/>
        <v>169356043467.12369</v>
      </c>
      <c r="N15" s="83">
        <f t="shared" si="4"/>
        <v>188266310651.76276</v>
      </c>
      <c r="O15" s="101">
        <f t="shared" si="2"/>
        <v>2048779445797.998</v>
      </c>
      <c r="P15" s="53"/>
    </row>
    <row r="16" spans="1:17" s="10" customFormat="1" ht="13.5" customHeight="1" x14ac:dyDescent="0.25">
      <c r="A16" s="81" t="s">
        <v>427</v>
      </c>
      <c r="B16" s="73" t="s">
        <v>3</v>
      </c>
      <c r="C16" s="83">
        <f t="shared" ref="C16:N16" si="5">+C17+C23+C27+C30</f>
        <v>160995025220.71234</v>
      </c>
      <c r="D16" s="83">
        <f t="shared" si="5"/>
        <v>161002610030.12979</v>
      </c>
      <c r="E16" s="83">
        <f t="shared" si="5"/>
        <v>156941968229.66458</v>
      </c>
      <c r="F16" s="83">
        <f t="shared" si="5"/>
        <v>164570019276.68524</v>
      </c>
      <c r="G16" s="83">
        <f t="shared" si="5"/>
        <v>170666396863.11301</v>
      </c>
      <c r="H16" s="83">
        <f t="shared" si="5"/>
        <v>167463737233.44907</v>
      </c>
      <c r="I16" s="83">
        <f t="shared" si="5"/>
        <v>177114537112.6152</v>
      </c>
      <c r="J16" s="83">
        <f t="shared" si="5"/>
        <v>181954123026.38452</v>
      </c>
      <c r="K16" s="83">
        <f t="shared" si="5"/>
        <v>171418874996.96063</v>
      </c>
      <c r="L16" s="83">
        <f t="shared" si="5"/>
        <v>179029799689.39719</v>
      </c>
      <c r="M16" s="83">
        <f t="shared" si="5"/>
        <v>169356043467.12369</v>
      </c>
      <c r="N16" s="83">
        <f t="shared" si="5"/>
        <v>188266310651.76276</v>
      </c>
      <c r="O16" s="101">
        <f t="shared" si="2"/>
        <v>2048779445797.998</v>
      </c>
      <c r="P16" s="53"/>
    </row>
    <row r="17" spans="1:16" s="11" customFormat="1" ht="13.5" customHeight="1" x14ac:dyDescent="0.25">
      <c r="A17" s="92" t="s">
        <v>428</v>
      </c>
      <c r="B17" s="75" t="s">
        <v>201</v>
      </c>
      <c r="C17" s="83">
        <f>+SUM(C18:C22)</f>
        <v>156206626848</v>
      </c>
      <c r="D17" s="83">
        <f t="shared" ref="D17:N17" si="6">+SUM(D18:D22)</f>
        <v>147497632215</v>
      </c>
      <c r="E17" s="83">
        <f t="shared" si="6"/>
        <v>154912508763</v>
      </c>
      <c r="F17" s="83">
        <f t="shared" si="6"/>
        <v>158054069610</v>
      </c>
      <c r="G17" s="83">
        <f t="shared" si="6"/>
        <v>169085370080</v>
      </c>
      <c r="H17" s="83">
        <f t="shared" si="6"/>
        <v>165074531151</v>
      </c>
      <c r="I17" s="83">
        <f t="shared" si="6"/>
        <v>170514494298</v>
      </c>
      <c r="J17" s="83">
        <f t="shared" si="6"/>
        <v>158938697586</v>
      </c>
      <c r="K17" s="83">
        <f t="shared" si="6"/>
        <v>166193346180</v>
      </c>
      <c r="L17" s="83">
        <f t="shared" si="6"/>
        <v>177315226566</v>
      </c>
      <c r="M17" s="83">
        <f t="shared" si="6"/>
        <v>169149642036</v>
      </c>
      <c r="N17" s="83">
        <f t="shared" si="6"/>
        <v>186887433634</v>
      </c>
      <c r="O17" s="101">
        <f t="shared" si="2"/>
        <v>1979829578967</v>
      </c>
      <c r="P17" s="53"/>
    </row>
    <row r="18" spans="1:16" s="11" customFormat="1" ht="13.5" customHeight="1" x14ac:dyDescent="0.25">
      <c r="A18" s="92" t="s">
        <v>429</v>
      </c>
      <c r="B18" s="75" t="s">
        <v>239</v>
      </c>
      <c r="C18" s="83">
        <v>8345055782</v>
      </c>
      <c r="D18" s="83">
        <v>7879793536</v>
      </c>
      <c r="E18" s="83">
        <v>8260213617</v>
      </c>
      <c r="F18" s="83">
        <v>8428309446</v>
      </c>
      <c r="G18" s="83">
        <v>9016546972</v>
      </c>
      <c r="H18" s="83">
        <v>8802887834</v>
      </c>
      <c r="I18" s="83">
        <v>9093298382</v>
      </c>
      <c r="J18" s="83">
        <v>8475410637</v>
      </c>
      <c r="K18" s="83">
        <v>8862808752</v>
      </c>
      <c r="L18" s="83">
        <v>9455964983</v>
      </c>
      <c r="M18" s="83">
        <v>9020552192</v>
      </c>
      <c r="N18" s="83">
        <v>9966550364</v>
      </c>
      <c r="O18" s="101">
        <f t="shared" si="2"/>
        <v>105607392497</v>
      </c>
      <c r="P18" s="53"/>
    </row>
    <row r="19" spans="1:16" s="1" customFormat="1" ht="13.5" customHeight="1" x14ac:dyDescent="0.25">
      <c r="A19" s="81" t="s">
        <v>430</v>
      </c>
      <c r="B19" s="75" t="s">
        <v>240</v>
      </c>
      <c r="C19" s="83">
        <v>72445573110</v>
      </c>
      <c r="D19" s="83">
        <v>68406512027</v>
      </c>
      <c r="E19" s="83">
        <v>72003033407</v>
      </c>
      <c r="F19" s="83">
        <v>73457381599</v>
      </c>
      <c r="G19" s="83">
        <v>78584420148</v>
      </c>
      <c r="H19" s="83">
        <v>76718122251</v>
      </c>
      <c r="I19" s="83">
        <v>79243174564</v>
      </c>
      <c r="J19" s="83">
        <v>73869245163</v>
      </c>
      <c r="K19" s="83">
        <v>77235498617</v>
      </c>
      <c r="L19" s="83">
        <v>82403747027</v>
      </c>
      <c r="M19" s="83">
        <v>78608490884</v>
      </c>
      <c r="N19" s="83">
        <v>86851102844</v>
      </c>
      <c r="O19" s="101">
        <f t="shared" si="2"/>
        <v>919826301641</v>
      </c>
      <c r="P19" s="6"/>
    </row>
    <row r="20" spans="1:16" s="1" customFormat="1" ht="13.5" customHeight="1" x14ac:dyDescent="0.25">
      <c r="A20" s="81" t="s">
        <v>431</v>
      </c>
      <c r="B20" s="75" t="s">
        <v>241</v>
      </c>
      <c r="C20" s="83">
        <v>75415765962</v>
      </c>
      <c r="D20" s="83">
        <v>71211107592</v>
      </c>
      <c r="E20" s="83">
        <v>74649032103</v>
      </c>
      <c r="F20" s="83">
        <v>76168144256</v>
      </c>
      <c r="G20" s="83">
        <v>81484152298</v>
      </c>
      <c r="H20" s="83">
        <v>79553276344</v>
      </c>
      <c r="I20" s="83">
        <v>82177768556</v>
      </c>
      <c r="J20" s="83">
        <v>76593806168</v>
      </c>
      <c r="K20" s="83">
        <v>80094792423</v>
      </c>
      <c r="L20" s="83">
        <v>85455251678</v>
      </c>
      <c r="M20" s="83">
        <v>81520348187</v>
      </c>
      <c r="N20" s="83">
        <v>90069503354</v>
      </c>
      <c r="O20" s="101">
        <f t="shared" si="2"/>
        <v>954392948921</v>
      </c>
      <c r="P20" s="6"/>
    </row>
    <row r="21" spans="1:16" s="1" customFormat="1" ht="13.5" customHeight="1" x14ac:dyDescent="0.25">
      <c r="A21" s="81" t="s">
        <v>432</v>
      </c>
      <c r="B21" s="75" t="s">
        <v>242</v>
      </c>
      <c r="C21" s="83">
        <v>231994</v>
      </c>
      <c r="D21" s="83">
        <v>219060</v>
      </c>
      <c r="E21" s="83">
        <v>229636</v>
      </c>
      <c r="F21" s="83">
        <v>234309</v>
      </c>
      <c r="G21" s="83">
        <v>250662</v>
      </c>
      <c r="H21" s="83">
        <v>244722</v>
      </c>
      <c r="I21" s="83">
        <v>252796</v>
      </c>
      <c r="J21" s="83">
        <v>235618</v>
      </c>
      <c r="K21" s="83">
        <v>246388</v>
      </c>
      <c r="L21" s="83">
        <v>262878</v>
      </c>
      <c r="M21" s="83">
        <v>250773</v>
      </c>
      <c r="N21" s="83">
        <v>277072</v>
      </c>
      <c r="O21" s="101">
        <f t="shared" si="2"/>
        <v>2935908</v>
      </c>
      <c r="P21" s="6"/>
    </row>
    <row r="22" spans="1:16" s="1" customFormat="1" ht="13.5" customHeight="1" x14ac:dyDescent="0.25">
      <c r="A22" s="81" t="s">
        <v>925</v>
      </c>
      <c r="B22" s="75" t="s">
        <v>926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2">
        <f t="shared" si="2"/>
        <v>0</v>
      </c>
      <c r="P22" s="6"/>
    </row>
    <row r="23" spans="1:16" s="11" customFormat="1" ht="13.5" customHeight="1" x14ac:dyDescent="0.25">
      <c r="A23" s="92" t="s">
        <v>433</v>
      </c>
      <c r="B23" s="75" t="s">
        <v>4</v>
      </c>
      <c r="C23" s="83">
        <f>+SUM(C24:C26)</f>
        <v>0</v>
      </c>
      <c r="D23" s="83">
        <f t="shared" ref="D23:N23" si="7">+SUM(D24:D26)</f>
        <v>0</v>
      </c>
      <c r="E23" s="83">
        <f t="shared" si="7"/>
        <v>0</v>
      </c>
      <c r="F23" s="83">
        <f t="shared" si="7"/>
        <v>0</v>
      </c>
      <c r="G23" s="83">
        <f t="shared" si="7"/>
        <v>0</v>
      </c>
      <c r="H23" s="83">
        <f t="shared" si="7"/>
        <v>0</v>
      </c>
      <c r="I23" s="83">
        <f t="shared" si="7"/>
        <v>0</v>
      </c>
      <c r="J23" s="83">
        <f t="shared" si="7"/>
        <v>0</v>
      </c>
      <c r="K23" s="83">
        <f t="shared" si="7"/>
        <v>0</v>
      </c>
      <c r="L23" s="83">
        <f t="shared" si="7"/>
        <v>0</v>
      </c>
      <c r="M23" s="83">
        <f t="shared" si="7"/>
        <v>0</v>
      </c>
      <c r="N23" s="83">
        <f t="shared" si="7"/>
        <v>0</v>
      </c>
      <c r="O23" s="82">
        <f t="shared" si="2"/>
        <v>0</v>
      </c>
      <c r="P23" s="53"/>
    </row>
    <row r="24" spans="1:16" s="1" customFormat="1" ht="13.5" customHeight="1" x14ac:dyDescent="0.25">
      <c r="A24" s="81" t="s">
        <v>434</v>
      </c>
      <c r="B24" s="75" t="s">
        <v>243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2">
        <f t="shared" si="2"/>
        <v>0</v>
      </c>
      <c r="P24" s="6"/>
    </row>
    <row r="25" spans="1:16" s="11" customFormat="1" ht="13.5" customHeight="1" x14ac:dyDescent="0.25">
      <c r="A25" s="81" t="s">
        <v>435</v>
      </c>
      <c r="B25" s="73" t="s">
        <v>244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2">
        <f t="shared" si="2"/>
        <v>0</v>
      </c>
      <c r="P25" s="53"/>
    </row>
    <row r="26" spans="1:16" s="1" customFormat="1" ht="13.5" customHeight="1" x14ac:dyDescent="0.25">
      <c r="A26" s="81" t="s">
        <v>436</v>
      </c>
      <c r="B26" s="75" t="s">
        <v>245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2">
        <f t="shared" si="2"/>
        <v>0</v>
      </c>
      <c r="P26" s="6"/>
    </row>
    <row r="27" spans="1:16" s="1" customFormat="1" ht="13.5" customHeight="1" x14ac:dyDescent="0.25">
      <c r="A27" s="81" t="s">
        <v>437</v>
      </c>
      <c r="B27" s="75" t="s">
        <v>5</v>
      </c>
      <c r="C27" s="83">
        <f>+C28+C29</f>
        <v>0</v>
      </c>
      <c r="D27" s="83">
        <f t="shared" ref="D27:N27" si="8">+D28+D29</f>
        <v>0</v>
      </c>
      <c r="E27" s="83">
        <f t="shared" si="8"/>
        <v>0</v>
      </c>
      <c r="F27" s="83">
        <f t="shared" si="8"/>
        <v>0</v>
      </c>
      <c r="G27" s="83">
        <f t="shared" si="8"/>
        <v>0</v>
      </c>
      <c r="H27" s="83">
        <f t="shared" si="8"/>
        <v>0</v>
      </c>
      <c r="I27" s="83">
        <f t="shared" si="8"/>
        <v>0</v>
      </c>
      <c r="J27" s="83">
        <f t="shared" si="8"/>
        <v>0</v>
      </c>
      <c r="K27" s="83">
        <f t="shared" si="8"/>
        <v>0</v>
      </c>
      <c r="L27" s="83">
        <f t="shared" si="8"/>
        <v>0</v>
      </c>
      <c r="M27" s="83">
        <f t="shared" si="8"/>
        <v>0</v>
      </c>
      <c r="N27" s="83">
        <f t="shared" si="8"/>
        <v>0</v>
      </c>
      <c r="O27" s="82">
        <f t="shared" si="2"/>
        <v>0</v>
      </c>
      <c r="P27" s="6"/>
    </row>
    <row r="28" spans="1:16" s="1" customFormat="1" ht="13.5" customHeight="1" x14ac:dyDescent="0.25">
      <c r="A28" s="81" t="s">
        <v>438</v>
      </c>
      <c r="B28" s="75" t="s">
        <v>246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2">
        <f t="shared" si="2"/>
        <v>0</v>
      </c>
      <c r="P28" s="6"/>
    </row>
    <row r="29" spans="1:16" s="10" customFormat="1" ht="13.5" customHeight="1" x14ac:dyDescent="0.25">
      <c r="A29" s="81" t="s">
        <v>439</v>
      </c>
      <c r="B29" s="73" t="s">
        <v>247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2">
        <f t="shared" si="2"/>
        <v>0</v>
      </c>
      <c r="P29" s="53"/>
    </row>
    <row r="30" spans="1:16" s="1" customFormat="1" ht="13.5" customHeight="1" x14ac:dyDescent="0.25">
      <c r="A30" s="81" t="s">
        <v>440</v>
      </c>
      <c r="B30" s="74" t="s">
        <v>6</v>
      </c>
      <c r="C30" s="83">
        <f>+SUM(C31:C35)</f>
        <v>4788398372.712347</v>
      </c>
      <c r="D30" s="83">
        <f t="shared" ref="D30:N30" si="9">+SUM(D31:D35)</f>
        <v>13504977815.129789</v>
      </c>
      <c r="E30" s="83">
        <f t="shared" si="9"/>
        <v>2029459466.6645806</v>
      </c>
      <c r="F30" s="83">
        <f t="shared" si="9"/>
        <v>6515949666.6852379</v>
      </c>
      <c r="G30" s="83">
        <f t="shared" si="9"/>
        <v>1581026783.112994</v>
      </c>
      <c r="H30" s="83">
        <f t="shared" si="9"/>
        <v>2389206082.4490557</v>
      </c>
      <c r="I30" s="83">
        <f t="shared" si="9"/>
        <v>6600042814.6151953</v>
      </c>
      <c r="J30" s="83">
        <f t="shared" si="9"/>
        <v>23015425440.384521</v>
      </c>
      <c r="K30" s="83">
        <f t="shared" si="9"/>
        <v>5225528816.9606266</v>
      </c>
      <c r="L30" s="83">
        <f t="shared" si="9"/>
        <v>1714573123.3971984</v>
      </c>
      <c r="M30" s="83">
        <f t="shared" si="9"/>
        <v>206401431.12370035</v>
      </c>
      <c r="N30" s="83">
        <f t="shared" si="9"/>
        <v>1378877017.7627535</v>
      </c>
      <c r="O30" s="101">
        <f t="shared" si="2"/>
        <v>68949866830.998001</v>
      </c>
      <c r="P30" s="6"/>
    </row>
    <row r="31" spans="1:16" s="1" customFormat="1" ht="13.5" customHeight="1" x14ac:dyDescent="0.25">
      <c r="A31" s="81" t="s">
        <v>441</v>
      </c>
      <c r="B31" s="73" t="s">
        <v>248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2">
        <f t="shared" si="2"/>
        <v>0</v>
      </c>
      <c r="P31" s="6"/>
    </row>
    <row r="32" spans="1:16" s="10" customFormat="1" ht="13.5" customHeight="1" x14ac:dyDescent="0.25">
      <c r="A32" s="81" t="s">
        <v>442</v>
      </c>
      <c r="B32" s="73" t="s">
        <v>249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2">
        <f t="shared" si="2"/>
        <v>0</v>
      </c>
      <c r="P32" s="53"/>
    </row>
    <row r="33" spans="1:16" s="1" customFormat="1" ht="13.5" customHeight="1" x14ac:dyDescent="0.25">
      <c r="A33" s="81" t="s">
        <v>443</v>
      </c>
      <c r="B33" s="73" t="s">
        <v>202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2">
        <f t="shared" si="2"/>
        <v>0</v>
      </c>
      <c r="P33" s="6"/>
    </row>
    <row r="34" spans="1:16" s="1" customFormat="1" ht="13.5" customHeight="1" x14ac:dyDescent="0.25">
      <c r="A34" s="81" t="s">
        <v>444</v>
      </c>
      <c r="B34" s="73" t="s">
        <v>250</v>
      </c>
      <c r="C34" s="83">
        <v>4788398372.712347</v>
      </c>
      <c r="D34" s="83">
        <f>12017462338+1487515477.61979-0.49</f>
        <v>13504977815.129789</v>
      </c>
      <c r="E34" s="83">
        <v>2029459466.6645806</v>
      </c>
      <c r="F34" s="83">
        <v>6515949666.6852379</v>
      </c>
      <c r="G34" s="83">
        <v>1581026783.112994</v>
      </c>
      <c r="H34" s="83">
        <v>2389206082.4490557</v>
      </c>
      <c r="I34" s="83">
        <v>6600042814.6151953</v>
      </c>
      <c r="J34" s="83">
        <f>19349292795+3666132645.38452</f>
        <v>23015425440.384521</v>
      </c>
      <c r="K34" s="83">
        <v>5225528816.9606266</v>
      </c>
      <c r="L34" s="83">
        <v>1714573123.3971984</v>
      </c>
      <c r="M34" s="83">
        <v>206401431.12370035</v>
      </c>
      <c r="N34" s="83">
        <v>1378877017.7627535</v>
      </c>
      <c r="O34" s="101">
        <f>+SUM(C34:N34)</f>
        <v>68949866830.998001</v>
      </c>
      <c r="P34" s="6"/>
    </row>
    <row r="35" spans="1:16" s="1" customFormat="1" ht="13.5" customHeight="1" x14ac:dyDescent="0.25">
      <c r="A35" s="92" t="s">
        <v>445</v>
      </c>
      <c r="B35" s="73" t="s">
        <v>6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2">
        <f t="shared" si="2"/>
        <v>0</v>
      </c>
      <c r="P35" s="6"/>
    </row>
    <row r="36" spans="1:16" s="11" customFormat="1" ht="13.5" customHeight="1" x14ac:dyDescent="0.25">
      <c r="A36" s="81" t="s">
        <v>446</v>
      </c>
      <c r="B36" s="73" t="s">
        <v>7</v>
      </c>
      <c r="C36" s="83">
        <f>+C37+C41+C50+C54+C57</f>
        <v>0</v>
      </c>
      <c r="D36" s="83">
        <f t="shared" ref="D36:N36" si="10">+D37+D41+D50+D54+D57</f>
        <v>0</v>
      </c>
      <c r="E36" s="83">
        <f t="shared" si="10"/>
        <v>0</v>
      </c>
      <c r="F36" s="83">
        <f t="shared" si="10"/>
        <v>0</v>
      </c>
      <c r="G36" s="83">
        <f t="shared" si="10"/>
        <v>0</v>
      </c>
      <c r="H36" s="83">
        <f t="shared" si="10"/>
        <v>0</v>
      </c>
      <c r="I36" s="83">
        <f t="shared" si="10"/>
        <v>0</v>
      </c>
      <c r="J36" s="83">
        <f t="shared" si="10"/>
        <v>0</v>
      </c>
      <c r="K36" s="83">
        <f t="shared" si="10"/>
        <v>0</v>
      </c>
      <c r="L36" s="83">
        <f t="shared" si="10"/>
        <v>0</v>
      </c>
      <c r="M36" s="83">
        <f t="shared" si="10"/>
        <v>0</v>
      </c>
      <c r="N36" s="83">
        <f t="shared" si="10"/>
        <v>0</v>
      </c>
      <c r="O36" s="82">
        <f t="shared" si="2"/>
        <v>0</v>
      </c>
      <c r="P36" s="53"/>
    </row>
    <row r="37" spans="1:16" s="1" customFormat="1" ht="13.5" customHeight="1" x14ac:dyDescent="0.25">
      <c r="A37" s="81" t="s">
        <v>447</v>
      </c>
      <c r="B37" s="73" t="s">
        <v>8</v>
      </c>
      <c r="C37" s="83">
        <f>+C38+C39+C40</f>
        <v>0</v>
      </c>
      <c r="D37" s="83">
        <f t="shared" ref="D37:N37" si="11">+D38+D39+D40</f>
        <v>0</v>
      </c>
      <c r="E37" s="83">
        <f t="shared" si="11"/>
        <v>0</v>
      </c>
      <c r="F37" s="83">
        <f t="shared" si="11"/>
        <v>0</v>
      </c>
      <c r="G37" s="83">
        <f t="shared" si="11"/>
        <v>0</v>
      </c>
      <c r="H37" s="83">
        <f t="shared" si="11"/>
        <v>0</v>
      </c>
      <c r="I37" s="83">
        <f t="shared" si="11"/>
        <v>0</v>
      </c>
      <c r="J37" s="83">
        <f t="shared" si="11"/>
        <v>0</v>
      </c>
      <c r="K37" s="83">
        <f t="shared" si="11"/>
        <v>0</v>
      </c>
      <c r="L37" s="83">
        <f t="shared" si="11"/>
        <v>0</v>
      </c>
      <c r="M37" s="83">
        <f t="shared" si="11"/>
        <v>0</v>
      </c>
      <c r="N37" s="83">
        <f t="shared" si="11"/>
        <v>0</v>
      </c>
      <c r="O37" s="82">
        <f t="shared" si="2"/>
        <v>0</v>
      </c>
      <c r="P37" s="6"/>
    </row>
    <row r="38" spans="1:16" s="1" customFormat="1" ht="13.5" customHeight="1" x14ac:dyDescent="0.25">
      <c r="A38" s="81" t="s">
        <v>448</v>
      </c>
      <c r="B38" s="73" t="s">
        <v>9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2">
        <f t="shared" si="2"/>
        <v>0</v>
      </c>
      <c r="P38" s="6"/>
    </row>
    <row r="39" spans="1:16" s="1" customFormat="1" ht="13.5" customHeight="1" x14ac:dyDescent="0.25">
      <c r="A39" s="81" t="s">
        <v>449</v>
      </c>
      <c r="B39" s="73" t="s">
        <v>10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2">
        <f t="shared" si="2"/>
        <v>0</v>
      </c>
      <c r="P39" s="6"/>
    </row>
    <row r="40" spans="1:16" s="1" customFormat="1" ht="13.5" customHeight="1" x14ac:dyDescent="0.25">
      <c r="A40" s="81" t="s">
        <v>927</v>
      </c>
      <c r="B40" s="73" t="s">
        <v>928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2">
        <f t="shared" si="2"/>
        <v>0</v>
      </c>
      <c r="P40" s="6"/>
    </row>
    <row r="41" spans="1:16" s="1" customFormat="1" ht="13.5" customHeight="1" x14ac:dyDescent="0.25">
      <c r="A41" s="81" t="s">
        <v>450</v>
      </c>
      <c r="B41" s="73" t="s">
        <v>251</v>
      </c>
      <c r="C41" s="83">
        <f>+SUM(C42:C49)</f>
        <v>0</v>
      </c>
      <c r="D41" s="83">
        <f t="shared" ref="D41:N41" si="12">+SUM(D42:D49)</f>
        <v>0</v>
      </c>
      <c r="E41" s="83">
        <f t="shared" si="12"/>
        <v>0</v>
      </c>
      <c r="F41" s="83">
        <f t="shared" si="12"/>
        <v>0</v>
      </c>
      <c r="G41" s="83">
        <f t="shared" si="12"/>
        <v>0</v>
      </c>
      <c r="H41" s="83">
        <f t="shared" si="12"/>
        <v>0</v>
      </c>
      <c r="I41" s="83">
        <f t="shared" si="12"/>
        <v>0</v>
      </c>
      <c r="J41" s="83">
        <f t="shared" si="12"/>
        <v>0</v>
      </c>
      <c r="K41" s="83">
        <f t="shared" si="12"/>
        <v>0</v>
      </c>
      <c r="L41" s="83">
        <f t="shared" si="12"/>
        <v>0</v>
      </c>
      <c r="M41" s="83">
        <f t="shared" si="12"/>
        <v>0</v>
      </c>
      <c r="N41" s="83">
        <f t="shared" si="12"/>
        <v>0</v>
      </c>
      <c r="O41" s="82">
        <f t="shared" si="2"/>
        <v>0</v>
      </c>
      <c r="P41" s="6"/>
    </row>
    <row r="42" spans="1:16" s="3" customFormat="1" ht="13.5" customHeight="1" x14ac:dyDescent="0.25">
      <c r="A42" s="81" t="s">
        <v>451</v>
      </c>
      <c r="B42" s="73" t="s">
        <v>252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2">
        <f t="shared" si="2"/>
        <v>0</v>
      </c>
      <c r="P42" s="53"/>
    </row>
    <row r="43" spans="1:16" s="3" customFormat="1" ht="13.5" customHeight="1" x14ac:dyDescent="0.25">
      <c r="A43" s="92" t="s">
        <v>452</v>
      </c>
      <c r="B43" s="73" t="s">
        <v>253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2">
        <f t="shared" si="2"/>
        <v>0</v>
      </c>
      <c r="P43" s="53"/>
    </row>
    <row r="44" spans="1:16" s="9" customFormat="1" ht="13.5" customHeight="1" x14ac:dyDescent="0.25">
      <c r="A44" s="81" t="s">
        <v>453</v>
      </c>
      <c r="B44" s="73" t="s">
        <v>254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2">
        <f t="shared" si="2"/>
        <v>0</v>
      </c>
      <c r="P44" s="53"/>
    </row>
    <row r="45" spans="1:16" s="10" customFormat="1" ht="13.5" customHeight="1" x14ac:dyDescent="0.25">
      <c r="A45" s="81" t="s">
        <v>454</v>
      </c>
      <c r="B45" s="73" t="s">
        <v>255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2">
        <f t="shared" si="2"/>
        <v>0</v>
      </c>
      <c r="P45" s="53"/>
    </row>
    <row r="46" spans="1:16" s="1" customFormat="1" ht="13.5" customHeight="1" x14ac:dyDescent="0.25">
      <c r="A46" s="81" t="s">
        <v>455</v>
      </c>
      <c r="B46" s="73" t="s">
        <v>456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2">
        <f t="shared" si="2"/>
        <v>0</v>
      </c>
      <c r="P46" s="6"/>
    </row>
    <row r="47" spans="1:16" s="1" customFormat="1" ht="13.5" customHeight="1" x14ac:dyDescent="0.25">
      <c r="A47" s="81" t="s">
        <v>457</v>
      </c>
      <c r="B47" s="73" t="s">
        <v>204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2">
        <f t="shared" si="2"/>
        <v>0</v>
      </c>
      <c r="P47" s="6"/>
    </row>
    <row r="48" spans="1:16" s="1" customFormat="1" ht="13.5" customHeight="1" x14ac:dyDescent="0.25">
      <c r="A48" s="81" t="s">
        <v>886</v>
      </c>
      <c r="B48" s="73" t="s">
        <v>887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2">
        <f t="shared" si="2"/>
        <v>0</v>
      </c>
      <c r="P48" s="6"/>
    </row>
    <row r="49" spans="1:16" s="1" customFormat="1" ht="13.5" customHeight="1" x14ac:dyDescent="0.25">
      <c r="A49" s="81" t="s">
        <v>888</v>
      </c>
      <c r="B49" s="73" t="s">
        <v>889</v>
      </c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2">
        <f t="shared" si="2"/>
        <v>0</v>
      </c>
      <c r="P49" s="6"/>
    </row>
    <row r="50" spans="1:16" s="10" customFormat="1" ht="13.5" customHeight="1" x14ac:dyDescent="0.25">
      <c r="A50" s="81" t="s">
        <v>458</v>
      </c>
      <c r="B50" s="73" t="s">
        <v>203</v>
      </c>
      <c r="C50" s="83">
        <f>+SUM(C51:C53)</f>
        <v>0</v>
      </c>
      <c r="D50" s="83">
        <f t="shared" ref="D50:N50" si="13">+SUM(D51:D53)</f>
        <v>0</v>
      </c>
      <c r="E50" s="83">
        <f t="shared" si="13"/>
        <v>0</v>
      </c>
      <c r="F50" s="83">
        <f t="shared" si="13"/>
        <v>0</v>
      </c>
      <c r="G50" s="83">
        <f t="shared" si="13"/>
        <v>0</v>
      </c>
      <c r="H50" s="83">
        <f t="shared" si="13"/>
        <v>0</v>
      </c>
      <c r="I50" s="83">
        <f t="shared" si="13"/>
        <v>0</v>
      </c>
      <c r="J50" s="83">
        <f t="shared" si="13"/>
        <v>0</v>
      </c>
      <c r="K50" s="83">
        <f t="shared" si="13"/>
        <v>0</v>
      </c>
      <c r="L50" s="83">
        <f t="shared" si="13"/>
        <v>0</v>
      </c>
      <c r="M50" s="83">
        <f t="shared" si="13"/>
        <v>0</v>
      </c>
      <c r="N50" s="83">
        <f t="shared" si="13"/>
        <v>0</v>
      </c>
      <c r="O50" s="82">
        <f t="shared" si="2"/>
        <v>0</v>
      </c>
      <c r="P50" s="53"/>
    </row>
    <row r="51" spans="1:16" s="10" customFormat="1" ht="13.5" customHeight="1" x14ac:dyDescent="0.25">
      <c r="A51" s="81" t="s">
        <v>459</v>
      </c>
      <c r="B51" s="73" t="s">
        <v>205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2">
        <f t="shared" si="2"/>
        <v>0</v>
      </c>
      <c r="P51" s="53"/>
    </row>
    <row r="52" spans="1:16" s="10" customFormat="1" ht="13.5" customHeight="1" x14ac:dyDescent="0.25">
      <c r="A52" s="81" t="s">
        <v>460</v>
      </c>
      <c r="B52" s="73" t="s">
        <v>203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2">
        <f t="shared" si="2"/>
        <v>0</v>
      </c>
      <c r="P52" s="53"/>
    </row>
    <row r="53" spans="1:16" s="10" customFormat="1" ht="13.5" customHeight="1" x14ac:dyDescent="0.25">
      <c r="A53" s="81" t="s">
        <v>461</v>
      </c>
      <c r="B53" s="73" t="s">
        <v>256</v>
      </c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2">
        <f t="shared" si="2"/>
        <v>0</v>
      </c>
      <c r="P53" s="53"/>
    </row>
    <row r="54" spans="1:16" s="1" customFormat="1" ht="13.5" customHeight="1" x14ac:dyDescent="0.25">
      <c r="A54" s="92" t="s">
        <v>462</v>
      </c>
      <c r="B54" s="73" t="s">
        <v>206</v>
      </c>
      <c r="C54" s="83">
        <f>+C55+C56</f>
        <v>0</v>
      </c>
      <c r="D54" s="83">
        <f t="shared" ref="D54:N54" si="14">+D55+D56</f>
        <v>0</v>
      </c>
      <c r="E54" s="83">
        <f t="shared" si="14"/>
        <v>0</v>
      </c>
      <c r="F54" s="83">
        <f t="shared" si="14"/>
        <v>0</v>
      </c>
      <c r="G54" s="83">
        <f t="shared" si="14"/>
        <v>0</v>
      </c>
      <c r="H54" s="83">
        <f t="shared" si="14"/>
        <v>0</v>
      </c>
      <c r="I54" s="83">
        <f t="shared" si="14"/>
        <v>0</v>
      </c>
      <c r="J54" s="83">
        <f t="shared" si="14"/>
        <v>0</v>
      </c>
      <c r="K54" s="83">
        <f t="shared" si="14"/>
        <v>0</v>
      </c>
      <c r="L54" s="83">
        <f t="shared" si="14"/>
        <v>0</v>
      </c>
      <c r="M54" s="83">
        <f t="shared" si="14"/>
        <v>0</v>
      </c>
      <c r="N54" s="83">
        <f t="shared" si="14"/>
        <v>0</v>
      </c>
      <c r="O54" s="82">
        <f t="shared" si="2"/>
        <v>0</v>
      </c>
      <c r="P54" s="6"/>
    </row>
    <row r="55" spans="1:16" s="1" customFormat="1" ht="13.5" customHeight="1" x14ac:dyDescent="0.25">
      <c r="A55" s="92" t="s">
        <v>463</v>
      </c>
      <c r="B55" s="73" t="s">
        <v>257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2">
        <f t="shared" si="2"/>
        <v>0</v>
      </c>
      <c r="P55" s="6"/>
    </row>
    <row r="56" spans="1:16" s="1" customFormat="1" ht="13.5" customHeight="1" x14ac:dyDescent="0.25">
      <c r="A56" s="92" t="s">
        <v>464</v>
      </c>
      <c r="B56" s="73" t="s">
        <v>258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2">
        <f t="shared" si="2"/>
        <v>0</v>
      </c>
      <c r="P56" s="6"/>
    </row>
    <row r="57" spans="1:16" s="10" customFormat="1" ht="13.5" customHeight="1" x14ac:dyDescent="0.25">
      <c r="A57" s="92" t="s">
        <v>828</v>
      </c>
      <c r="B57" s="73" t="s">
        <v>829</v>
      </c>
      <c r="C57" s="83">
        <f>+C58+C59</f>
        <v>0</v>
      </c>
      <c r="D57" s="83">
        <f t="shared" ref="D57:N57" si="15">+D58+D59</f>
        <v>0</v>
      </c>
      <c r="E57" s="83">
        <f t="shared" si="15"/>
        <v>0</v>
      </c>
      <c r="F57" s="83">
        <f t="shared" si="15"/>
        <v>0</v>
      </c>
      <c r="G57" s="83">
        <f t="shared" si="15"/>
        <v>0</v>
      </c>
      <c r="H57" s="83">
        <f t="shared" si="15"/>
        <v>0</v>
      </c>
      <c r="I57" s="83">
        <f t="shared" si="15"/>
        <v>0</v>
      </c>
      <c r="J57" s="83">
        <f t="shared" si="15"/>
        <v>0</v>
      </c>
      <c r="K57" s="83">
        <f t="shared" si="15"/>
        <v>0</v>
      </c>
      <c r="L57" s="83">
        <f t="shared" si="15"/>
        <v>0</v>
      </c>
      <c r="M57" s="83">
        <f t="shared" si="15"/>
        <v>0</v>
      </c>
      <c r="N57" s="83">
        <f t="shared" si="15"/>
        <v>0</v>
      </c>
      <c r="O57" s="82">
        <f t="shared" si="2"/>
        <v>0</v>
      </c>
      <c r="P57" s="53"/>
    </row>
    <row r="58" spans="1:16" s="10" customFormat="1" ht="13.5" customHeight="1" x14ac:dyDescent="0.25">
      <c r="A58" s="92" t="s">
        <v>830</v>
      </c>
      <c r="B58" s="73" t="s">
        <v>831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2">
        <f t="shared" si="2"/>
        <v>0</v>
      </c>
      <c r="P58" s="53"/>
    </row>
    <row r="59" spans="1:16" s="1" customFormat="1" ht="13.5" customHeight="1" x14ac:dyDescent="0.25">
      <c r="A59" s="92" t="s">
        <v>832</v>
      </c>
      <c r="B59" s="73" t="s">
        <v>833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2">
        <f t="shared" si="2"/>
        <v>0</v>
      </c>
      <c r="P59" s="6"/>
    </row>
    <row r="60" spans="1:16" s="1" customFormat="1" ht="13.5" customHeight="1" x14ac:dyDescent="0.25">
      <c r="A60" s="81" t="s">
        <v>465</v>
      </c>
      <c r="B60" s="73" t="s">
        <v>11</v>
      </c>
      <c r="C60" s="83">
        <f>+C61</f>
        <v>0</v>
      </c>
      <c r="D60" s="83">
        <f t="shared" ref="D60:N60" si="16">+D61</f>
        <v>0</v>
      </c>
      <c r="E60" s="83">
        <f t="shared" si="16"/>
        <v>0</v>
      </c>
      <c r="F60" s="83">
        <f t="shared" si="16"/>
        <v>0</v>
      </c>
      <c r="G60" s="83">
        <f t="shared" si="16"/>
        <v>0</v>
      </c>
      <c r="H60" s="83">
        <f t="shared" si="16"/>
        <v>0</v>
      </c>
      <c r="I60" s="83">
        <f t="shared" si="16"/>
        <v>0</v>
      </c>
      <c r="J60" s="83">
        <f t="shared" si="16"/>
        <v>0</v>
      </c>
      <c r="K60" s="83">
        <f t="shared" si="16"/>
        <v>0</v>
      </c>
      <c r="L60" s="83">
        <f t="shared" si="16"/>
        <v>0</v>
      </c>
      <c r="M60" s="83">
        <f t="shared" si="16"/>
        <v>0</v>
      </c>
      <c r="N60" s="83">
        <f t="shared" si="16"/>
        <v>0</v>
      </c>
      <c r="O60" s="82">
        <f t="shared" si="2"/>
        <v>0</v>
      </c>
      <c r="P60" s="6"/>
    </row>
    <row r="61" spans="1:16" s="9" customFormat="1" ht="13.5" customHeight="1" x14ac:dyDescent="0.25">
      <c r="A61" s="92" t="s">
        <v>466</v>
      </c>
      <c r="B61" s="73" t="s">
        <v>259</v>
      </c>
      <c r="C61" s="83">
        <f>+C62+C63+C64+C65</f>
        <v>0</v>
      </c>
      <c r="D61" s="83">
        <f t="shared" ref="D61:N61" si="17">+D62+D63+D64+D65</f>
        <v>0</v>
      </c>
      <c r="E61" s="83">
        <f t="shared" si="17"/>
        <v>0</v>
      </c>
      <c r="F61" s="83">
        <f t="shared" si="17"/>
        <v>0</v>
      </c>
      <c r="G61" s="83">
        <f t="shared" si="17"/>
        <v>0</v>
      </c>
      <c r="H61" s="83">
        <f t="shared" si="17"/>
        <v>0</v>
      </c>
      <c r="I61" s="83">
        <f t="shared" si="17"/>
        <v>0</v>
      </c>
      <c r="J61" s="83">
        <f t="shared" si="17"/>
        <v>0</v>
      </c>
      <c r="K61" s="83">
        <f t="shared" si="17"/>
        <v>0</v>
      </c>
      <c r="L61" s="83">
        <f t="shared" si="17"/>
        <v>0</v>
      </c>
      <c r="M61" s="83">
        <f t="shared" si="17"/>
        <v>0</v>
      </c>
      <c r="N61" s="83">
        <f t="shared" si="17"/>
        <v>0</v>
      </c>
      <c r="O61" s="82">
        <f t="shared" si="2"/>
        <v>0</v>
      </c>
      <c r="P61" s="53"/>
    </row>
    <row r="62" spans="1:16" s="9" customFormat="1" ht="13.5" customHeight="1" x14ac:dyDescent="0.25">
      <c r="A62" s="92" t="s">
        <v>467</v>
      </c>
      <c r="B62" s="73" t="s">
        <v>260</v>
      </c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2">
        <f t="shared" si="2"/>
        <v>0</v>
      </c>
      <c r="P62" s="53"/>
    </row>
    <row r="63" spans="1:16" s="10" customFormat="1" ht="13.5" customHeight="1" x14ac:dyDescent="0.25">
      <c r="A63" s="92" t="s">
        <v>468</v>
      </c>
      <c r="B63" s="73" t="s">
        <v>261</v>
      </c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2">
        <f t="shared" si="2"/>
        <v>0</v>
      </c>
      <c r="P63" s="53"/>
    </row>
    <row r="64" spans="1:16" s="10" customFormat="1" ht="13.5" customHeight="1" x14ac:dyDescent="0.25">
      <c r="A64" s="92" t="s">
        <v>929</v>
      </c>
      <c r="B64" s="73" t="s">
        <v>930</v>
      </c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2">
        <f t="shared" si="2"/>
        <v>0</v>
      </c>
      <c r="P64" s="53"/>
    </row>
    <row r="65" spans="1:16" s="10" customFormat="1" ht="13.5" customHeight="1" x14ac:dyDescent="0.25">
      <c r="A65" s="92" t="s">
        <v>931</v>
      </c>
      <c r="B65" s="73" t="s">
        <v>230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2">
        <f t="shared" si="2"/>
        <v>0</v>
      </c>
      <c r="P65" s="53"/>
    </row>
    <row r="66" spans="1:16" ht="4.2" customHeight="1" x14ac:dyDescent="0.25">
      <c r="A66" s="46"/>
      <c r="B66" s="21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102"/>
    </row>
    <row r="67" spans="1:16" s="5" customFormat="1" ht="3" customHeight="1" x14ac:dyDescent="0.25">
      <c r="A67" s="45"/>
      <c r="B67" s="20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103"/>
      <c r="P67" s="62"/>
    </row>
    <row r="68" spans="1:16" s="9" customFormat="1" x14ac:dyDescent="0.25">
      <c r="A68" s="44"/>
      <c r="B68" s="19" t="s">
        <v>12</v>
      </c>
      <c r="C68" s="77">
        <f t="shared" ref="C68:N68" si="18">+C11-C70</f>
        <v>-80484578361.977509</v>
      </c>
      <c r="D68" s="77">
        <f t="shared" si="18"/>
        <v>-152180982122.1199</v>
      </c>
      <c r="E68" s="77">
        <f t="shared" si="18"/>
        <v>-38462078821.170898</v>
      </c>
      <c r="F68" s="77">
        <f t="shared" si="18"/>
        <v>-135941028034.224</v>
      </c>
      <c r="G68" s="77">
        <f t="shared" si="18"/>
        <v>-67257558723.96933</v>
      </c>
      <c r="H68" s="77">
        <f t="shared" si="18"/>
        <v>-184690929287.64658</v>
      </c>
      <c r="I68" s="77">
        <f t="shared" si="18"/>
        <v>-213387187939.02267</v>
      </c>
      <c r="J68" s="77">
        <f t="shared" si="18"/>
        <v>-105516640968.61261</v>
      </c>
      <c r="K68" s="77">
        <f t="shared" si="18"/>
        <v>-91259248733.114563</v>
      </c>
      <c r="L68" s="77">
        <f t="shared" si="18"/>
        <v>-35492141038.951721</v>
      </c>
      <c r="M68" s="77">
        <f t="shared" si="18"/>
        <v>141013880091.02634</v>
      </c>
      <c r="N68" s="77">
        <f t="shared" si="18"/>
        <v>87245162062.78093</v>
      </c>
      <c r="O68" s="104">
        <f>+SUM(C68:N68)</f>
        <v>-876413331877.00256</v>
      </c>
      <c r="P68" s="53"/>
    </row>
    <row r="69" spans="1:16" s="10" customFormat="1" ht="4.5" customHeight="1" x14ac:dyDescent="0.25">
      <c r="A69" s="45"/>
      <c r="B69" s="20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103"/>
      <c r="P69" s="53"/>
    </row>
    <row r="70" spans="1:16" s="11" customFormat="1" ht="13.5" customHeight="1" x14ac:dyDescent="0.25">
      <c r="A70" s="80" t="s">
        <v>469</v>
      </c>
      <c r="B70" s="19" t="s">
        <v>125</v>
      </c>
      <c r="C70" s="77">
        <f>+C71+C291+C320</f>
        <v>241479603582.68985</v>
      </c>
      <c r="D70" s="77">
        <f t="shared" ref="D70:N70" si="19">+D71+D291+D320</f>
        <v>313183592152.24969</v>
      </c>
      <c r="E70" s="77">
        <f t="shared" si="19"/>
        <v>195404047050.83548</v>
      </c>
      <c r="F70" s="77">
        <f t="shared" si="19"/>
        <v>300511047310.90924</v>
      </c>
      <c r="G70" s="77">
        <f t="shared" si="19"/>
        <v>237923955587.08234</v>
      </c>
      <c r="H70" s="77">
        <f t="shared" si="19"/>
        <v>352154666521.09564</v>
      </c>
      <c r="I70" s="77">
        <f t="shared" si="19"/>
        <v>390501725051.63788</v>
      </c>
      <c r="J70" s="77">
        <f t="shared" si="19"/>
        <v>287470763994.99713</v>
      </c>
      <c r="K70" s="77">
        <f t="shared" si="19"/>
        <v>262678123730.0752</v>
      </c>
      <c r="L70" s="77">
        <f t="shared" si="19"/>
        <v>214521940728.34891</v>
      </c>
      <c r="M70" s="77">
        <f t="shared" si="19"/>
        <v>28342163376.097355</v>
      </c>
      <c r="N70" s="77">
        <f t="shared" si="19"/>
        <v>101021148588.98183</v>
      </c>
      <c r="O70" s="100">
        <f t="shared" ref="O70:O134" si="20">+SUM(C70:N70)</f>
        <v>2925192777675.001</v>
      </c>
      <c r="P70" s="53"/>
    </row>
    <row r="71" spans="1:16" s="3" customFormat="1" ht="13.5" customHeight="1" x14ac:dyDescent="0.25">
      <c r="A71" s="91" t="s">
        <v>470</v>
      </c>
      <c r="B71" s="73" t="s">
        <v>13</v>
      </c>
      <c r="C71" s="83">
        <f>+C72+C209+C278</f>
        <v>1908211806</v>
      </c>
      <c r="D71" s="83">
        <f t="shared" ref="D71:N71" si="21">+D72+D209+D278</f>
        <v>1976123874</v>
      </c>
      <c r="E71" s="83">
        <f t="shared" si="21"/>
        <v>1944336466</v>
      </c>
      <c r="F71" s="83">
        <f t="shared" si="21"/>
        <v>1942144126</v>
      </c>
      <c r="G71" s="83">
        <f t="shared" si="21"/>
        <v>1934352996</v>
      </c>
      <c r="H71" s="83">
        <f t="shared" si="21"/>
        <v>1969783151</v>
      </c>
      <c r="I71" s="83">
        <f t="shared" si="21"/>
        <v>2103251618</v>
      </c>
      <c r="J71" s="83">
        <f t="shared" si="21"/>
        <v>2194774050</v>
      </c>
      <c r="K71" s="83">
        <f t="shared" si="21"/>
        <v>2181003209</v>
      </c>
      <c r="L71" s="83">
        <f t="shared" si="21"/>
        <v>2175802570</v>
      </c>
      <c r="M71" s="83">
        <f t="shared" si="21"/>
        <v>2590662457</v>
      </c>
      <c r="N71" s="83">
        <f t="shared" si="21"/>
        <v>2714826802</v>
      </c>
      <c r="O71" s="101">
        <f t="shared" si="20"/>
        <v>25635273125</v>
      </c>
      <c r="P71" s="53"/>
    </row>
    <row r="72" spans="1:16" s="3" customFormat="1" ht="13.5" customHeight="1" x14ac:dyDescent="0.25">
      <c r="A72" s="91" t="s">
        <v>471</v>
      </c>
      <c r="B72" s="73" t="s">
        <v>14</v>
      </c>
      <c r="C72" s="83">
        <f>+C73+C110</f>
        <v>2284717</v>
      </c>
      <c r="D72" s="83">
        <f t="shared" ref="D72:N72" si="22">+D73+D110</f>
        <v>2284717</v>
      </c>
      <c r="E72" s="83">
        <f t="shared" si="22"/>
        <v>2284717</v>
      </c>
      <c r="F72" s="83">
        <f t="shared" si="22"/>
        <v>2284717</v>
      </c>
      <c r="G72" s="83">
        <f t="shared" si="22"/>
        <v>2284717</v>
      </c>
      <c r="H72" s="83">
        <f t="shared" si="22"/>
        <v>2284717</v>
      </c>
      <c r="I72" s="83">
        <f t="shared" si="22"/>
        <v>2284717</v>
      </c>
      <c r="J72" s="83">
        <f t="shared" si="22"/>
        <v>2284717</v>
      </c>
      <c r="K72" s="83">
        <f t="shared" si="22"/>
        <v>2284717</v>
      </c>
      <c r="L72" s="83">
        <f t="shared" si="22"/>
        <v>2284717</v>
      </c>
      <c r="M72" s="83">
        <f t="shared" si="22"/>
        <v>2284717</v>
      </c>
      <c r="N72" s="83">
        <f t="shared" si="22"/>
        <v>2284717</v>
      </c>
      <c r="O72" s="101">
        <f t="shared" si="20"/>
        <v>27416604</v>
      </c>
      <c r="P72" s="53"/>
    </row>
    <row r="73" spans="1:16" s="1" customFormat="1" ht="13.5" customHeight="1" x14ac:dyDescent="0.25">
      <c r="A73" s="91" t="s">
        <v>472</v>
      </c>
      <c r="B73" s="73" t="s">
        <v>15</v>
      </c>
      <c r="C73" s="83">
        <f>+C74+C98</f>
        <v>0</v>
      </c>
      <c r="D73" s="83">
        <f t="shared" ref="D73:N73" si="23">+D74+D98</f>
        <v>0</v>
      </c>
      <c r="E73" s="83">
        <f t="shared" si="23"/>
        <v>0</v>
      </c>
      <c r="F73" s="83">
        <f t="shared" si="23"/>
        <v>0</v>
      </c>
      <c r="G73" s="83">
        <f t="shared" si="23"/>
        <v>0</v>
      </c>
      <c r="H73" s="83">
        <f t="shared" si="23"/>
        <v>0</v>
      </c>
      <c r="I73" s="83">
        <f t="shared" si="23"/>
        <v>0</v>
      </c>
      <c r="J73" s="83">
        <f t="shared" si="23"/>
        <v>0</v>
      </c>
      <c r="K73" s="83">
        <f t="shared" si="23"/>
        <v>0</v>
      </c>
      <c r="L73" s="83">
        <f t="shared" si="23"/>
        <v>0</v>
      </c>
      <c r="M73" s="83">
        <f t="shared" si="23"/>
        <v>0</v>
      </c>
      <c r="N73" s="83">
        <f t="shared" si="23"/>
        <v>0</v>
      </c>
      <c r="O73" s="82">
        <f t="shared" si="20"/>
        <v>0</v>
      </c>
      <c r="P73" s="6"/>
    </row>
    <row r="74" spans="1:16" s="1" customFormat="1" ht="13.5" customHeight="1" x14ac:dyDescent="0.25">
      <c r="A74" s="91" t="s">
        <v>473</v>
      </c>
      <c r="B74" s="73" t="s">
        <v>262</v>
      </c>
      <c r="C74" s="83">
        <f>+C75+C80+C83+C95</f>
        <v>0</v>
      </c>
      <c r="D74" s="83">
        <f t="shared" ref="D74:N74" si="24">+D75+D80+D83+D95</f>
        <v>0</v>
      </c>
      <c r="E74" s="83">
        <f t="shared" si="24"/>
        <v>0</v>
      </c>
      <c r="F74" s="83">
        <f t="shared" si="24"/>
        <v>0</v>
      </c>
      <c r="G74" s="83">
        <f t="shared" si="24"/>
        <v>0</v>
      </c>
      <c r="H74" s="83">
        <f t="shared" si="24"/>
        <v>0</v>
      </c>
      <c r="I74" s="83">
        <f t="shared" si="24"/>
        <v>0</v>
      </c>
      <c r="J74" s="83">
        <f t="shared" si="24"/>
        <v>0</v>
      </c>
      <c r="K74" s="83">
        <f t="shared" si="24"/>
        <v>0</v>
      </c>
      <c r="L74" s="83">
        <f t="shared" si="24"/>
        <v>0</v>
      </c>
      <c r="M74" s="83">
        <f t="shared" si="24"/>
        <v>0</v>
      </c>
      <c r="N74" s="83">
        <f t="shared" si="24"/>
        <v>0</v>
      </c>
      <c r="O74" s="82">
        <f t="shared" si="20"/>
        <v>0</v>
      </c>
      <c r="P74" s="6"/>
    </row>
    <row r="75" spans="1:16" s="1" customFormat="1" ht="13.5" customHeight="1" x14ac:dyDescent="0.25">
      <c r="A75" s="91" t="s">
        <v>474</v>
      </c>
      <c r="B75" s="73" t="s">
        <v>126</v>
      </c>
      <c r="C75" s="83">
        <f>+SUM(C76:C79)</f>
        <v>0</v>
      </c>
      <c r="D75" s="83">
        <f t="shared" ref="D75:N75" si="25">+SUM(D76:D79)</f>
        <v>0</v>
      </c>
      <c r="E75" s="83">
        <f t="shared" si="25"/>
        <v>0</v>
      </c>
      <c r="F75" s="83">
        <f t="shared" si="25"/>
        <v>0</v>
      </c>
      <c r="G75" s="83">
        <f t="shared" si="25"/>
        <v>0</v>
      </c>
      <c r="H75" s="83">
        <f t="shared" si="25"/>
        <v>0</v>
      </c>
      <c r="I75" s="83">
        <f t="shared" si="25"/>
        <v>0</v>
      </c>
      <c r="J75" s="83">
        <f t="shared" si="25"/>
        <v>0</v>
      </c>
      <c r="K75" s="83">
        <f t="shared" si="25"/>
        <v>0</v>
      </c>
      <c r="L75" s="83">
        <f t="shared" si="25"/>
        <v>0</v>
      </c>
      <c r="M75" s="83">
        <f t="shared" si="25"/>
        <v>0</v>
      </c>
      <c r="N75" s="83">
        <f t="shared" si="25"/>
        <v>0</v>
      </c>
      <c r="O75" s="82">
        <f t="shared" si="20"/>
        <v>0</v>
      </c>
      <c r="P75" s="6"/>
    </row>
    <row r="76" spans="1:16" s="1" customFormat="1" ht="13.5" customHeight="1" x14ac:dyDescent="0.25">
      <c r="A76" s="91" t="s">
        <v>475</v>
      </c>
      <c r="B76" s="73" t="s">
        <v>36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2">
        <f t="shared" si="20"/>
        <v>0</v>
      </c>
      <c r="P76" s="6"/>
    </row>
    <row r="77" spans="1:16" s="3" customFormat="1" ht="13.5" customHeight="1" x14ac:dyDescent="0.25">
      <c r="A77" s="91" t="s">
        <v>476</v>
      </c>
      <c r="B77" s="73" t="s">
        <v>37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2">
        <f t="shared" si="20"/>
        <v>0</v>
      </c>
      <c r="P77" s="53"/>
    </row>
    <row r="78" spans="1:16" s="1" customFormat="1" ht="13.5" customHeight="1" x14ac:dyDescent="0.25">
      <c r="A78" s="91" t="s">
        <v>477</v>
      </c>
      <c r="B78" s="73" t="s">
        <v>38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2">
        <f t="shared" si="20"/>
        <v>0</v>
      </c>
      <c r="P78" s="6"/>
    </row>
    <row r="79" spans="1:16" s="1" customFormat="1" ht="13.5" customHeight="1" x14ac:dyDescent="0.25">
      <c r="A79" s="91" t="s">
        <v>478</v>
      </c>
      <c r="B79" s="73" t="s">
        <v>132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2">
        <f t="shared" si="20"/>
        <v>0</v>
      </c>
      <c r="P79" s="6"/>
    </row>
    <row r="80" spans="1:16" s="3" customFormat="1" ht="13.5" customHeight="1" x14ac:dyDescent="0.25">
      <c r="A80" s="91" t="s">
        <v>479</v>
      </c>
      <c r="B80" s="73" t="s">
        <v>128</v>
      </c>
      <c r="C80" s="83">
        <f>+C81+C82</f>
        <v>0</v>
      </c>
      <c r="D80" s="83">
        <f t="shared" ref="D80:N80" si="26">+D81+D82</f>
        <v>0</v>
      </c>
      <c r="E80" s="83">
        <f t="shared" si="26"/>
        <v>0</v>
      </c>
      <c r="F80" s="83">
        <f t="shared" si="26"/>
        <v>0</v>
      </c>
      <c r="G80" s="83">
        <f t="shared" si="26"/>
        <v>0</v>
      </c>
      <c r="H80" s="83">
        <f t="shared" si="26"/>
        <v>0</v>
      </c>
      <c r="I80" s="83">
        <f t="shared" si="26"/>
        <v>0</v>
      </c>
      <c r="J80" s="83">
        <f t="shared" si="26"/>
        <v>0</v>
      </c>
      <c r="K80" s="83">
        <f t="shared" si="26"/>
        <v>0</v>
      </c>
      <c r="L80" s="83">
        <f t="shared" si="26"/>
        <v>0</v>
      </c>
      <c r="M80" s="83">
        <f t="shared" si="26"/>
        <v>0</v>
      </c>
      <c r="N80" s="83">
        <f t="shared" si="26"/>
        <v>0</v>
      </c>
      <c r="O80" s="82">
        <f t="shared" si="20"/>
        <v>0</v>
      </c>
      <c r="P80" s="53"/>
    </row>
    <row r="81" spans="1:16" s="1" customFormat="1" ht="13.5" customHeight="1" x14ac:dyDescent="0.25">
      <c r="A81" s="91" t="s">
        <v>480</v>
      </c>
      <c r="B81" s="73" t="s">
        <v>129</v>
      </c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2">
        <f t="shared" si="20"/>
        <v>0</v>
      </c>
      <c r="P81" s="6"/>
    </row>
    <row r="82" spans="1:16" s="1" customFormat="1" ht="13.5" customHeight="1" x14ac:dyDescent="0.25">
      <c r="A82" s="91" t="s">
        <v>481</v>
      </c>
      <c r="B82" s="73" t="s">
        <v>130</v>
      </c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2">
        <f t="shared" si="20"/>
        <v>0</v>
      </c>
      <c r="P82" s="6"/>
    </row>
    <row r="83" spans="1:16" s="1" customFormat="1" ht="13.5" customHeight="1" x14ac:dyDescent="0.25">
      <c r="A83" s="91" t="s">
        <v>482</v>
      </c>
      <c r="B83" s="73" t="s">
        <v>263</v>
      </c>
      <c r="C83" s="83">
        <f>+SUM(C84:C94)</f>
        <v>0</v>
      </c>
      <c r="D83" s="83">
        <f t="shared" ref="D83:N83" si="27">+SUM(D84:D94)</f>
        <v>0</v>
      </c>
      <c r="E83" s="83">
        <f t="shared" si="27"/>
        <v>0</v>
      </c>
      <c r="F83" s="83">
        <f t="shared" si="27"/>
        <v>0</v>
      </c>
      <c r="G83" s="83">
        <f t="shared" si="27"/>
        <v>0</v>
      </c>
      <c r="H83" s="83">
        <f t="shared" si="27"/>
        <v>0</v>
      </c>
      <c r="I83" s="83">
        <f t="shared" si="27"/>
        <v>0</v>
      </c>
      <c r="J83" s="83">
        <f t="shared" si="27"/>
        <v>0</v>
      </c>
      <c r="K83" s="83">
        <f t="shared" si="27"/>
        <v>0</v>
      </c>
      <c r="L83" s="83">
        <f t="shared" si="27"/>
        <v>0</v>
      </c>
      <c r="M83" s="83">
        <f t="shared" si="27"/>
        <v>0</v>
      </c>
      <c r="N83" s="83">
        <f t="shared" si="27"/>
        <v>0</v>
      </c>
      <c r="O83" s="82">
        <f t="shared" si="20"/>
        <v>0</v>
      </c>
      <c r="P83" s="6"/>
    </row>
    <row r="84" spans="1:16" s="1" customFormat="1" ht="13.5" customHeight="1" x14ac:dyDescent="0.25">
      <c r="A84" s="91" t="s">
        <v>483</v>
      </c>
      <c r="B84" s="73" t="s">
        <v>133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2">
        <f t="shared" si="20"/>
        <v>0</v>
      </c>
      <c r="P84" s="6"/>
    </row>
    <row r="85" spans="1:16" s="1" customFormat="1" ht="13.5" customHeight="1" x14ac:dyDescent="0.25">
      <c r="A85" s="91" t="s">
        <v>484</v>
      </c>
      <c r="B85" s="73" t="s">
        <v>134</v>
      </c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2">
        <f t="shared" si="20"/>
        <v>0</v>
      </c>
      <c r="P85" s="6"/>
    </row>
    <row r="86" spans="1:16" s="1" customFormat="1" ht="13.5" customHeight="1" x14ac:dyDescent="0.25">
      <c r="A86" s="91" t="s">
        <v>485</v>
      </c>
      <c r="B86" s="73" t="s">
        <v>135</v>
      </c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2">
        <f t="shared" si="20"/>
        <v>0</v>
      </c>
      <c r="P86" s="6"/>
    </row>
    <row r="87" spans="1:16" s="1" customFormat="1" ht="13.5" customHeight="1" x14ac:dyDescent="0.25">
      <c r="A87" s="91" t="s">
        <v>486</v>
      </c>
      <c r="B87" s="73" t="s">
        <v>136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2">
        <f t="shared" si="20"/>
        <v>0</v>
      </c>
      <c r="P87" s="6"/>
    </row>
    <row r="88" spans="1:16" s="1" customFormat="1" ht="13.5" customHeight="1" x14ac:dyDescent="0.25">
      <c r="A88" s="91" t="s">
        <v>487</v>
      </c>
      <c r="B88" s="73" t="s">
        <v>138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2">
        <f t="shared" si="20"/>
        <v>0</v>
      </c>
      <c r="P88" s="6"/>
    </row>
    <row r="89" spans="1:16" s="1" customFormat="1" ht="13.5" customHeight="1" x14ac:dyDescent="0.25">
      <c r="A89" s="91" t="s">
        <v>488</v>
      </c>
      <c r="B89" s="73" t="s">
        <v>39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2">
        <f t="shared" si="20"/>
        <v>0</v>
      </c>
      <c r="P89" s="6"/>
    </row>
    <row r="90" spans="1:16" s="1" customFormat="1" ht="13.5" customHeight="1" x14ac:dyDescent="0.25">
      <c r="A90" s="91" t="s">
        <v>489</v>
      </c>
      <c r="B90" s="73" t="s">
        <v>40</v>
      </c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2">
        <f t="shared" si="20"/>
        <v>0</v>
      </c>
      <c r="P90" s="6"/>
    </row>
    <row r="91" spans="1:16" s="1" customFormat="1" ht="13.5" customHeight="1" x14ac:dyDescent="0.25">
      <c r="A91" s="91" t="s">
        <v>490</v>
      </c>
      <c r="B91" s="73" t="s">
        <v>41</v>
      </c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2">
        <f t="shared" si="20"/>
        <v>0</v>
      </c>
      <c r="P91" s="6"/>
    </row>
    <row r="92" spans="1:16" s="3" customFormat="1" ht="13.5" customHeight="1" x14ac:dyDescent="0.25">
      <c r="A92" s="91" t="s">
        <v>491</v>
      </c>
      <c r="B92" s="73" t="s">
        <v>42</v>
      </c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2">
        <f t="shared" si="20"/>
        <v>0</v>
      </c>
      <c r="P92" s="53"/>
    </row>
    <row r="93" spans="1:16" s="3" customFormat="1" ht="13.5" customHeight="1" x14ac:dyDescent="0.25">
      <c r="A93" s="91" t="s">
        <v>890</v>
      </c>
      <c r="B93" s="73" t="s">
        <v>891</v>
      </c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2">
        <f t="shared" si="20"/>
        <v>0</v>
      </c>
      <c r="P93" s="53"/>
    </row>
    <row r="94" spans="1:16" s="1" customFormat="1" ht="13.5" customHeight="1" x14ac:dyDescent="0.25">
      <c r="A94" s="91" t="s">
        <v>492</v>
      </c>
      <c r="B94" s="73" t="s">
        <v>137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2">
        <f t="shared" si="20"/>
        <v>0</v>
      </c>
      <c r="P94" s="6"/>
    </row>
    <row r="95" spans="1:16" s="1" customFormat="1" ht="13.5" customHeight="1" x14ac:dyDescent="0.25">
      <c r="A95" s="91" t="s">
        <v>493</v>
      </c>
      <c r="B95" s="73" t="s">
        <v>264</v>
      </c>
      <c r="C95" s="83">
        <f>+C96+C97</f>
        <v>0</v>
      </c>
      <c r="D95" s="83">
        <f t="shared" ref="D95:N95" si="28">+D96+D97</f>
        <v>0</v>
      </c>
      <c r="E95" s="83">
        <f t="shared" si="28"/>
        <v>0</v>
      </c>
      <c r="F95" s="83">
        <f t="shared" si="28"/>
        <v>0</v>
      </c>
      <c r="G95" s="83">
        <f t="shared" si="28"/>
        <v>0</v>
      </c>
      <c r="H95" s="83">
        <f t="shared" si="28"/>
        <v>0</v>
      </c>
      <c r="I95" s="83">
        <f t="shared" si="28"/>
        <v>0</v>
      </c>
      <c r="J95" s="83">
        <f t="shared" si="28"/>
        <v>0</v>
      </c>
      <c r="K95" s="83">
        <f t="shared" si="28"/>
        <v>0</v>
      </c>
      <c r="L95" s="83">
        <f t="shared" si="28"/>
        <v>0</v>
      </c>
      <c r="M95" s="83">
        <f t="shared" si="28"/>
        <v>0</v>
      </c>
      <c r="N95" s="83">
        <f t="shared" si="28"/>
        <v>0</v>
      </c>
      <c r="O95" s="82">
        <f t="shared" si="20"/>
        <v>0</v>
      </c>
      <c r="P95" s="6"/>
    </row>
    <row r="96" spans="1:16" s="3" customFormat="1" ht="13.5" customHeight="1" x14ac:dyDescent="0.25">
      <c r="A96" s="91" t="s">
        <v>494</v>
      </c>
      <c r="B96" s="73" t="s">
        <v>43</v>
      </c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2">
        <f t="shared" si="20"/>
        <v>0</v>
      </c>
      <c r="P96" s="53"/>
    </row>
    <row r="97" spans="1:16" s="3" customFormat="1" ht="13.5" customHeight="1" x14ac:dyDescent="0.25">
      <c r="A97" s="91" t="s">
        <v>495</v>
      </c>
      <c r="B97" s="73" t="s">
        <v>147</v>
      </c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2">
        <f t="shared" si="20"/>
        <v>0</v>
      </c>
      <c r="P97" s="53"/>
    </row>
    <row r="98" spans="1:16" s="1" customFormat="1" ht="13.5" customHeight="1" x14ac:dyDescent="0.25">
      <c r="A98" s="91" t="s">
        <v>496</v>
      </c>
      <c r="B98" s="73" t="s">
        <v>127</v>
      </c>
      <c r="C98" s="83">
        <f>+C99+C104</f>
        <v>0</v>
      </c>
      <c r="D98" s="83">
        <f t="shared" ref="D98:N98" si="29">+D99+D104</f>
        <v>0</v>
      </c>
      <c r="E98" s="83">
        <f t="shared" si="29"/>
        <v>0</v>
      </c>
      <c r="F98" s="83">
        <f t="shared" si="29"/>
        <v>0</v>
      </c>
      <c r="G98" s="83">
        <f t="shared" si="29"/>
        <v>0</v>
      </c>
      <c r="H98" s="83">
        <f t="shared" si="29"/>
        <v>0</v>
      </c>
      <c r="I98" s="83">
        <f t="shared" si="29"/>
        <v>0</v>
      </c>
      <c r="J98" s="83">
        <f t="shared" si="29"/>
        <v>0</v>
      </c>
      <c r="K98" s="83">
        <f t="shared" si="29"/>
        <v>0</v>
      </c>
      <c r="L98" s="83">
        <f t="shared" si="29"/>
        <v>0</v>
      </c>
      <c r="M98" s="83">
        <f t="shared" si="29"/>
        <v>0</v>
      </c>
      <c r="N98" s="83">
        <f t="shared" si="29"/>
        <v>0</v>
      </c>
      <c r="O98" s="82">
        <f t="shared" si="20"/>
        <v>0</v>
      </c>
      <c r="P98" s="6"/>
    </row>
    <row r="99" spans="1:16" s="1" customFormat="1" ht="13.5" customHeight="1" x14ac:dyDescent="0.25">
      <c r="A99" s="91" t="s">
        <v>497</v>
      </c>
      <c r="B99" s="73" t="s">
        <v>44</v>
      </c>
      <c r="C99" s="83">
        <f>+SUM(C100:C103)</f>
        <v>0</v>
      </c>
      <c r="D99" s="83">
        <f t="shared" ref="D99:N99" si="30">+SUM(D100:D103)</f>
        <v>0</v>
      </c>
      <c r="E99" s="83">
        <f t="shared" si="30"/>
        <v>0</v>
      </c>
      <c r="F99" s="83">
        <f t="shared" si="30"/>
        <v>0</v>
      </c>
      <c r="G99" s="83">
        <f t="shared" si="30"/>
        <v>0</v>
      </c>
      <c r="H99" s="83">
        <f t="shared" si="30"/>
        <v>0</v>
      </c>
      <c r="I99" s="83">
        <f t="shared" si="30"/>
        <v>0</v>
      </c>
      <c r="J99" s="83">
        <f t="shared" si="30"/>
        <v>0</v>
      </c>
      <c r="K99" s="83">
        <f t="shared" si="30"/>
        <v>0</v>
      </c>
      <c r="L99" s="83">
        <f t="shared" si="30"/>
        <v>0</v>
      </c>
      <c r="M99" s="83">
        <f t="shared" si="30"/>
        <v>0</v>
      </c>
      <c r="N99" s="83">
        <f t="shared" si="30"/>
        <v>0</v>
      </c>
      <c r="O99" s="82">
        <f t="shared" si="20"/>
        <v>0</v>
      </c>
      <c r="P99" s="6"/>
    </row>
    <row r="100" spans="1:16" s="1" customFormat="1" ht="13.5" customHeight="1" x14ac:dyDescent="0.25">
      <c r="A100" s="91" t="s">
        <v>498</v>
      </c>
      <c r="B100" s="73" t="s">
        <v>131</v>
      </c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2">
        <f t="shared" si="20"/>
        <v>0</v>
      </c>
      <c r="P100" s="6"/>
    </row>
    <row r="101" spans="1:16" s="1" customFormat="1" ht="13.5" customHeight="1" x14ac:dyDescent="0.25">
      <c r="A101" s="91" t="s">
        <v>499</v>
      </c>
      <c r="B101" s="73" t="s">
        <v>45</v>
      </c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2">
        <f t="shared" si="20"/>
        <v>0</v>
      </c>
      <c r="P101" s="6"/>
    </row>
    <row r="102" spans="1:16" s="3" customFormat="1" ht="13.5" customHeight="1" x14ac:dyDescent="0.25">
      <c r="A102" s="91" t="s">
        <v>500</v>
      </c>
      <c r="B102" s="73" t="s">
        <v>46</v>
      </c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2">
        <f t="shared" si="20"/>
        <v>0</v>
      </c>
      <c r="P102" s="53"/>
    </row>
    <row r="103" spans="1:16" s="1" customFormat="1" ht="13.5" customHeight="1" x14ac:dyDescent="0.25">
      <c r="A103" s="91" t="s">
        <v>501</v>
      </c>
      <c r="B103" s="73" t="s">
        <v>265</v>
      </c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2">
        <f t="shared" si="20"/>
        <v>0</v>
      </c>
      <c r="P103" s="6"/>
    </row>
    <row r="104" spans="1:16" s="1" customFormat="1" ht="13.5" customHeight="1" x14ac:dyDescent="0.25">
      <c r="A104" s="91" t="s">
        <v>502</v>
      </c>
      <c r="B104" s="73" t="s">
        <v>122</v>
      </c>
      <c r="C104" s="83">
        <f>+SUM(C105:C109)</f>
        <v>0</v>
      </c>
      <c r="D104" s="83">
        <f t="shared" ref="D104:N104" si="31">+SUM(D105:D109)</f>
        <v>0</v>
      </c>
      <c r="E104" s="83">
        <f t="shared" si="31"/>
        <v>0</v>
      </c>
      <c r="F104" s="83">
        <f t="shared" si="31"/>
        <v>0</v>
      </c>
      <c r="G104" s="83">
        <f t="shared" si="31"/>
        <v>0</v>
      </c>
      <c r="H104" s="83">
        <f t="shared" si="31"/>
        <v>0</v>
      </c>
      <c r="I104" s="83">
        <f t="shared" si="31"/>
        <v>0</v>
      </c>
      <c r="J104" s="83">
        <f t="shared" si="31"/>
        <v>0</v>
      </c>
      <c r="K104" s="83">
        <f t="shared" si="31"/>
        <v>0</v>
      </c>
      <c r="L104" s="83">
        <f t="shared" si="31"/>
        <v>0</v>
      </c>
      <c r="M104" s="83">
        <f t="shared" si="31"/>
        <v>0</v>
      </c>
      <c r="N104" s="83">
        <f t="shared" si="31"/>
        <v>0</v>
      </c>
      <c r="O104" s="82">
        <f t="shared" si="20"/>
        <v>0</v>
      </c>
      <c r="P104" s="6"/>
    </row>
    <row r="105" spans="1:16" s="1" customFormat="1" ht="13.5" customHeight="1" x14ac:dyDescent="0.25">
      <c r="A105" s="91" t="s">
        <v>503</v>
      </c>
      <c r="B105" s="73" t="s">
        <v>47</v>
      </c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2">
        <f t="shared" si="20"/>
        <v>0</v>
      </c>
      <c r="P105" s="6"/>
    </row>
    <row r="106" spans="1:16" s="1" customFormat="1" ht="13.5" customHeight="1" x14ac:dyDescent="0.25">
      <c r="A106" s="91" t="s">
        <v>504</v>
      </c>
      <c r="B106" s="73" t="s">
        <v>45</v>
      </c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2">
        <f t="shared" si="20"/>
        <v>0</v>
      </c>
      <c r="P106" s="6"/>
    </row>
    <row r="107" spans="1:16" s="1" customFormat="1" ht="13.5" customHeight="1" x14ac:dyDescent="0.25">
      <c r="A107" s="91" t="s">
        <v>505</v>
      </c>
      <c r="B107" s="73" t="s">
        <v>48</v>
      </c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2">
        <f t="shared" si="20"/>
        <v>0</v>
      </c>
      <c r="P107" s="6"/>
    </row>
    <row r="108" spans="1:16" s="11" customFormat="1" ht="13.5" customHeight="1" x14ac:dyDescent="0.25">
      <c r="A108" s="91" t="s">
        <v>506</v>
      </c>
      <c r="B108" s="73" t="s">
        <v>46</v>
      </c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2">
        <f t="shared" si="20"/>
        <v>0</v>
      </c>
      <c r="P108" s="53"/>
    </row>
    <row r="109" spans="1:16" s="3" customFormat="1" ht="13.5" customHeight="1" x14ac:dyDescent="0.25">
      <c r="A109" s="91" t="s">
        <v>507</v>
      </c>
      <c r="B109" s="73" t="s">
        <v>49</v>
      </c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2">
        <f t="shared" si="20"/>
        <v>0</v>
      </c>
      <c r="P109" s="53"/>
    </row>
    <row r="110" spans="1:16" s="1" customFormat="1" ht="13.5" customHeight="1" x14ac:dyDescent="0.25">
      <c r="A110" s="91" t="s">
        <v>508</v>
      </c>
      <c r="B110" s="73" t="s">
        <v>16</v>
      </c>
      <c r="C110" s="83">
        <f>+C111+C120</f>
        <v>2284717</v>
      </c>
      <c r="D110" s="83">
        <f>+D111+D120</f>
        <v>2284717</v>
      </c>
      <c r="E110" s="83">
        <f t="shared" ref="E110:N110" si="32">+E111+E120</f>
        <v>2284717</v>
      </c>
      <c r="F110" s="83">
        <f t="shared" si="32"/>
        <v>2284717</v>
      </c>
      <c r="G110" s="83">
        <f t="shared" si="32"/>
        <v>2284717</v>
      </c>
      <c r="H110" s="83">
        <f t="shared" si="32"/>
        <v>2284717</v>
      </c>
      <c r="I110" s="83">
        <f t="shared" si="32"/>
        <v>2284717</v>
      </c>
      <c r="J110" s="83">
        <f t="shared" si="32"/>
        <v>2284717</v>
      </c>
      <c r="K110" s="83">
        <f t="shared" si="32"/>
        <v>2284717</v>
      </c>
      <c r="L110" s="83">
        <f t="shared" si="32"/>
        <v>2284717</v>
      </c>
      <c r="M110" s="83">
        <f t="shared" si="32"/>
        <v>2284717</v>
      </c>
      <c r="N110" s="83">
        <f t="shared" si="32"/>
        <v>2284717</v>
      </c>
      <c r="O110" s="101">
        <f t="shared" si="20"/>
        <v>27416604</v>
      </c>
      <c r="P110" s="6"/>
    </row>
    <row r="111" spans="1:16" s="1" customFormat="1" ht="13.5" customHeight="1" x14ac:dyDescent="0.25">
      <c r="A111" s="91" t="s">
        <v>509</v>
      </c>
      <c r="B111" s="73" t="s">
        <v>50</v>
      </c>
      <c r="C111" s="83">
        <f>+C112</f>
        <v>0</v>
      </c>
      <c r="D111" s="83">
        <f>+D112</f>
        <v>0</v>
      </c>
      <c r="E111" s="83">
        <f t="shared" ref="E111:N111" si="33">+E112</f>
        <v>0</v>
      </c>
      <c r="F111" s="83">
        <f t="shared" si="33"/>
        <v>0</v>
      </c>
      <c r="G111" s="83">
        <f t="shared" si="33"/>
        <v>0</v>
      </c>
      <c r="H111" s="83">
        <f t="shared" si="33"/>
        <v>0</v>
      </c>
      <c r="I111" s="83">
        <f t="shared" si="33"/>
        <v>0</v>
      </c>
      <c r="J111" s="83">
        <f t="shared" si="33"/>
        <v>0</v>
      </c>
      <c r="K111" s="83">
        <f t="shared" si="33"/>
        <v>0</v>
      </c>
      <c r="L111" s="83">
        <f t="shared" si="33"/>
        <v>0</v>
      </c>
      <c r="M111" s="83">
        <f t="shared" si="33"/>
        <v>0</v>
      </c>
      <c r="N111" s="83">
        <f t="shared" si="33"/>
        <v>0</v>
      </c>
      <c r="O111" s="82">
        <f t="shared" si="20"/>
        <v>0</v>
      </c>
      <c r="P111" s="6"/>
    </row>
    <row r="112" spans="1:16" s="1" customFormat="1" ht="13.5" customHeight="1" x14ac:dyDescent="0.25">
      <c r="A112" s="91" t="s">
        <v>510</v>
      </c>
      <c r="B112" s="73" t="s">
        <v>51</v>
      </c>
      <c r="C112" s="83">
        <f>+SUM(C113:C119)</f>
        <v>0</v>
      </c>
      <c r="D112" s="83">
        <f>+SUM(D113:D119)</f>
        <v>0</v>
      </c>
      <c r="E112" s="83">
        <f t="shared" ref="E112:N112" si="34">+SUM(E113:E119)</f>
        <v>0</v>
      </c>
      <c r="F112" s="83">
        <f t="shared" si="34"/>
        <v>0</v>
      </c>
      <c r="G112" s="83">
        <f t="shared" si="34"/>
        <v>0</v>
      </c>
      <c r="H112" s="83">
        <f t="shared" si="34"/>
        <v>0</v>
      </c>
      <c r="I112" s="83">
        <f t="shared" si="34"/>
        <v>0</v>
      </c>
      <c r="J112" s="83">
        <f t="shared" si="34"/>
        <v>0</v>
      </c>
      <c r="K112" s="83">
        <f t="shared" si="34"/>
        <v>0</v>
      </c>
      <c r="L112" s="83">
        <f t="shared" si="34"/>
        <v>0</v>
      </c>
      <c r="M112" s="83">
        <f t="shared" si="34"/>
        <v>0</v>
      </c>
      <c r="N112" s="83">
        <f t="shared" si="34"/>
        <v>0</v>
      </c>
      <c r="O112" s="82">
        <f t="shared" si="20"/>
        <v>0</v>
      </c>
      <c r="P112" s="6"/>
    </row>
    <row r="113" spans="1:16" s="1" customFormat="1" ht="13.5" customHeight="1" x14ac:dyDescent="0.25">
      <c r="A113" s="91" t="s">
        <v>511</v>
      </c>
      <c r="B113" s="73" t="s">
        <v>139</v>
      </c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2">
        <f t="shared" si="20"/>
        <v>0</v>
      </c>
      <c r="P113" s="6"/>
    </row>
    <row r="114" spans="1:16" s="1" customFormat="1" ht="13.5" customHeight="1" x14ac:dyDescent="0.25">
      <c r="A114" s="91" t="s">
        <v>512</v>
      </c>
      <c r="B114" s="73" t="s">
        <v>52</v>
      </c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2">
        <f t="shared" si="20"/>
        <v>0</v>
      </c>
      <c r="P114" s="6"/>
    </row>
    <row r="115" spans="1:16" s="1" customFormat="1" ht="13.5" customHeight="1" x14ac:dyDescent="0.25">
      <c r="A115" s="91" t="s">
        <v>513</v>
      </c>
      <c r="B115" s="73" t="s">
        <v>266</v>
      </c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2">
        <f t="shared" si="20"/>
        <v>0</v>
      </c>
      <c r="P115" s="6"/>
    </row>
    <row r="116" spans="1:16" s="1" customFormat="1" ht="13.5" customHeight="1" x14ac:dyDescent="0.25">
      <c r="A116" s="91" t="s">
        <v>514</v>
      </c>
      <c r="B116" s="73" t="s">
        <v>99</v>
      </c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2">
        <f t="shared" si="20"/>
        <v>0</v>
      </c>
      <c r="P116" s="6"/>
    </row>
    <row r="117" spans="1:16" s="1" customFormat="1" ht="13.5" customHeight="1" x14ac:dyDescent="0.25">
      <c r="A117" s="91" t="s">
        <v>515</v>
      </c>
      <c r="B117" s="73" t="s">
        <v>53</v>
      </c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2">
        <f t="shared" si="20"/>
        <v>0</v>
      </c>
      <c r="P117" s="6"/>
    </row>
    <row r="118" spans="1:16" s="3" customFormat="1" ht="13.5" customHeight="1" x14ac:dyDescent="0.25">
      <c r="A118" s="91" t="s">
        <v>516</v>
      </c>
      <c r="B118" s="73" t="s">
        <v>54</v>
      </c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2">
        <f t="shared" si="20"/>
        <v>0</v>
      </c>
      <c r="P118" s="53"/>
    </row>
    <row r="119" spans="1:16" s="3" customFormat="1" ht="13.5" customHeight="1" x14ac:dyDescent="0.25">
      <c r="A119" s="91" t="s">
        <v>517</v>
      </c>
      <c r="B119" s="73" t="s">
        <v>55</v>
      </c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2">
        <f t="shared" si="20"/>
        <v>0</v>
      </c>
      <c r="P119" s="53"/>
    </row>
    <row r="120" spans="1:16" s="1" customFormat="1" ht="13.5" customHeight="1" x14ac:dyDescent="0.25">
      <c r="A120" s="91" t="s">
        <v>518</v>
      </c>
      <c r="B120" s="73" t="s">
        <v>267</v>
      </c>
      <c r="C120" s="83">
        <f>+C121+C129+C132+C138+C150+C154+C165+C171+C175+C182+C187+C192+C195+C197+C207+C205</f>
        <v>2284717</v>
      </c>
      <c r="D120" s="83">
        <f t="shared" ref="D120:N120" si="35">+D121+D129+D132+D138+D150+D154+D165+D171+D175+D182+D187+D192+D195+D197+D207+D205</f>
        <v>2284717</v>
      </c>
      <c r="E120" s="83">
        <f t="shared" si="35"/>
        <v>2284717</v>
      </c>
      <c r="F120" s="83">
        <f t="shared" si="35"/>
        <v>2284717</v>
      </c>
      <c r="G120" s="83">
        <f t="shared" si="35"/>
        <v>2284717</v>
      </c>
      <c r="H120" s="83">
        <f t="shared" si="35"/>
        <v>2284717</v>
      </c>
      <c r="I120" s="83">
        <f t="shared" si="35"/>
        <v>2284717</v>
      </c>
      <c r="J120" s="83">
        <f t="shared" si="35"/>
        <v>2284717</v>
      </c>
      <c r="K120" s="83">
        <f t="shared" si="35"/>
        <v>2284717</v>
      </c>
      <c r="L120" s="83">
        <f t="shared" si="35"/>
        <v>2284717</v>
      </c>
      <c r="M120" s="83">
        <f t="shared" si="35"/>
        <v>2284717</v>
      </c>
      <c r="N120" s="83">
        <f t="shared" si="35"/>
        <v>2284717</v>
      </c>
      <c r="O120" s="101">
        <f t="shared" si="20"/>
        <v>27416604</v>
      </c>
      <c r="P120" s="6"/>
    </row>
    <row r="121" spans="1:16" s="1" customFormat="1" ht="13.5" customHeight="1" x14ac:dyDescent="0.25">
      <c r="A121" s="91" t="s">
        <v>519</v>
      </c>
      <c r="B121" s="73" t="s">
        <v>56</v>
      </c>
      <c r="C121" s="83">
        <f>+SUM(C122:C128)</f>
        <v>0</v>
      </c>
      <c r="D121" s="83">
        <f>+SUM(D122:D128)</f>
        <v>0</v>
      </c>
      <c r="E121" s="83">
        <f t="shared" ref="E121:N121" si="36">+SUM(E122:E128)</f>
        <v>0</v>
      </c>
      <c r="F121" s="83">
        <f t="shared" si="36"/>
        <v>0</v>
      </c>
      <c r="G121" s="83">
        <f t="shared" si="36"/>
        <v>0</v>
      </c>
      <c r="H121" s="83">
        <f t="shared" si="36"/>
        <v>0</v>
      </c>
      <c r="I121" s="83">
        <f t="shared" si="36"/>
        <v>0</v>
      </c>
      <c r="J121" s="83">
        <f t="shared" si="36"/>
        <v>0</v>
      </c>
      <c r="K121" s="83">
        <f t="shared" si="36"/>
        <v>0</v>
      </c>
      <c r="L121" s="83">
        <f t="shared" si="36"/>
        <v>0</v>
      </c>
      <c r="M121" s="83">
        <f t="shared" si="36"/>
        <v>0</v>
      </c>
      <c r="N121" s="83">
        <f t="shared" si="36"/>
        <v>0</v>
      </c>
      <c r="O121" s="82">
        <f t="shared" si="20"/>
        <v>0</v>
      </c>
      <c r="P121" s="6"/>
    </row>
    <row r="122" spans="1:16" s="1" customFormat="1" ht="13.5" customHeight="1" x14ac:dyDescent="0.25">
      <c r="A122" s="91" t="s">
        <v>520</v>
      </c>
      <c r="B122" s="73" t="s">
        <v>268</v>
      </c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2">
        <f t="shared" si="20"/>
        <v>0</v>
      </c>
      <c r="P122" s="6"/>
    </row>
    <row r="123" spans="1:16" s="1" customFormat="1" ht="13.5" customHeight="1" x14ac:dyDescent="0.25">
      <c r="A123" s="91" t="s">
        <v>521</v>
      </c>
      <c r="B123" s="73" t="s">
        <v>57</v>
      </c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2">
        <f t="shared" si="20"/>
        <v>0</v>
      </c>
      <c r="P123" s="6"/>
    </row>
    <row r="124" spans="1:16" s="1" customFormat="1" ht="13.5" customHeight="1" x14ac:dyDescent="0.25">
      <c r="A124" s="91" t="s">
        <v>522</v>
      </c>
      <c r="B124" s="73" t="s">
        <v>58</v>
      </c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2">
        <f t="shared" si="20"/>
        <v>0</v>
      </c>
      <c r="P124" s="6"/>
    </row>
    <row r="125" spans="1:16" s="1" customFormat="1" ht="13.5" customHeight="1" x14ac:dyDescent="0.25">
      <c r="A125" s="91" t="s">
        <v>523</v>
      </c>
      <c r="B125" s="73" t="s">
        <v>524</v>
      </c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2">
        <f t="shared" si="20"/>
        <v>0</v>
      </c>
      <c r="P125" s="6"/>
    </row>
    <row r="126" spans="1:16" s="1" customFormat="1" ht="13.5" customHeight="1" x14ac:dyDescent="0.25">
      <c r="A126" s="91" t="s">
        <v>525</v>
      </c>
      <c r="B126" s="73" t="s">
        <v>269</v>
      </c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2">
        <f t="shared" si="20"/>
        <v>0</v>
      </c>
      <c r="P126" s="6"/>
    </row>
    <row r="127" spans="1:16" s="3" customFormat="1" ht="13.5" customHeight="1" x14ac:dyDescent="0.25">
      <c r="A127" s="91" t="s">
        <v>526</v>
      </c>
      <c r="B127" s="73" t="s">
        <v>59</v>
      </c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2">
        <f t="shared" si="20"/>
        <v>0</v>
      </c>
      <c r="P127" s="53"/>
    </row>
    <row r="128" spans="1:16" s="1" customFormat="1" ht="13.5" customHeight="1" x14ac:dyDescent="0.25">
      <c r="A128" s="91" t="s">
        <v>527</v>
      </c>
      <c r="B128" s="73" t="s">
        <v>92</v>
      </c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2">
        <f t="shared" si="20"/>
        <v>0</v>
      </c>
      <c r="P128" s="6"/>
    </row>
    <row r="129" spans="1:16" s="1" customFormat="1" ht="13.5" customHeight="1" x14ac:dyDescent="0.25">
      <c r="A129" s="91" t="s">
        <v>528</v>
      </c>
      <c r="B129" s="73" t="s">
        <v>60</v>
      </c>
      <c r="C129" s="83">
        <f>+C130+C131</f>
        <v>0</v>
      </c>
      <c r="D129" s="83">
        <f t="shared" ref="D129:N129" si="37">+D130+D131</f>
        <v>0</v>
      </c>
      <c r="E129" s="83">
        <f t="shared" si="37"/>
        <v>0</v>
      </c>
      <c r="F129" s="83">
        <f t="shared" si="37"/>
        <v>0</v>
      </c>
      <c r="G129" s="83">
        <f t="shared" si="37"/>
        <v>0</v>
      </c>
      <c r="H129" s="83">
        <f t="shared" si="37"/>
        <v>0</v>
      </c>
      <c r="I129" s="83">
        <f t="shared" si="37"/>
        <v>0</v>
      </c>
      <c r="J129" s="83">
        <f t="shared" si="37"/>
        <v>0</v>
      </c>
      <c r="K129" s="83">
        <f t="shared" si="37"/>
        <v>0</v>
      </c>
      <c r="L129" s="83">
        <f t="shared" si="37"/>
        <v>0</v>
      </c>
      <c r="M129" s="83">
        <f t="shared" si="37"/>
        <v>0</v>
      </c>
      <c r="N129" s="83">
        <f t="shared" si="37"/>
        <v>0</v>
      </c>
      <c r="O129" s="82">
        <f t="shared" si="20"/>
        <v>0</v>
      </c>
      <c r="P129" s="6"/>
    </row>
    <row r="130" spans="1:16" s="3" customFormat="1" ht="13.5" customHeight="1" x14ac:dyDescent="0.25">
      <c r="A130" s="91" t="s">
        <v>529</v>
      </c>
      <c r="B130" s="73" t="s">
        <v>61</v>
      </c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2">
        <f t="shared" si="20"/>
        <v>0</v>
      </c>
      <c r="P130" s="53"/>
    </row>
    <row r="131" spans="1:16" s="1" customFormat="1" ht="13.5" customHeight="1" x14ac:dyDescent="0.25">
      <c r="A131" s="91" t="s">
        <v>530</v>
      </c>
      <c r="B131" s="73" t="s">
        <v>62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2">
        <f t="shared" si="20"/>
        <v>0</v>
      </c>
      <c r="P131" s="6"/>
    </row>
    <row r="132" spans="1:16" s="1" customFormat="1" ht="13.5" customHeight="1" x14ac:dyDescent="0.25">
      <c r="A132" s="91" t="s">
        <v>531</v>
      </c>
      <c r="B132" s="73" t="s">
        <v>63</v>
      </c>
      <c r="C132" s="83">
        <f>+SUM(C133:C137)</f>
        <v>0</v>
      </c>
      <c r="D132" s="83">
        <f t="shared" ref="D132:N132" si="38">+SUM(D133:D137)</f>
        <v>0</v>
      </c>
      <c r="E132" s="83">
        <f t="shared" si="38"/>
        <v>0</v>
      </c>
      <c r="F132" s="83">
        <f t="shared" si="38"/>
        <v>0</v>
      </c>
      <c r="G132" s="83">
        <f t="shared" si="38"/>
        <v>0</v>
      </c>
      <c r="H132" s="83">
        <f t="shared" si="38"/>
        <v>0</v>
      </c>
      <c r="I132" s="83">
        <f t="shared" si="38"/>
        <v>0</v>
      </c>
      <c r="J132" s="83">
        <f t="shared" si="38"/>
        <v>0</v>
      </c>
      <c r="K132" s="83">
        <f t="shared" si="38"/>
        <v>0</v>
      </c>
      <c r="L132" s="83">
        <f t="shared" si="38"/>
        <v>0</v>
      </c>
      <c r="M132" s="83">
        <f t="shared" si="38"/>
        <v>0</v>
      </c>
      <c r="N132" s="83">
        <f t="shared" si="38"/>
        <v>0</v>
      </c>
      <c r="O132" s="82">
        <f t="shared" si="20"/>
        <v>0</v>
      </c>
      <c r="P132" s="6"/>
    </row>
    <row r="133" spans="1:16" s="1" customFormat="1" ht="13.5" customHeight="1" x14ac:dyDescent="0.25">
      <c r="A133" s="91" t="s">
        <v>532</v>
      </c>
      <c r="B133" s="73" t="s">
        <v>64</v>
      </c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2">
        <f t="shared" si="20"/>
        <v>0</v>
      </c>
      <c r="P133" s="6"/>
    </row>
    <row r="134" spans="1:16" s="1" customFormat="1" ht="13.5" customHeight="1" x14ac:dyDescent="0.25">
      <c r="A134" s="91" t="s">
        <v>533</v>
      </c>
      <c r="B134" s="73" t="s">
        <v>65</v>
      </c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2">
        <f t="shared" si="20"/>
        <v>0</v>
      </c>
      <c r="P134" s="6"/>
    </row>
    <row r="135" spans="1:16" s="1" customFormat="1" ht="13.5" customHeight="1" x14ac:dyDescent="0.25">
      <c r="A135" s="91" t="s">
        <v>534</v>
      </c>
      <c r="B135" s="73" t="s">
        <v>270</v>
      </c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2">
        <f t="shared" ref="O135:O200" si="39">+SUM(C135:N135)</f>
        <v>0</v>
      </c>
      <c r="P135" s="6"/>
    </row>
    <row r="136" spans="1:16" s="1" customFormat="1" ht="13.5" customHeight="1" x14ac:dyDescent="0.25">
      <c r="A136" s="91" t="s">
        <v>535</v>
      </c>
      <c r="B136" s="73" t="s">
        <v>66</v>
      </c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2">
        <f t="shared" si="39"/>
        <v>0</v>
      </c>
      <c r="P136" s="6"/>
    </row>
    <row r="137" spans="1:16" s="1" customFormat="1" ht="13.5" customHeight="1" x14ac:dyDescent="0.25">
      <c r="A137" s="91" t="s">
        <v>536</v>
      </c>
      <c r="B137" s="73" t="s">
        <v>93</v>
      </c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2">
        <f t="shared" si="39"/>
        <v>0</v>
      </c>
      <c r="P137" s="6"/>
    </row>
    <row r="138" spans="1:16" s="1" customFormat="1" ht="13.5" customHeight="1" x14ac:dyDescent="0.25">
      <c r="A138" s="91" t="s">
        <v>537</v>
      </c>
      <c r="B138" s="73" t="s">
        <v>67</v>
      </c>
      <c r="C138" s="83">
        <f>+SUM(C139:C149)</f>
        <v>0</v>
      </c>
      <c r="D138" s="83">
        <f t="shared" ref="D138:N138" si="40">+SUM(D139:D149)</f>
        <v>0</v>
      </c>
      <c r="E138" s="83">
        <f t="shared" si="40"/>
        <v>0</v>
      </c>
      <c r="F138" s="83">
        <f t="shared" si="40"/>
        <v>0</v>
      </c>
      <c r="G138" s="83">
        <f t="shared" si="40"/>
        <v>0</v>
      </c>
      <c r="H138" s="83">
        <f t="shared" si="40"/>
        <v>0</v>
      </c>
      <c r="I138" s="83">
        <f t="shared" si="40"/>
        <v>0</v>
      </c>
      <c r="J138" s="83">
        <f t="shared" si="40"/>
        <v>0</v>
      </c>
      <c r="K138" s="83">
        <f t="shared" si="40"/>
        <v>0</v>
      </c>
      <c r="L138" s="83">
        <f t="shared" si="40"/>
        <v>0</v>
      </c>
      <c r="M138" s="83">
        <f t="shared" si="40"/>
        <v>0</v>
      </c>
      <c r="N138" s="83">
        <f t="shared" si="40"/>
        <v>0</v>
      </c>
      <c r="O138" s="82">
        <f t="shared" si="39"/>
        <v>0</v>
      </c>
      <c r="P138" s="6"/>
    </row>
    <row r="139" spans="1:16" s="1" customFormat="1" ht="13.5" customHeight="1" x14ac:dyDescent="0.25">
      <c r="A139" s="91" t="s">
        <v>538</v>
      </c>
      <c r="B139" s="73" t="s">
        <v>68</v>
      </c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2">
        <f t="shared" si="39"/>
        <v>0</v>
      </c>
      <c r="P139" s="6"/>
    </row>
    <row r="140" spans="1:16" s="3" customFormat="1" ht="13.5" customHeight="1" x14ac:dyDescent="0.25">
      <c r="A140" s="91" t="s">
        <v>539</v>
      </c>
      <c r="B140" s="73" t="s">
        <v>120</v>
      </c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2">
        <f t="shared" si="39"/>
        <v>0</v>
      </c>
      <c r="P140" s="53"/>
    </row>
    <row r="141" spans="1:16" s="1" customFormat="1" ht="13.5" customHeight="1" x14ac:dyDescent="0.25">
      <c r="A141" s="91" t="s">
        <v>540</v>
      </c>
      <c r="B141" s="73" t="s">
        <v>271</v>
      </c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2">
        <f t="shared" si="39"/>
        <v>0</v>
      </c>
      <c r="P141" s="6"/>
    </row>
    <row r="142" spans="1:16" s="1" customFormat="1" ht="13.5" customHeight="1" x14ac:dyDescent="0.25">
      <c r="A142" s="91" t="s">
        <v>541</v>
      </c>
      <c r="B142" s="73" t="s">
        <v>272</v>
      </c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2">
        <f t="shared" si="39"/>
        <v>0</v>
      </c>
      <c r="P142" s="6"/>
    </row>
    <row r="143" spans="1:16" s="1" customFormat="1" ht="13.5" customHeight="1" x14ac:dyDescent="0.25">
      <c r="A143" s="91" t="s">
        <v>542</v>
      </c>
      <c r="B143" s="73" t="s">
        <v>273</v>
      </c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2">
        <f t="shared" si="39"/>
        <v>0</v>
      </c>
      <c r="P143" s="6"/>
    </row>
    <row r="144" spans="1:16" s="1" customFormat="1" ht="13.5" customHeight="1" x14ac:dyDescent="0.25">
      <c r="A144" s="91" t="s">
        <v>543</v>
      </c>
      <c r="B144" s="73" t="s">
        <v>69</v>
      </c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2">
        <f t="shared" si="39"/>
        <v>0</v>
      </c>
      <c r="P144" s="6"/>
    </row>
    <row r="145" spans="1:16" s="1" customFormat="1" ht="13.5" customHeight="1" x14ac:dyDescent="0.25">
      <c r="A145" s="91" t="s">
        <v>544</v>
      </c>
      <c r="B145" s="73" t="s">
        <v>167</v>
      </c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2">
        <f t="shared" si="39"/>
        <v>0</v>
      </c>
      <c r="P145" s="6"/>
    </row>
    <row r="146" spans="1:16" s="1" customFormat="1" ht="13.5" customHeight="1" x14ac:dyDescent="0.25">
      <c r="A146" s="91" t="s">
        <v>545</v>
      </c>
      <c r="B146" s="73" t="s">
        <v>274</v>
      </c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2">
        <f t="shared" si="39"/>
        <v>0</v>
      </c>
      <c r="P146" s="6"/>
    </row>
    <row r="147" spans="1:16" s="1" customFormat="1" ht="13.5" customHeight="1" x14ac:dyDescent="0.25">
      <c r="A147" s="91" t="s">
        <v>546</v>
      </c>
      <c r="B147" s="73" t="s">
        <v>70</v>
      </c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2">
        <f t="shared" si="39"/>
        <v>0</v>
      </c>
      <c r="P147" s="6"/>
    </row>
    <row r="148" spans="1:16" s="1" customFormat="1" ht="13.5" customHeight="1" x14ac:dyDescent="0.25">
      <c r="A148" s="91" t="s">
        <v>547</v>
      </c>
      <c r="B148" s="73" t="s">
        <v>275</v>
      </c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2">
        <f t="shared" si="39"/>
        <v>0</v>
      </c>
      <c r="P148" s="6"/>
    </row>
    <row r="149" spans="1:16" s="1" customFormat="1" ht="13.5" customHeight="1" x14ac:dyDescent="0.25">
      <c r="A149" s="91" t="s">
        <v>548</v>
      </c>
      <c r="B149" s="73" t="s">
        <v>94</v>
      </c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2">
        <f t="shared" si="39"/>
        <v>0</v>
      </c>
      <c r="P149" s="6"/>
    </row>
    <row r="150" spans="1:16" s="1" customFormat="1" ht="13.5" customHeight="1" x14ac:dyDescent="0.25">
      <c r="A150" s="91" t="s">
        <v>549</v>
      </c>
      <c r="B150" s="73" t="s">
        <v>71</v>
      </c>
      <c r="C150" s="83">
        <f>+SUM(C151:C153)</f>
        <v>0</v>
      </c>
      <c r="D150" s="83">
        <f t="shared" ref="D150:N150" si="41">+SUM(D151:D153)</f>
        <v>0</v>
      </c>
      <c r="E150" s="83">
        <f t="shared" si="41"/>
        <v>0</v>
      </c>
      <c r="F150" s="83">
        <f t="shared" si="41"/>
        <v>0</v>
      </c>
      <c r="G150" s="83">
        <f t="shared" si="41"/>
        <v>0</v>
      </c>
      <c r="H150" s="83">
        <f t="shared" si="41"/>
        <v>0</v>
      </c>
      <c r="I150" s="83">
        <f t="shared" si="41"/>
        <v>0</v>
      </c>
      <c r="J150" s="83">
        <f t="shared" si="41"/>
        <v>0</v>
      </c>
      <c r="K150" s="83">
        <f t="shared" si="41"/>
        <v>0</v>
      </c>
      <c r="L150" s="83">
        <f t="shared" si="41"/>
        <v>0</v>
      </c>
      <c r="M150" s="83">
        <f t="shared" si="41"/>
        <v>0</v>
      </c>
      <c r="N150" s="83">
        <f t="shared" si="41"/>
        <v>0</v>
      </c>
      <c r="O150" s="82">
        <f t="shared" si="39"/>
        <v>0</v>
      </c>
      <c r="P150" s="6"/>
    </row>
    <row r="151" spans="1:16" s="3" customFormat="1" ht="13.5" customHeight="1" x14ac:dyDescent="0.25">
      <c r="A151" s="91" t="s">
        <v>550</v>
      </c>
      <c r="B151" s="73" t="s">
        <v>168</v>
      </c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2">
        <f t="shared" si="39"/>
        <v>0</v>
      </c>
      <c r="P151" s="53"/>
    </row>
    <row r="152" spans="1:16" s="1" customFormat="1" ht="13.5" customHeight="1" x14ac:dyDescent="0.25">
      <c r="A152" s="91" t="s">
        <v>551</v>
      </c>
      <c r="B152" s="73" t="s">
        <v>72</v>
      </c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2">
        <f t="shared" si="39"/>
        <v>0</v>
      </c>
      <c r="P152" s="6"/>
    </row>
    <row r="153" spans="1:16" s="1" customFormat="1" ht="13.5" customHeight="1" x14ac:dyDescent="0.25">
      <c r="A153" s="91" t="s">
        <v>552</v>
      </c>
      <c r="B153" s="73" t="s">
        <v>95</v>
      </c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2">
        <f t="shared" si="39"/>
        <v>0</v>
      </c>
      <c r="P153" s="6"/>
    </row>
    <row r="154" spans="1:16" s="1" customFormat="1" ht="13.5" customHeight="1" x14ac:dyDescent="0.25">
      <c r="A154" s="91" t="s">
        <v>553</v>
      </c>
      <c r="B154" s="73" t="s">
        <v>73</v>
      </c>
      <c r="C154" s="83">
        <f>+SUM(C155:C164)</f>
        <v>0</v>
      </c>
      <c r="D154" s="83">
        <f t="shared" ref="D154:N154" si="42">+SUM(D155:D164)</f>
        <v>0</v>
      </c>
      <c r="E154" s="83">
        <f t="shared" si="42"/>
        <v>0</v>
      </c>
      <c r="F154" s="83">
        <f t="shared" si="42"/>
        <v>0</v>
      </c>
      <c r="G154" s="83">
        <f t="shared" si="42"/>
        <v>0</v>
      </c>
      <c r="H154" s="83">
        <f t="shared" si="42"/>
        <v>0</v>
      </c>
      <c r="I154" s="83">
        <f t="shared" si="42"/>
        <v>0</v>
      </c>
      <c r="J154" s="83">
        <f t="shared" si="42"/>
        <v>0</v>
      </c>
      <c r="K154" s="83">
        <f t="shared" si="42"/>
        <v>0</v>
      </c>
      <c r="L154" s="83">
        <f t="shared" si="42"/>
        <v>0</v>
      </c>
      <c r="M154" s="83">
        <f t="shared" si="42"/>
        <v>0</v>
      </c>
      <c r="N154" s="83">
        <f t="shared" si="42"/>
        <v>0</v>
      </c>
      <c r="O154" s="82">
        <f t="shared" si="39"/>
        <v>0</v>
      </c>
      <c r="P154" s="6"/>
    </row>
    <row r="155" spans="1:16" s="1" customFormat="1" ht="13.5" customHeight="1" x14ac:dyDescent="0.25">
      <c r="A155" s="91" t="s">
        <v>554</v>
      </c>
      <c r="B155" s="73" t="s">
        <v>276</v>
      </c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2">
        <f t="shared" si="39"/>
        <v>0</v>
      </c>
      <c r="P155" s="6"/>
    </row>
    <row r="156" spans="1:16" s="1" customFormat="1" ht="13.5" customHeight="1" x14ac:dyDescent="0.25">
      <c r="A156" s="91" t="s">
        <v>555</v>
      </c>
      <c r="B156" s="73" t="s">
        <v>277</v>
      </c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2">
        <f t="shared" si="39"/>
        <v>0</v>
      </c>
      <c r="P156" s="6"/>
    </row>
    <row r="157" spans="1:16" s="1" customFormat="1" ht="13.5" customHeight="1" x14ac:dyDescent="0.25">
      <c r="A157" s="91" t="s">
        <v>556</v>
      </c>
      <c r="B157" s="73" t="s">
        <v>232</v>
      </c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2">
        <f t="shared" si="39"/>
        <v>0</v>
      </c>
      <c r="P157" s="6"/>
    </row>
    <row r="158" spans="1:16" s="3" customFormat="1" ht="13.5" customHeight="1" x14ac:dyDescent="0.25">
      <c r="A158" s="91" t="s">
        <v>557</v>
      </c>
      <c r="B158" s="73" t="s">
        <v>100</v>
      </c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2">
        <f t="shared" si="39"/>
        <v>0</v>
      </c>
      <c r="P158" s="53"/>
    </row>
    <row r="159" spans="1:16" s="1" customFormat="1" ht="13.5" customHeight="1" x14ac:dyDescent="0.25">
      <c r="A159" s="91" t="s">
        <v>558</v>
      </c>
      <c r="B159" s="73" t="s">
        <v>74</v>
      </c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2">
        <f t="shared" si="39"/>
        <v>0</v>
      </c>
      <c r="P159" s="6"/>
    </row>
    <row r="160" spans="1:16" s="1" customFormat="1" ht="13.5" customHeight="1" x14ac:dyDescent="0.25">
      <c r="A160" s="91" t="s">
        <v>559</v>
      </c>
      <c r="B160" s="73" t="s">
        <v>278</v>
      </c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2">
        <f t="shared" si="39"/>
        <v>0</v>
      </c>
      <c r="P160" s="6"/>
    </row>
    <row r="161" spans="1:16" s="1" customFormat="1" ht="13.5" customHeight="1" x14ac:dyDescent="0.25">
      <c r="A161" s="91" t="s">
        <v>560</v>
      </c>
      <c r="B161" s="73" t="s">
        <v>73</v>
      </c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2">
        <f t="shared" si="39"/>
        <v>0</v>
      </c>
      <c r="P161" s="6"/>
    </row>
    <row r="162" spans="1:16" s="1" customFormat="1" ht="13.5" customHeight="1" x14ac:dyDescent="0.25">
      <c r="A162" s="91" t="s">
        <v>561</v>
      </c>
      <c r="B162" s="73" t="s">
        <v>185</v>
      </c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2">
        <f t="shared" si="39"/>
        <v>0</v>
      </c>
      <c r="P162" s="6"/>
    </row>
    <row r="163" spans="1:16" s="1" customFormat="1" ht="13.5" customHeight="1" x14ac:dyDescent="0.25">
      <c r="A163" s="91" t="s">
        <v>562</v>
      </c>
      <c r="B163" s="73" t="s">
        <v>96</v>
      </c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2">
        <f t="shared" si="39"/>
        <v>0</v>
      </c>
      <c r="P163" s="6"/>
    </row>
    <row r="164" spans="1:16" s="1" customFormat="1" ht="13.5" customHeight="1" x14ac:dyDescent="0.25">
      <c r="A164" s="91" t="s">
        <v>563</v>
      </c>
      <c r="B164" s="73" t="s">
        <v>184</v>
      </c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2">
        <f t="shared" si="39"/>
        <v>0</v>
      </c>
      <c r="P164" s="6"/>
    </row>
    <row r="165" spans="1:16" s="1" customFormat="1" ht="13.5" customHeight="1" x14ac:dyDescent="0.25">
      <c r="A165" s="91" t="s">
        <v>564</v>
      </c>
      <c r="B165" s="73" t="s">
        <v>123</v>
      </c>
      <c r="C165" s="83">
        <f>+SUM(C166:C170)</f>
        <v>0</v>
      </c>
      <c r="D165" s="83">
        <f t="shared" ref="D165:N165" si="43">+SUM(D166:D170)</f>
        <v>0</v>
      </c>
      <c r="E165" s="83">
        <f t="shared" si="43"/>
        <v>0</v>
      </c>
      <c r="F165" s="83">
        <f t="shared" si="43"/>
        <v>0</v>
      </c>
      <c r="G165" s="83">
        <f t="shared" si="43"/>
        <v>0</v>
      </c>
      <c r="H165" s="83">
        <f t="shared" si="43"/>
        <v>0</v>
      </c>
      <c r="I165" s="83">
        <f t="shared" si="43"/>
        <v>0</v>
      </c>
      <c r="J165" s="83">
        <f t="shared" si="43"/>
        <v>0</v>
      </c>
      <c r="K165" s="83">
        <f t="shared" si="43"/>
        <v>0</v>
      </c>
      <c r="L165" s="83">
        <f t="shared" si="43"/>
        <v>0</v>
      </c>
      <c r="M165" s="83">
        <f t="shared" si="43"/>
        <v>0</v>
      </c>
      <c r="N165" s="83">
        <f t="shared" si="43"/>
        <v>0</v>
      </c>
      <c r="O165" s="82">
        <f t="shared" si="39"/>
        <v>0</v>
      </c>
      <c r="P165" s="6"/>
    </row>
    <row r="166" spans="1:16" s="1" customFormat="1" ht="13.5" customHeight="1" x14ac:dyDescent="0.25">
      <c r="A166" s="91" t="s">
        <v>565</v>
      </c>
      <c r="B166" s="73" t="s">
        <v>75</v>
      </c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2">
        <f t="shared" si="39"/>
        <v>0</v>
      </c>
      <c r="P166" s="6"/>
    </row>
    <row r="167" spans="1:16" s="3" customFormat="1" ht="13.5" customHeight="1" x14ac:dyDescent="0.25">
      <c r="A167" s="91" t="s">
        <v>566</v>
      </c>
      <c r="B167" s="73" t="s">
        <v>279</v>
      </c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2">
        <f t="shared" si="39"/>
        <v>0</v>
      </c>
      <c r="P167" s="53"/>
    </row>
    <row r="168" spans="1:16" s="1" customFormat="1" ht="13.5" customHeight="1" x14ac:dyDescent="0.25">
      <c r="A168" s="91" t="s">
        <v>567</v>
      </c>
      <c r="B168" s="73" t="s">
        <v>143</v>
      </c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2">
        <f t="shared" si="39"/>
        <v>0</v>
      </c>
      <c r="P168" s="6"/>
    </row>
    <row r="169" spans="1:16" s="1" customFormat="1" ht="13.5" customHeight="1" x14ac:dyDescent="0.25">
      <c r="A169" s="91" t="s">
        <v>568</v>
      </c>
      <c r="B169" s="73" t="s">
        <v>280</v>
      </c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2">
        <f t="shared" si="39"/>
        <v>0</v>
      </c>
      <c r="P169" s="6"/>
    </row>
    <row r="170" spans="1:16" s="1" customFormat="1" ht="13.5" customHeight="1" x14ac:dyDescent="0.25">
      <c r="A170" s="91" t="s">
        <v>569</v>
      </c>
      <c r="B170" s="73" t="s">
        <v>124</v>
      </c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2">
        <f t="shared" si="39"/>
        <v>0</v>
      </c>
      <c r="P170" s="6"/>
    </row>
    <row r="171" spans="1:16" s="1" customFormat="1" ht="13.5" customHeight="1" x14ac:dyDescent="0.25">
      <c r="A171" s="91" t="s">
        <v>570</v>
      </c>
      <c r="B171" s="73" t="s">
        <v>76</v>
      </c>
      <c r="C171" s="83">
        <f>+C172+C173+C174</f>
        <v>0</v>
      </c>
      <c r="D171" s="83">
        <f t="shared" ref="D171:N171" si="44">+D172+D173+D174</f>
        <v>0</v>
      </c>
      <c r="E171" s="83">
        <f t="shared" si="44"/>
        <v>0</v>
      </c>
      <c r="F171" s="83">
        <f t="shared" si="44"/>
        <v>0</v>
      </c>
      <c r="G171" s="83">
        <f t="shared" si="44"/>
        <v>0</v>
      </c>
      <c r="H171" s="83">
        <f t="shared" si="44"/>
        <v>0</v>
      </c>
      <c r="I171" s="83">
        <f t="shared" si="44"/>
        <v>0</v>
      </c>
      <c r="J171" s="83">
        <f t="shared" si="44"/>
        <v>0</v>
      </c>
      <c r="K171" s="83">
        <f t="shared" si="44"/>
        <v>0</v>
      </c>
      <c r="L171" s="83">
        <f t="shared" si="44"/>
        <v>0</v>
      </c>
      <c r="M171" s="83">
        <f t="shared" si="44"/>
        <v>0</v>
      </c>
      <c r="N171" s="83">
        <f t="shared" si="44"/>
        <v>0</v>
      </c>
      <c r="O171" s="82">
        <f t="shared" si="39"/>
        <v>0</v>
      </c>
      <c r="P171" s="6"/>
    </row>
    <row r="172" spans="1:16" s="1" customFormat="1" ht="13.5" customHeight="1" x14ac:dyDescent="0.25">
      <c r="A172" s="91" t="s">
        <v>571</v>
      </c>
      <c r="B172" s="73" t="s">
        <v>281</v>
      </c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2">
        <f t="shared" si="39"/>
        <v>0</v>
      </c>
      <c r="P172" s="6"/>
    </row>
    <row r="173" spans="1:16" s="1" customFormat="1" ht="13.5" customHeight="1" x14ac:dyDescent="0.25">
      <c r="A173" s="91" t="s">
        <v>572</v>
      </c>
      <c r="B173" s="73" t="s">
        <v>77</v>
      </c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2">
        <f t="shared" si="39"/>
        <v>0</v>
      </c>
      <c r="P173" s="6"/>
    </row>
    <row r="174" spans="1:16" s="1" customFormat="1" ht="13.5" customHeight="1" x14ac:dyDescent="0.25">
      <c r="A174" s="91" t="s">
        <v>932</v>
      </c>
      <c r="B174" s="73" t="s">
        <v>933</v>
      </c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2">
        <f t="shared" si="39"/>
        <v>0</v>
      </c>
      <c r="P174" s="6"/>
    </row>
    <row r="175" spans="1:16" s="1" customFormat="1" ht="13.5" customHeight="1" x14ac:dyDescent="0.25">
      <c r="A175" s="91" t="s">
        <v>573</v>
      </c>
      <c r="B175" s="73" t="s">
        <v>78</v>
      </c>
      <c r="C175" s="83">
        <f>+SUM(C176:C181)</f>
        <v>0</v>
      </c>
      <c r="D175" s="83">
        <f t="shared" ref="D175:N175" si="45">+SUM(D176:D181)</f>
        <v>0</v>
      </c>
      <c r="E175" s="83">
        <f t="shared" si="45"/>
        <v>0</v>
      </c>
      <c r="F175" s="83">
        <f t="shared" si="45"/>
        <v>0</v>
      </c>
      <c r="G175" s="83">
        <f t="shared" si="45"/>
        <v>0</v>
      </c>
      <c r="H175" s="83">
        <f t="shared" si="45"/>
        <v>0</v>
      </c>
      <c r="I175" s="83">
        <f t="shared" si="45"/>
        <v>0</v>
      </c>
      <c r="J175" s="83">
        <f t="shared" si="45"/>
        <v>0</v>
      </c>
      <c r="K175" s="83">
        <f t="shared" si="45"/>
        <v>0</v>
      </c>
      <c r="L175" s="83">
        <f t="shared" si="45"/>
        <v>0</v>
      </c>
      <c r="M175" s="83">
        <f t="shared" si="45"/>
        <v>0</v>
      </c>
      <c r="N175" s="83">
        <f t="shared" si="45"/>
        <v>0</v>
      </c>
      <c r="O175" s="82">
        <f t="shared" si="39"/>
        <v>0</v>
      </c>
      <c r="P175" s="6"/>
    </row>
    <row r="176" spans="1:16" s="1" customFormat="1" ht="13.5" customHeight="1" x14ac:dyDescent="0.25">
      <c r="A176" s="91" t="s">
        <v>574</v>
      </c>
      <c r="B176" s="73" t="s">
        <v>79</v>
      </c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2">
        <f t="shared" si="39"/>
        <v>0</v>
      </c>
      <c r="P176" s="6"/>
    </row>
    <row r="177" spans="1:16" s="3" customFormat="1" ht="13.5" customHeight="1" x14ac:dyDescent="0.25">
      <c r="A177" s="91" t="s">
        <v>575</v>
      </c>
      <c r="B177" s="73" t="s">
        <v>80</v>
      </c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2">
        <f t="shared" si="39"/>
        <v>0</v>
      </c>
      <c r="P177" s="53"/>
    </row>
    <row r="178" spans="1:16" s="1" customFormat="1" ht="13.5" customHeight="1" x14ac:dyDescent="0.25">
      <c r="A178" s="91" t="s">
        <v>576</v>
      </c>
      <c r="B178" s="73" t="s">
        <v>282</v>
      </c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2">
        <f t="shared" si="39"/>
        <v>0</v>
      </c>
      <c r="P178" s="6"/>
    </row>
    <row r="179" spans="1:16" s="1" customFormat="1" ht="13.5" customHeight="1" x14ac:dyDescent="0.25">
      <c r="A179" s="91" t="s">
        <v>577</v>
      </c>
      <c r="B179" s="73" t="s">
        <v>283</v>
      </c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2">
        <f t="shared" si="39"/>
        <v>0</v>
      </c>
      <c r="P179" s="6"/>
    </row>
    <row r="180" spans="1:16" s="1" customFormat="1" ht="13.5" customHeight="1" x14ac:dyDescent="0.25">
      <c r="A180" s="91" t="s">
        <v>578</v>
      </c>
      <c r="B180" s="73" t="s">
        <v>284</v>
      </c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2">
        <f t="shared" si="39"/>
        <v>0</v>
      </c>
      <c r="P180" s="6"/>
    </row>
    <row r="181" spans="1:16" s="3" customFormat="1" ht="13.5" customHeight="1" x14ac:dyDescent="0.25">
      <c r="A181" s="91" t="s">
        <v>579</v>
      </c>
      <c r="B181" s="73" t="s">
        <v>97</v>
      </c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2">
        <f t="shared" si="39"/>
        <v>0</v>
      </c>
      <c r="P181" s="53"/>
    </row>
    <row r="182" spans="1:16" s="1" customFormat="1" ht="13.5" customHeight="1" x14ac:dyDescent="0.25">
      <c r="A182" s="91" t="s">
        <v>580</v>
      </c>
      <c r="B182" s="73" t="s">
        <v>285</v>
      </c>
      <c r="C182" s="83">
        <f>+SUM(C183:C186)</f>
        <v>0</v>
      </c>
      <c r="D182" s="83">
        <f t="shared" ref="D182:N182" si="46">+SUM(D183:D186)</f>
        <v>0</v>
      </c>
      <c r="E182" s="83">
        <f t="shared" si="46"/>
        <v>0</v>
      </c>
      <c r="F182" s="83">
        <f t="shared" si="46"/>
        <v>0</v>
      </c>
      <c r="G182" s="83">
        <f t="shared" si="46"/>
        <v>0</v>
      </c>
      <c r="H182" s="83">
        <f t="shared" si="46"/>
        <v>0</v>
      </c>
      <c r="I182" s="83">
        <f t="shared" si="46"/>
        <v>0</v>
      </c>
      <c r="J182" s="83">
        <f t="shared" si="46"/>
        <v>0</v>
      </c>
      <c r="K182" s="83">
        <f t="shared" si="46"/>
        <v>0</v>
      </c>
      <c r="L182" s="83">
        <f t="shared" si="46"/>
        <v>0</v>
      </c>
      <c r="M182" s="83">
        <f t="shared" si="46"/>
        <v>0</v>
      </c>
      <c r="N182" s="83">
        <f t="shared" si="46"/>
        <v>0</v>
      </c>
      <c r="O182" s="82">
        <f t="shared" si="39"/>
        <v>0</v>
      </c>
      <c r="P182" s="6"/>
    </row>
    <row r="183" spans="1:16" s="1" customFormat="1" ht="13.5" customHeight="1" x14ac:dyDescent="0.25">
      <c r="A183" s="91" t="s">
        <v>581</v>
      </c>
      <c r="B183" s="73" t="s">
        <v>286</v>
      </c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2">
        <f t="shared" si="39"/>
        <v>0</v>
      </c>
      <c r="P183" s="6"/>
    </row>
    <row r="184" spans="1:16" s="1" customFormat="1" ht="13.5" customHeight="1" x14ac:dyDescent="0.25">
      <c r="A184" s="91" t="s">
        <v>582</v>
      </c>
      <c r="B184" s="73" t="s">
        <v>287</v>
      </c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2">
        <f t="shared" si="39"/>
        <v>0</v>
      </c>
      <c r="P184" s="6"/>
    </row>
    <row r="185" spans="1:16" s="1" customFormat="1" ht="13.5" customHeight="1" x14ac:dyDescent="0.25">
      <c r="A185" s="91" t="s">
        <v>583</v>
      </c>
      <c r="B185" s="73" t="s">
        <v>98</v>
      </c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2">
        <f t="shared" si="39"/>
        <v>0</v>
      </c>
      <c r="P185" s="6"/>
    </row>
    <row r="186" spans="1:16" s="1" customFormat="1" ht="13.5" customHeight="1" x14ac:dyDescent="0.25">
      <c r="A186" s="84" t="s">
        <v>584</v>
      </c>
      <c r="B186" s="73" t="s">
        <v>288</v>
      </c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2">
        <f t="shared" si="39"/>
        <v>0</v>
      </c>
      <c r="P186" s="6"/>
    </row>
    <row r="187" spans="1:16" s="1" customFormat="1" ht="13.5" customHeight="1" x14ac:dyDescent="0.25">
      <c r="A187" s="91" t="s">
        <v>585</v>
      </c>
      <c r="B187" s="73" t="s">
        <v>169</v>
      </c>
      <c r="C187" s="83">
        <f>+SUM(C188:C191)</f>
        <v>0</v>
      </c>
      <c r="D187" s="83">
        <f t="shared" ref="D187:N187" si="47">+SUM(D188:D191)</f>
        <v>0</v>
      </c>
      <c r="E187" s="83">
        <f t="shared" si="47"/>
        <v>0</v>
      </c>
      <c r="F187" s="83">
        <f t="shared" si="47"/>
        <v>0</v>
      </c>
      <c r="G187" s="83">
        <f t="shared" si="47"/>
        <v>0</v>
      </c>
      <c r="H187" s="83">
        <f t="shared" si="47"/>
        <v>0</v>
      </c>
      <c r="I187" s="83">
        <f t="shared" si="47"/>
        <v>0</v>
      </c>
      <c r="J187" s="83">
        <f t="shared" si="47"/>
        <v>0</v>
      </c>
      <c r="K187" s="83">
        <f t="shared" si="47"/>
        <v>0</v>
      </c>
      <c r="L187" s="83">
        <f t="shared" si="47"/>
        <v>0</v>
      </c>
      <c r="M187" s="83">
        <f t="shared" si="47"/>
        <v>0</v>
      </c>
      <c r="N187" s="83">
        <f t="shared" si="47"/>
        <v>0</v>
      </c>
      <c r="O187" s="82">
        <f t="shared" si="39"/>
        <v>0</v>
      </c>
      <c r="P187" s="6"/>
    </row>
    <row r="188" spans="1:16" s="1" customFormat="1" ht="13.5" customHeight="1" x14ac:dyDescent="0.25">
      <c r="A188" s="91" t="s">
        <v>586</v>
      </c>
      <c r="B188" s="73" t="s">
        <v>170</v>
      </c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2">
        <f t="shared" si="39"/>
        <v>0</v>
      </c>
      <c r="P188" s="6"/>
    </row>
    <row r="189" spans="1:16" s="1" customFormat="1" ht="13.5" customHeight="1" x14ac:dyDescent="0.25">
      <c r="A189" s="91" t="s">
        <v>587</v>
      </c>
      <c r="B189" s="73" t="s">
        <v>171</v>
      </c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2">
        <f t="shared" si="39"/>
        <v>0</v>
      </c>
      <c r="P189" s="6"/>
    </row>
    <row r="190" spans="1:16" s="3" customFormat="1" ht="13.5" customHeight="1" x14ac:dyDescent="0.25">
      <c r="A190" s="91" t="s">
        <v>588</v>
      </c>
      <c r="B190" s="73" t="s">
        <v>172</v>
      </c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2">
        <f t="shared" si="39"/>
        <v>0</v>
      </c>
      <c r="P190" s="53"/>
    </row>
    <row r="191" spans="1:16" s="1" customFormat="1" ht="13.5" customHeight="1" x14ac:dyDescent="0.25">
      <c r="A191" s="91" t="s">
        <v>589</v>
      </c>
      <c r="B191" s="73" t="s">
        <v>173</v>
      </c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2">
        <f t="shared" si="39"/>
        <v>0</v>
      </c>
      <c r="P191" s="6"/>
    </row>
    <row r="192" spans="1:16" s="1" customFormat="1" ht="13.5" customHeight="1" x14ac:dyDescent="0.25">
      <c r="A192" s="91" t="s">
        <v>590</v>
      </c>
      <c r="B192" s="73" t="s">
        <v>174</v>
      </c>
      <c r="C192" s="83">
        <f>+SUM(C193:C194)</f>
        <v>0</v>
      </c>
      <c r="D192" s="83">
        <f t="shared" ref="D192:N192" si="48">+SUM(D193:D194)</f>
        <v>0</v>
      </c>
      <c r="E192" s="83">
        <f t="shared" si="48"/>
        <v>0</v>
      </c>
      <c r="F192" s="83">
        <f t="shared" si="48"/>
        <v>0</v>
      </c>
      <c r="G192" s="83">
        <f t="shared" si="48"/>
        <v>0</v>
      </c>
      <c r="H192" s="83">
        <f t="shared" si="48"/>
        <v>0</v>
      </c>
      <c r="I192" s="83">
        <f t="shared" si="48"/>
        <v>0</v>
      </c>
      <c r="J192" s="83">
        <f t="shared" si="48"/>
        <v>0</v>
      </c>
      <c r="K192" s="83">
        <f t="shared" si="48"/>
        <v>0</v>
      </c>
      <c r="L192" s="83">
        <f t="shared" si="48"/>
        <v>0</v>
      </c>
      <c r="M192" s="83">
        <f t="shared" si="48"/>
        <v>0</v>
      </c>
      <c r="N192" s="83">
        <f t="shared" si="48"/>
        <v>0</v>
      </c>
      <c r="O192" s="82">
        <f t="shared" si="39"/>
        <v>0</v>
      </c>
      <c r="P192" s="6"/>
    </row>
    <row r="193" spans="1:16" s="1" customFormat="1" ht="13.5" customHeight="1" x14ac:dyDescent="0.25">
      <c r="A193" s="85" t="s">
        <v>591</v>
      </c>
      <c r="B193" s="73" t="s">
        <v>81</v>
      </c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2">
        <f t="shared" si="39"/>
        <v>0</v>
      </c>
      <c r="P193" s="6"/>
    </row>
    <row r="194" spans="1:16" s="1" customFormat="1" ht="13.5" customHeight="1" x14ac:dyDescent="0.25">
      <c r="A194" s="91" t="s">
        <v>592</v>
      </c>
      <c r="B194" s="73" t="s">
        <v>175</v>
      </c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2">
        <f t="shared" si="39"/>
        <v>0</v>
      </c>
      <c r="P194" s="6"/>
    </row>
    <row r="195" spans="1:16" s="1" customFormat="1" ht="13.5" customHeight="1" x14ac:dyDescent="0.25">
      <c r="A195" s="91" t="s">
        <v>593</v>
      </c>
      <c r="B195" s="73" t="s">
        <v>176</v>
      </c>
      <c r="C195" s="83">
        <f>+C196</f>
        <v>0</v>
      </c>
      <c r="D195" s="83">
        <f t="shared" ref="D195:N195" si="49">+D196</f>
        <v>0</v>
      </c>
      <c r="E195" s="83">
        <f t="shared" si="49"/>
        <v>0</v>
      </c>
      <c r="F195" s="83">
        <f t="shared" si="49"/>
        <v>0</v>
      </c>
      <c r="G195" s="83">
        <f t="shared" si="49"/>
        <v>0</v>
      </c>
      <c r="H195" s="83">
        <f t="shared" si="49"/>
        <v>0</v>
      </c>
      <c r="I195" s="83">
        <f t="shared" si="49"/>
        <v>0</v>
      </c>
      <c r="J195" s="83">
        <f t="shared" si="49"/>
        <v>0</v>
      </c>
      <c r="K195" s="83">
        <f t="shared" si="49"/>
        <v>0</v>
      </c>
      <c r="L195" s="83">
        <f t="shared" si="49"/>
        <v>0</v>
      </c>
      <c r="M195" s="83">
        <f t="shared" si="49"/>
        <v>0</v>
      </c>
      <c r="N195" s="83">
        <f t="shared" si="49"/>
        <v>0</v>
      </c>
      <c r="O195" s="82">
        <f t="shared" si="39"/>
        <v>0</v>
      </c>
      <c r="P195" s="6"/>
    </row>
    <row r="196" spans="1:16" s="1" customFormat="1" ht="13.5" customHeight="1" x14ac:dyDescent="0.25">
      <c r="A196" s="86" t="s">
        <v>594</v>
      </c>
      <c r="B196" s="73" t="s">
        <v>177</v>
      </c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2">
        <f t="shared" si="39"/>
        <v>0</v>
      </c>
      <c r="P196" s="6"/>
    </row>
    <row r="197" spans="1:16" s="1" customFormat="1" ht="13.5" customHeight="1" x14ac:dyDescent="0.25">
      <c r="A197" s="86" t="s">
        <v>595</v>
      </c>
      <c r="B197" s="73" t="s">
        <v>289</v>
      </c>
      <c r="C197" s="83">
        <f>+SUM(C198:C204)</f>
        <v>2284717</v>
      </c>
      <c r="D197" s="83">
        <f t="shared" ref="D197:N197" si="50">+SUM(D198:D204)</f>
        <v>2284717</v>
      </c>
      <c r="E197" s="83">
        <f t="shared" si="50"/>
        <v>2284717</v>
      </c>
      <c r="F197" s="83">
        <f t="shared" si="50"/>
        <v>2284717</v>
      </c>
      <c r="G197" s="83">
        <f t="shared" si="50"/>
        <v>2284717</v>
      </c>
      <c r="H197" s="83">
        <f t="shared" si="50"/>
        <v>2284717</v>
      </c>
      <c r="I197" s="83">
        <f t="shared" si="50"/>
        <v>2284717</v>
      </c>
      <c r="J197" s="83">
        <f t="shared" si="50"/>
        <v>2284717</v>
      </c>
      <c r="K197" s="83">
        <f t="shared" si="50"/>
        <v>2284717</v>
      </c>
      <c r="L197" s="83">
        <f t="shared" si="50"/>
        <v>2284717</v>
      </c>
      <c r="M197" s="83">
        <f t="shared" si="50"/>
        <v>2284717</v>
      </c>
      <c r="N197" s="83">
        <f t="shared" si="50"/>
        <v>2284717</v>
      </c>
      <c r="O197" s="101">
        <f t="shared" si="39"/>
        <v>27416604</v>
      </c>
      <c r="P197" s="6"/>
    </row>
    <row r="198" spans="1:16" s="1" customFormat="1" ht="13.5" customHeight="1" x14ac:dyDescent="0.25">
      <c r="A198" s="91" t="s">
        <v>596</v>
      </c>
      <c r="B198" s="73" t="s">
        <v>207</v>
      </c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2">
        <f t="shared" si="39"/>
        <v>0</v>
      </c>
      <c r="P198" s="6"/>
    </row>
    <row r="199" spans="1:16" s="1" customFormat="1" ht="13.5" customHeight="1" x14ac:dyDescent="0.25">
      <c r="A199" s="91" t="s">
        <v>834</v>
      </c>
      <c r="B199" s="73" t="s">
        <v>835</v>
      </c>
      <c r="C199" s="83">
        <v>2284717</v>
      </c>
      <c r="D199" s="83">
        <v>2284717</v>
      </c>
      <c r="E199" s="83">
        <v>2284717</v>
      </c>
      <c r="F199" s="83">
        <v>2284717</v>
      </c>
      <c r="G199" s="83">
        <v>2284717</v>
      </c>
      <c r="H199" s="83">
        <v>2284717</v>
      </c>
      <c r="I199" s="83">
        <v>2284717</v>
      </c>
      <c r="J199" s="83">
        <v>2284717</v>
      </c>
      <c r="K199" s="83">
        <v>2284717</v>
      </c>
      <c r="L199" s="83">
        <v>2284717</v>
      </c>
      <c r="M199" s="83">
        <v>2284717</v>
      </c>
      <c r="N199" s="83">
        <v>2284717</v>
      </c>
      <c r="O199" s="101">
        <f t="shared" si="39"/>
        <v>27416604</v>
      </c>
      <c r="P199" s="6"/>
    </row>
    <row r="200" spans="1:16" s="1" customFormat="1" ht="13.5" customHeight="1" x14ac:dyDescent="0.25">
      <c r="A200" s="91" t="s">
        <v>892</v>
      </c>
      <c r="B200" s="73" t="s">
        <v>893</v>
      </c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2">
        <f t="shared" si="39"/>
        <v>0</v>
      </c>
      <c r="P200" s="6"/>
    </row>
    <row r="201" spans="1:16" s="1" customFormat="1" ht="13.5" customHeight="1" x14ac:dyDescent="0.25">
      <c r="A201" s="91" t="s">
        <v>597</v>
      </c>
      <c r="B201" s="73" t="s">
        <v>290</v>
      </c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2">
        <f t="shared" ref="O201:O270" si="51">+SUM(C201:N201)</f>
        <v>0</v>
      </c>
      <c r="P201" s="6"/>
    </row>
    <row r="202" spans="1:16" s="1" customFormat="1" ht="13.5" customHeight="1" x14ac:dyDescent="0.25">
      <c r="A202" s="91" t="s">
        <v>598</v>
      </c>
      <c r="B202" s="73" t="s">
        <v>291</v>
      </c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2">
        <f t="shared" si="51"/>
        <v>0</v>
      </c>
      <c r="P202" s="6"/>
    </row>
    <row r="203" spans="1:16" s="1" customFormat="1" ht="13.5" customHeight="1" x14ac:dyDescent="0.25">
      <c r="A203" s="91" t="s">
        <v>599</v>
      </c>
      <c r="B203" s="73" t="s">
        <v>292</v>
      </c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2">
        <f t="shared" si="51"/>
        <v>0</v>
      </c>
      <c r="P203" s="6"/>
    </row>
    <row r="204" spans="1:16" s="1" customFormat="1" ht="13.5" customHeight="1" x14ac:dyDescent="0.25">
      <c r="A204" s="91" t="s">
        <v>934</v>
      </c>
      <c r="B204" s="73" t="s">
        <v>935</v>
      </c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2">
        <f t="shared" si="51"/>
        <v>0</v>
      </c>
      <c r="P204" s="6"/>
    </row>
    <row r="205" spans="1:16" s="1" customFormat="1" ht="13.5" customHeight="1" x14ac:dyDescent="0.25">
      <c r="A205" s="91" t="s">
        <v>936</v>
      </c>
      <c r="B205" s="73" t="s">
        <v>937</v>
      </c>
      <c r="C205" s="83">
        <f>+C206</f>
        <v>0</v>
      </c>
      <c r="D205" s="83">
        <f t="shared" ref="D205:N205" si="52">+D206</f>
        <v>0</v>
      </c>
      <c r="E205" s="83">
        <f t="shared" si="52"/>
        <v>0</v>
      </c>
      <c r="F205" s="83">
        <f t="shared" si="52"/>
        <v>0</v>
      </c>
      <c r="G205" s="83">
        <f t="shared" si="52"/>
        <v>0</v>
      </c>
      <c r="H205" s="83">
        <f t="shared" si="52"/>
        <v>0</v>
      </c>
      <c r="I205" s="83">
        <f t="shared" si="52"/>
        <v>0</v>
      </c>
      <c r="J205" s="83">
        <f t="shared" si="52"/>
        <v>0</v>
      </c>
      <c r="K205" s="83">
        <f t="shared" si="52"/>
        <v>0</v>
      </c>
      <c r="L205" s="83">
        <f t="shared" si="52"/>
        <v>0</v>
      </c>
      <c r="M205" s="83">
        <f t="shared" si="52"/>
        <v>0</v>
      </c>
      <c r="N205" s="83">
        <f t="shared" si="52"/>
        <v>0</v>
      </c>
      <c r="O205" s="82">
        <f t="shared" si="51"/>
        <v>0</v>
      </c>
      <c r="P205" s="6"/>
    </row>
    <row r="206" spans="1:16" s="1" customFormat="1" ht="13.5" customHeight="1" x14ac:dyDescent="0.25">
      <c r="A206" s="91" t="s">
        <v>938</v>
      </c>
      <c r="B206" s="73" t="s">
        <v>939</v>
      </c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2">
        <f t="shared" si="51"/>
        <v>0</v>
      </c>
      <c r="P206" s="6"/>
    </row>
    <row r="207" spans="1:16" s="1" customFormat="1" ht="13.5" customHeight="1" x14ac:dyDescent="0.25">
      <c r="A207" s="91" t="s">
        <v>600</v>
      </c>
      <c r="B207" s="73" t="s">
        <v>293</v>
      </c>
      <c r="C207" s="83">
        <f>+C208</f>
        <v>0</v>
      </c>
      <c r="D207" s="83">
        <f t="shared" ref="D207:N207" si="53">+D208</f>
        <v>0</v>
      </c>
      <c r="E207" s="83">
        <f t="shared" si="53"/>
        <v>0</v>
      </c>
      <c r="F207" s="83">
        <f t="shared" si="53"/>
        <v>0</v>
      </c>
      <c r="G207" s="83">
        <f t="shared" si="53"/>
        <v>0</v>
      </c>
      <c r="H207" s="83">
        <f t="shared" si="53"/>
        <v>0</v>
      </c>
      <c r="I207" s="83">
        <f t="shared" si="53"/>
        <v>0</v>
      </c>
      <c r="J207" s="83">
        <f t="shared" si="53"/>
        <v>0</v>
      </c>
      <c r="K207" s="83">
        <f t="shared" si="53"/>
        <v>0</v>
      </c>
      <c r="L207" s="83">
        <f t="shared" si="53"/>
        <v>0</v>
      </c>
      <c r="M207" s="83">
        <f t="shared" si="53"/>
        <v>0</v>
      </c>
      <c r="N207" s="83">
        <f t="shared" si="53"/>
        <v>0</v>
      </c>
      <c r="O207" s="82">
        <f t="shared" si="51"/>
        <v>0</v>
      </c>
      <c r="P207" s="6"/>
    </row>
    <row r="208" spans="1:16" s="1" customFormat="1" ht="13.5" customHeight="1" x14ac:dyDescent="0.25">
      <c r="A208" s="91" t="s">
        <v>601</v>
      </c>
      <c r="B208" s="73" t="s">
        <v>294</v>
      </c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2">
        <f t="shared" si="51"/>
        <v>0</v>
      </c>
      <c r="P208" s="6"/>
    </row>
    <row r="209" spans="1:16" s="10" customFormat="1" ht="13.5" customHeight="1" x14ac:dyDescent="0.25">
      <c r="A209" s="84" t="s">
        <v>602</v>
      </c>
      <c r="B209" s="73" t="s">
        <v>295</v>
      </c>
      <c r="C209" s="83">
        <f>+C210</f>
        <v>1905927089</v>
      </c>
      <c r="D209" s="83">
        <f t="shared" ref="D209:N210" si="54">+D210</f>
        <v>1973839157</v>
      </c>
      <c r="E209" s="83">
        <f t="shared" si="54"/>
        <v>1942051749</v>
      </c>
      <c r="F209" s="83">
        <f t="shared" si="54"/>
        <v>1939859409</v>
      </c>
      <c r="G209" s="83">
        <f t="shared" si="54"/>
        <v>1932068279</v>
      </c>
      <c r="H209" s="83">
        <f t="shared" si="54"/>
        <v>1967498434</v>
      </c>
      <c r="I209" s="83">
        <f t="shared" si="54"/>
        <v>2100966901</v>
      </c>
      <c r="J209" s="83">
        <f t="shared" si="54"/>
        <v>2192489333</v>
      </c>
      <c r="K209" s="83">
        <f t="shared" si="54"/>
        <v>2178718492</v>
      </c>
      <c r="L209" s="83">
        <f t="shared" si="54"/>
        <v>2173517853</v>
      </c>
      <c r="M209" s="83">
        <f t="shared" si="54"/>
        <v>2588377740</v>
      </c>
      <c r="N209" s="83">
        <f t="shared" si="54"/>
        <v>2712542085</v>
      </c>
      <c r="O209" s="101">
        <f t="shared" si="51"/>
        <v>25607856521</v>
      </c>
      <c r="P209" s="53"/>
    </row>
    <row r="210" spans="1:16" s="11" customFormat="1" ht="13.5" customHeight="1" x14ac:dyDescent="0.25">
      <c r="A210" s="91" t="s">
        <v>603</v>
      </c>
      <c r="B210" s="73" t="s">
        <v>296</v>
      </c>
      <c r="C210" s="83">
        <f>+C211</f>
        <v>1905927089</v>
      </c>
      <c r="D210" s="83">
        <f t="shared" si="54"/>
        <v>1973839157</v>
      </c>
      <c r="E210" s="83">
        <f t="shared" si="54"/>
        <v>1942051749</v>
      </c>
      <c r="F210" s="83">
        <f t="shared" si="54"/>
        <v>1939859409</v>
      </c>
      <c r="G210" s="83">
        <f t="shared" si="54"/>
        <v>1932068279</v>
      </c>
      <c r="H210" s="83">
        <f t="shared" si="54"/>
        <v>1967498434</v>
      </c>
      <c r="I210" s="83">
        <f t="shared" si="54"/>
        <v>2100966901</v>
      </c>
      <c r="J210" s="83">
        <f t="shared" si="54"/>
        <v>2192489333</v>
      </c>
      <c r="K210" s="83">
        <f t="shared" si="54"/>
        <v>2178718492</v>
      </c>
      <c r="L210" s="83">
        <f t="shared" si="54"/>
        <v>2173517853</v>
      </c>
      <c r="M210" s="83">
        <f t="shared" si="54"/>
        <v>2588377740</v>
      </c>
      <c r="N210" s="83">
        <f t="shared" si="54"/>
        <v>2712542085</v>
      </c>
      <c r="O210" s="101">
        <f t="shared" si="51"/>
        <v>25607856521</v>
      </c>
      <c r="P210" s="53"/>
    </row>
    <row r="211" spans="1:16" s="1" customFormat="1" ht="13.5" customHeight="1" x14ac:dyDescent="0.25">
      <c r="A211" s="91" t="s">
        <v>604</v>
      </c>
      <c r="B211" s="73" t="s">
        <v>297</v>
      </c>
      <c r="C211" s="83">
        <f>+C212+C214+C218+C221+C227+C231+C235+C239+C243+C247+C255+C263+C267+C274</f>
        <v>1905927089</v>
      </c>
      <c r="D211" s="83">
        <f t="shared" ref="D211:N211" si="55">+D212+D214+D218+D221+D227+D231+D235+D239+D243+D247+D255+D263+D267+D274</f>
        <v>1973839157</v>
      </c>
      <c r="E211" s="83">
        <f t="shared" si="55"/>
        <v>1942051749</v>
      </c>
      <c r="F211" s="83">
        <f t="shared" si="55"/>
        <v>1939859409</v>
      </c>
      <c r="G211" s="83">
        <f t="shared" si="55"/>
        <v>1932068279</v>
      </c>
      <c r="H211" s="83">
        <f t="shared" si="55"/>
        <v>1967498434</v>
      </c>
      <c r="I211" s="83">
        <f t="shared" si="55"/>
        <v>2100966901</v>
      </c>
      <c r="J211" s="83">
        <f t="shared" si="55"/>
        <v>2192489333</v>
      </c>
      <c r="K211" s="83">
        <f t="shared" si="55"/>
        <v>2178718492</v>
      </c>
      <c r="L211" s="83">
        <f t="shared" si="55"/>
        <v>2173517853</v>
      </c>
      <c r="M211" s="83">
        <f t="shared" si="55"/>
        <v>2588377740</v>
      </c>
      <c r="N211" s="83">
        <f t="shared" si="55"/>
        <v>2712542085</v>
      </c>
      <c r="O211" s="101">
        <f t="shared" si="51"/>
        <v>25607856521</v>
      </c>
      <c r="P211" s="6"/>
    </row>
    <row r="212" spans="1:16" s="1" customFormat="1" ht="13.5" customHeight="1" x14ac:dyDescent="0.25">
      <c r="A212" s="91" t="s">
        <v>605</v>
      </c>
      <c r="B212" s="73" t="s">
        <v>101</v>
      </c>
      <c r="C212" s="83">
        <f>+C213</f>
        <v>0</v>
      </c>
      <c r="D212" s="83">
        <f t="shared" ref="D212:N212" si="56">+D213</f>
        <v>0</v>
      </c>
      <c r="E212" s="83">
        <f t="shared" si="56"/>
        <v>0</v>
      </c>
      <c r="F212" s="83">
        <f t="shared" si="56"/>
        <v>0</v>
      </c>
      <c r="G212" s="83">
        <f t="shared" si="56"/>
        <v>0</v>
      </c>
      <c r="H212" s="83">
        <f t="shared" si="56"/>
        <v>0</v>
      </c>
      <c r="I212" s="83">
        <f t="shared" si="56"/>
        <v>0</v>
      </c>
      <c r="J212" s="83">
        <f t="shared" si="56"/>
        <v>0</v>
      </c>
      <c r="K212" s="83">
        <f t="shared" si="56"/>
        <v>0</v>
      </c>
      <c r="L212" s="83">
        <f t="shared" si="56"/>
        <v>0</v>
      </c>
      <c r="M212" s="83">
        <f t="shared" si="56"/>
        <v>0</v>
      </c>
      <c r="N212" s="83">
        <f t="shared" si="56"/>
        <v>0</v>
      </c>
      <c r="O212" s="82">
        <f t="shared" si="51"/>
        <v>0</v>
      </c>
      <c r="P212" s="6"/>
    </row>
    <row r="213" spans="1:16" s="1" customFormat="1" ht="13.5" customHeight="1" x14ac:dyDescent="0.25">
      <c r="A213" s="91" t="s">
        <v>606</v>
      </c>
      <c r="B213" s="73" t="s">
        <v>298</v>
      </c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2">
        <f t="shared" si="51"/>
        <v>0</v>
      </c>
      <c r="P213" s="6"/>
    </row>
    <row r="214" spans="1:16" s="1" customFormat="1" ht="13.5" customHeight="1" x14ac:dyDescent="0.25">
      <c r="A214" s="91" t="s">
        <v>607</v>
      </c>
      <c r="B214" s="73" t="s">
        <v>102</v>
      </c>
      <c r="C214" s="83">
        <f>+C215+C216+C217</f>
        <v>0</v>
      </c>
      <c r="D214" s="83">
        <f t="shared" ref="D214:N214" si="57">+D215+D216+D217</f>
        <v>0</v>
      </c>
      <c r="E214" s="83">
        <f t="shared" si="57"/>
        <v>0</v>
      </c>
      <c r="F214" s="83">
        <f t="shared" si="57"/>
        <v>0</v>
      </c>
      <c r="G214" s="83">
        <f t="shared" si="57"/>
        <v>0</v>
      </c>
      <c r="H214" s="83">
        <f t="shared" si="57"/>
        <v>0</v>
      </c>
      <c r="I214" s="83">
        <f t="shared" si="57"/>
        <v>0</v>
      </c>
      <c r="J214" s="83">
        <f t="shared" si="57"/>
        <v>0</v>
      </c>
      <c r="K214" s="83">
        <f t="shared" si="57"/>
        <v>0</v>
      </c>
      <c r="L214" s="83">
        <f t="shared" si="57"/>
        <v>0</v>
      </c>
      <c r="M214" s="83">
        <f t="shared" si="57"/>
        <v>0</v>
      </c>
      <c r="N214" s="83">
        <f t="shared" si="57"/>
        <v>0</v>
      </c>
      <c r="O214" s="82">
        <f t="shared" si="51"/>
        <v>0</v>
      </c>
      <c r="P214" s="6"/>
    </row>
    <row r="215" spans="1:16" s="1" customFormat="1" ht="13.5" customHeight="1" x14ac:dyDescent="0.25">
      <c r="A215" s="91" t="s">
        <v>608</v>
      </c>
      <c r="B215" s="73" t="s">
        <v>299</v>
      </c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2">
        <f t="shared" si="51"/>
        <v>0</v>
      </c>
      <c r="P215" s="6"/>
    </row>
    <row r="216" spans="1:16" s="1" customFormat="1" ht="13.5" customHeight="1" x14ac:dyDescent="0.25">
      <c r="A216" s="91" t="s">
        <v>609</v>
      </c>
      <c r="B216" s="73" t="s">
        <v>610</v>
      </c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2">
        <f t="shared" si="51"/>
        <v>0</v>
      </c>
      <c r="P216" s="6"/>
    </row>
    <row r="217" spans="1:16" s="1" customFormat="1" ht="13.5" customHeight="1" x14ac:dyDescent="0.25">
      <c r="A217" s="91" t="s">
        <v>611</v>
      </c>
      <c r="B217" s="73" t="s">
        <v>300</v>
      </c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2">
        <f t="shared" si="51"/>
        <v>0</v>
      </c>
      <c r="P217" s="6"/>
    </row>
    <row r="218" spans="1:16" s="1" customFormat="1" ht="13.5" customHeight="1" x14ac:dyDescent="0.25">
      <c r="A218" s="84" t="s">
        <v>612</v>
      </c>
      <c r="B218" s="73" t="s">
        <v>208</v>
      </c>
      <c r="C218" s="83">
        <f>+C219+C220</f>
        <v>0</v>
      </c>
      <c r="D218" s="83">
        <f t="shared" ref="D218:N218" si="58">+D219+D220</f>
        <v>0</v>
      </c>
      <c r="E218" s="83">
        <f t="shared" si="58"/>
        <v>0</v>
      </c>
      <c r="F218" s="83">
        <f t="shared" si="58"/>
        <v>0</v>
      </c>
      <c r="G218" s="83">
        <f t="shared" si="58"/>
        <v>0</v>
      </c>
      <c r="H218" s="83">
        <f t="shared" si="58"/>
        <v>0</v>
      </c>
      <c r="I218" s="83">
        <f t="shared" si="58"/>
        <v>0</v>
      </c>
      <c r="J218" s="83">
        <f t="shared" si="58"/>
        <v>0</v>
      </c>
      <c r="K218" s="83">
        <f t="shared" si="58"/>
        <v>0</v>
      </c>
      <c r="L218" s="83">
        <f t="shared" si="58"/>
        <v>0</v>
      </c>
      <c r="M218" s="83">
        <f t="shared" si="58"/>
        <v>0</v>
      </c>
      <c r="N218" s="83">
        <f t="shared" si="58"/>
        <v>0</v>
      </c>
      <c r="O218" s="82">
        <f t="shared" si="51"/>
        <v>0</v>
      </c>
      <c r="P218" s="6"/>
    </row>
    <row r="219" spans="1:16" s="1" customFormat="1" ht="13.5" customHeight="1" x14ac:dyDescent="0.25">
      <c r="A219" s="84" t="s">
        <v>613</v>
      </c>
      <c r="B219" s="73" t="s">
        <v>301</v>
      </c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2">
        <f t="shared" si="51"/>
        <v>0</v>
      </c>
      <c r="P219" s="6"/>
    </row>
    <row r="220" spans="1:16" s="1" customFormat="1" ht="13.5" customHeight="1" x14ac:dyDescent="0.25">
      <c r="A220" s="91" t="s">
        <v>614</v>
      </c>
      <c r="B220" s="73" t="s">
        <v>302</v>
      </c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2">
        <f t="shared" si="51"/>
        <v>0</v>
      </c>
      <c r="P220" s="6"/>
    </row>
    <row r="221" spans="1:16" s="1" customFormat="1" ht="13.5" customHeight="1" x14ac:dyDescent="0.25">
      <c r="A221" s="91" t="s">
        <v>615</v>
      </c>
      <c r="B221" s="73" t="s">
        <v>103</v>
      </c>
      <c r="C221" s="83">
        <f>+C222+C223+C224+C226+C225</f>
        <v>0</v>
      </c>
      <c r="D221" s="83">
        <f t="shared" ref="D221:N221" si="59">+D222+D223+D224+D226+D225</f>
        <v>0</v>
      </c>
      <c r="E221" s="83">
        <f t="shared" si="59"/>
        <v>0</v>
      </c>
      <c r="F221" s="83">
        <f t="shared" si="59"/>
        <v>0</v>
      </c>
      <c r="G221" s="83">
        <f t="shared" si="59"/>
        <v>0</v>
      </c>
      <c r="H221" s="83">
        <f t="shared" si="59"/>
        <v>0</v>
      </c>
      <c r="I221" s="83">
        <f t="shared" si="59"/>
        <v>0</v>
      </c>
      <c r="J221" s="83">
        <f t="shared" si="59"/>
        <v>0</v>
      </c>
      <c r="K221" s="83">
        <f t="shared" si="59"/>
        <v>0</v>
      </c>
      <c r="L221" s="83">
        <f t="shared" si="59"/>
        <v>0</v>
      </c>
      <c r="M221" s="83">
        <f t="shared" si="59"/>
        <v>0</v>
      </c>
      <c r="N221" s="83">
        <f t="shared" si="59"/>
        <v>0</v>
      </c>
      <c r="O221" s="82">
        <f t="shared" si="51"/>
        <v>0</v>
      </c>
      <c r="P221" s="6"/>
    </row>
    <row r="222" spans="1:16" s="1" customFormat="1" ht="13.5" customHeight="1" x14ac:dyDescent="0.25">
      <c r="A222" s="91" t="s">
        <v>616</v>
      </c>
      <c r="B222" s="73" t="s">
        <v>303</v>
      </c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2">
        <f t="shared" si="51"/>
        <v>0</v>
      </c>
      <c r="P222" s="6"/>
    </row>
    <row r="223" spans="1:16" s="1" customFormat="1" ht="13.5" customHeight="1" x14ac:dyDescent="0.25">
      <c r="A223" s="91" t="s">
        <v>617</v>
      </c>
      <c r="B223" s="73" t="s">
        <v>178</v>
      </c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2">
        <f t="shared" si="51"/>
        <v>0</v>
      </c>
      <c r="P223" s="6"/>
    </row>
    <row r="224" spans="1:16" s="1" customFormat="1" ht="13.5" customHeight="1" x14ac:dyDescent="0.25">
      <c r="A224" s="91" t="s">
        <v>618</v>
      </c>
      <c r="B224" s="73" t="s">
        <v>304</v>
      </c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2">
        <f t="shared" si="51"/>
        <v>0</v>
      </c>
      <c r="P224" s="6"/>
    </row>
    <row r="225" spans="1:16" s="1" customFormat="1" ht="13.5" customHeight="1" x14ac:dyDescent="0.25">
      <c r="A225" s="91" t="s">
        <v>940</v>
      </c>
      <c r="B225" s="73" t="s">
        <v>941</v>
      </c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2">
        <f t="shared" si="51"/>
        <v>0</v>
      </c>
      <c r="P225" s="6"/>
    </row>
    <row r="226" spans="1:16" s="1" customFormat="1" ht="13.5" customHeight="1" x14ac:dyDescent="0.25">
      <c r="A226" s="84" t="s">
        <v>619</v>
      </c>
      <c r="B226" s="73" t="s">
        <v>305</v>
      </c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2">
        <f t="shared" si="51"/>
        <v>0</v>
      </c>
      <c r="P226" s="6"/>
    </row>
    <row r="227" spans="1:16" s="1" customFormat="1" ht="13.5" customHeight="1" x14ac:dyDescent="0.25">
      <c r="A227" s="91" t="s">
        <v>620</v>
      </c>
      <c r="B227" s="73" t="s">
        <v>306</v>
      </c>
      <c r="C227" s="83">
        <f>+C228+C229+C230</f>
        <v>0</v>
      </c>
      <c r="D227" s="83">
        <f t="shared" ref="D227:N227" si="60">+D228+D229+D230</f>
        <v>0</v>
      </c>
      <c r="E227" s="83">
        <f t="shared" si="60"/>
        <v>0</v>
      </c>
      <c r="F227" s="83">
        <f t="shared" si="60"/>
        <v>0</v>
      </c>
      <c r="G227" s="83">
        <f t="shared" si="60"/>
        <v>0</v>
      </c>
      <c r="H227" s="83">
        <f t="shared" si="60"/>
        <v>0</v>
      </c>
      <c r="I227" s="83">
        <f t="shared" si="60"/>
        <v>0</v>
      </c>
      <c r="J227" s="83">
        <f t="shared" si="60"/>
        <v>0</v>
      </c>
      <c r="K227" s="83">
        <f t="shared" si="60"/>
        <v>0</v>
      </c>
      <c r="L227" s="83">
        <f t="shared" si="60"/>
        <v>0</v>
      </c>
      <c r="M227" s="83">
        <f t="shared" si="60"/>
        <v>0</v>
      </c>
      <c r="N227" s="83">
        <f t="shared" si="60"/>
        <v>0</v>
      </c>
      <c r="O227" s="82">
        <f t="shared" si="51"/>
        <v>0</v>
      </c>
      <c r="P227" s="6"/>
    </row>
    <row r="228" spans="1:16" s="1" customFormat="1" ht="13.5" customHeight="1" x14ac:dyDescent="0.25">
      <c r="A228" s="91" t="s">
        <v>621</v>
      </c>
      <c r="B228" s="73" t="s">
        <v>307</v>
      </c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2">
        <f t="shared" si="51"/>
        <v>0</v>
      </c>
      <c r="P228" s="6"/>
    </row>
    <row r="229" spans="1:16" s="1" customFormat="1" ht="13.5" customHeight="1" x14ac:dyDescent="0.25">
      <c r="A229" s="84" t="s">
        <v>622</v>
      </c>
      <c r="B229" s="73" t="s">
        <v>308</v>
      </c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2">
        <f t="shared" si="51"/>
        <v>0</v>
      </c>
      <c r="P229" s="6"/>
    </row>
    <row r="230" spans="1:16" s="1" customFormat="1" ht="13.5" customHeight="1" x14ac:dyDescent="0.25">
      <c r="A230" s="91" t="s">
        <v>623</v>
      </c>
      <c r="B230" s="73" t="s">
        <v>309</v>
      </c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2">
        <f t="shared" si="51"/>
        <v>0</v>
      </c>
      <c r="P230" s="6"/>
    </row>
    <row r="231" spans="1:16" s="1" customFormat="1" ht="13.5" customHeight="1" x14ac:dyDescent="0.25">
      <c r="A231" s="84" t="s">
        <v>624</v>
      </c>
      <c r="B231" s="73" t="s">
        <v>310</v>
      </c>
      <c r="C231" s="83">
        <f>+C232+C233+C234</f>
        <v>0</v>
      </c>
      <c r="D231" s="83">
        <f t="shared" ref="D231:N231" si="61">+D232+D233+D234</f>
        <v>0</v>
      </c>
      <c r="E231" s="83">
        <f t="shared" si="61"/>
        <v>0</v>
      </c>
      <c r="F231" s="83">
        <f t="shared" si="61"/>
        <v>0</v>
      </c>
      <c r="G231" s="83">
        <f t="shared" si="61"/>
        <v>0</v>
      </c>
      <c r="H231" s="83">
        <f t="shared" si="61"/>
        <v>0</v>
      </c>
      <c r="I231" s="83">
        <f t="shared" si="61"/>
        <v>0</v>
      </c>
      <c r="J231" s="83">
        <f t="shared" si="61"/>
        <v>0</v>
      </c>
      <c r="K231" s="83">
        <f t="shared" si="61"/>
        <v>0</v>
      </c>
      <c r="L231" s="83">
        <f t="shared" si="61"/>
        <v>0</v>
      </c>
      <c r="M231" s="83">
        <f t="shared" si="61"/>
        <v>0</v>
      </c>
      <c r="N231" s="83">
        <f t="shared" si="61"/>
        <v>0</v>
      </c>
      <c r="O231" s="82">
        <f t="shared" si="51"/>
        <v>0</v>
      </c>
      <c r="P231" s="6"/>
    </row>
    <row r="232" spans="1:16" s="1" customFormat="1" ht="13.5" customHeight="1" x14ac:dyDescent="0.25">
      <c r="A232" s="84" t="s">
        <v>625</v>
      </c>
      <c r="B232" s="73" t="s">
        <v>311</v>
      </c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2">
        <f t="shared" si="51"/>
        <v>0</v>
      </c>
      <c r="P232" s="6"/>
    </row>
    <row r="233" spans="1:16" s="1" customFormat="1" ht="13.5" customHeight="1" x14ac:dyDescent="0.25">
      <c r="A233" s="84" t="s">
        <v>626</v>
      </c>
      <c r="B233" s="73" t="s">
        <v>312</v>
      </c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2">
        <f t="shared" si="51"/>
        <v>0</v>
      </c>
      <c r="P233" s="6"/>
    </row>
    <row r="234" spans="1:16" s="1" customFormat="1" ht="13.5" customHeight="1" x14ac:dyDescent="0.25">
      <c r="A234" s="91" t="s">
        <v>627</v>
      </c>
      <c r="B234" s="73" t="s">
        <v>313</v>
      </c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2">
        <f t="shared" si="51"/>
        <v>0</v>
      </c>
      <c r="P234" s="6"/>
    </row>
    <row r="235" spans="1:16" s="1" customFormat="1" ht="13.5" customHeight="1" x14ac:dyDescent="0.25">
      <c r="A235" s="91" t="s">
        <v>628</v>
      </c>
      <c r="B235" s="73" t="s">
        <v>104</v>
      </c>
      <c r="C235" s="83">
        <f>+C236+C238+C237</f>
        <v>0</v>
      </c>
      <c r="D235" s="83">
        <f t="shared" ref="D235:N235" si="62">+D236+D238+D237</f>
        <v>0</v>
      </c>
      <c r="E235" s="83">
        <f t="shared" si="62"/>
        <v>0</v>
      </c>
      <c r="F235" s="83">
        <f t="shared" si="62"/>
        <v>0</v>
      </c>
      <c r="G235" s="83">
        <f t="shared" si="62"/>
        <v>0</v>
      </c>
      <c r="H235" s="83">
        <f t="shared" si="62"/>
        <v>0</v>
      </c>
      <c r="I235" s="83">
        <f t="shared" si="62"/>
        <v>0</v>
      </c>
      <c r="J235" s="83">
        <f t="shared" si="62"/>
        <v>0</v>
      </c>
      <c r="K235" s="83">
        <f t="shared" si="62"/>
        <v>0</v>
      </c>
      <c r="L235" s="83">
        <f t="shared" si="62"/>
        <v>0</v>
      </c>
      <c r="M235" s="83">
        <f t="shared" si="62"/>
        <v>0</v>
      </c>
      <c r="N235" s="83">
        <f t="shared" si="62"/>
        <v>0</v>
      </c>
      <c r="O235" s="82">
        <f t="shared" si="51"/>
        <v>0</v>
      </c>
      <c r="P235" s="6"/>
    </row>
    <row r="236" spans="1:16" s="1" customFormat="1" ht="13.5" customHeight="1" x14ac:dyDescent="0.25">
      <c r="A236" s="91" t="s">
        <v>629</v>
      </c>
      <c r="B236" s="73" t="s">
        <v>314</v>
      </c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2">
        <f t="shared" si="51"/>
        <v>0</v>
      </c>
      <c r="P236" s="6"/>
    </row>
    <row r="237" spans="1:16" s="1" customFormat="1" ht="13.5" customHeight="1" x14ac:dyDescent="0.25">
      <c r="A237" s="91" t="s">
        <v>942</v>
      </c>
      <c r="B237" s="73" t="s">
        <v>943</v>
      </c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2">
        <f t="shared" si="51"/>
        <v>0</v>
      </c>
      <c r="P237" s="6"/>
    </row>
    <row r="238" spans="1:16" s="1" customFormat="1" ht="13.5" customHeight="1" x14ac:dyDescent="0.25">
      <c r="A238" s="91" t="s">
        <v>630</v>
      </c>
      <c r="B238" s="73" t="s">
        <v>315</v>
      </c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2">
        <f t="shared" si="51"/>
        <v>0</v>
      </c>
      <c r="P238" s="6"/>
    </row>
    <row r="239" spans="1:16" s="1" customFormat="1" ht="13.5" customHeight="1" x14ac:dyDescent="0.25">
      <c r="A239" s="91" t="s">
        <v>631</v>
      </c>
      <c r="B239" s="73" t="s">
        <v>162</v>
      </c>
      <c r="C239" s="83">
        <f>+C240+C242+C241</f>
        <v>0</v>
      </c>
      <c r="D239" s="83">
        <f t="shared" ref="D239:N239" si="63">+D240+D242+D241</f>
        <v>0</v>
      </c>
      <c r="E239" s="83">
        <f t="shared" si="63"/>
        <v>0</v>
      </c>
      <c r="F239" s="83">
        <f t="shared" si="63"/>
        <v>0</v>
      </c>
      <c r="G239" s="83">
        <f t="shared" si="63"/>
        <v>0</v>
      </c>
      <c r="H239" s="83">
        <f t="shared" si="63"/>
        <v>0</v>
      </c>
      <c r="I239" s="83">
        <f t="shared" si="63"/>
        <v>0</v>
      </c>
      <c r="J239" s="83">
        <f t="shared" si="63"/>
        <v>0</v>
      </c>
      <c r="K239" s="83">
        <f t="shared" si="63"/>
        <v>0</v>
      </c>
      <c r="L239" s="83">
        <f t="shared" si="63"/>
        <v>0</v>
      </c>
      <c r="M239" s="83">
        <f t="shared" si="63"/>
        <v>0</v>
      </c>
      <c r="N239" s="83">
        <f t="shared" si="63"/>
        <v>0</v>
      </c>
      <c r="O239" s="82">
        <f t="shared" si="51"/>
        <v>0</v>
      </c>
      <c r="P239" s="6"/>
    </row>
    <row r="240" spans="1:16" s="1" customFormat="1" ht="13.5" customHeight="1" x14ac:dyDescent="0.25">
      <c r="A240" s="91" t="s">
        <v>632</v>
      </c>
      <c r="B240" s="73" t="s">
        <v>316</v>
      </c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2">
        <f t="shared" si="51"/>
        <v>0</v>
      </c>
      <c r="P240" s="6"/>
    </row>
    <row r="241" spans="1:16" s="1" customFormat="1" ht="13.5" customHeight="1" x14ac:dyDescent="0.25">
      <c r="A241" s="91" t="s">
        <v>944</v>
      </c>
      <c r="B241" s="73" t="s">
        <v>945</v>
      </c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2">
        <f t="shared" si="51"/>
        <v>0</v>
      </c>
      <c r="P241" s="6"/>
    </row>
    <row r="242" spans="1:16" s="1" customFormat="1" ht="13.5" customHeight="1" x14ac:dyDescent="0.25">
      <c r="A242" s="91" t="s">
        <v>633</v>
      </c>
      <c r="B242" s="73" t="s">
        <v>209</v>
      </c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2">
        <f t="shared" si="51"/>
        <v>0</v>
      </c>
      <c r="P242" s="6"/>
    </row>
    <row r="243" spans="1:16" s="1" customFormat="1" ht="13.5" customHeight="1" x14ac:dyDescent="0.25">
      <c r="A243" s="91" t="s">
        <v>634</v>
      </c>
      <c r="B243" s="73" t="s">
        <v>105</v>
      </c>
      <c r="C243" s="83">
        <f>+C244+C245+C246</f>
        <v>0</v>
      </c>
      <c r="D243" s="83">
        <f t="shared" ref="D243:N243" si="64">+D244+D245+D246</f>
        <v>0</v>
      </c>
      <c r="E243" s="83">
        <f t="shared" si="64"/>
        <v>0</v>
      </c>
      <c r="F243" s="83">
        <f t="shared" si="64"/>
        <v>0</v>
      </c>
      <c r="G243" s="83">
        <f t="shared" si="64"/>
        <v>0</v>
      </c>
      <c r="H243" s="83">
        <f t="shared" si="64"/>
        <v>0</v>
      </c>
      <c r="I243" s="83">
        <f t="shared" si="64"/>
        <v>0</v>
      </c>
      <c r="J243" s="83">
        <f t="shared" si="64"/>
        <v>0</v>
      </c>
      <c r="K243" s="83">
        <f t="shared" si="64"/>
        <v>0</v>
      </c>
      <c r="L243" s="83">
        <f t="shared" si="64"/>
        <v>0</v>
      </c>
      <c r="M243" s="83">
        <f t="shared" si="64"/>
        <v>0</v>
      </c>
      <c r="N243" s="83">
        <f t="shared" si="64"/>
        <v>0</v>
      </c>
      <c r="O243" s="82">
        <f t="shared" si="51"/>
        <v>0</v>
      </c>
      <c r="P243" s="6"/>
    </row>
    <row r="244" spans="1:16" s="1" customFormat="1" ht="13.5" customHeight="1" x14ac:dyDescent="0.25">
      <c r="A244" s="91" t="s">
        <v>635</v>
      </c>
      <c r="B244" s="73" t="s">
        <v>317</v>
      </c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2">
        <f t="shared" si="51"/>
        <v>0</v>
      </c>
      <c r="P244" s="6"/>
    </row>
    <row r="245" spans="1:16" s="1" customFormat="1" ht="13.5" customHeight="1" x14ac:dyDescent="0.25">
      <c r="A245" s="91" t="s">
        <v>636</v>
      </c>
      <c r="B245" s="73" t="s">
        <v>637</v>
      </c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2">
        <f t="shared" si="51"/>
        <v>0</v>
      </c>
      <c r="P245" s="6"/>
    </row>
    <row r="246" spans="1:16" s="1" customFormat="1" ht="13.5" customHeight="1" x14ac:dyDescent="0.25">
      <c r="A246" s="91" t="s">
        <v>638</v>
      </c>
      <c r="B246" s="73" t="s">
        <v>318</v>
      </c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2">
        <f t="shared" si="51"/>
        <v>0</v>
      </c>
      <c r="P246" s="6"/>
    </row>
    <row r="247" spans="1:16" s="1" customFormat="1" ht="13.5" customHeight="1" x14ac:dyDescent="0.25">
      <c r="A247" s="91" t="s">
        <v>639</v>
      </c>
      <c r="B247" s="73" t="s">
        <v>106</v>
      </c>
      <c r="C247" s="83">
        <f>+SUM(C248:C254)</f>
        <v>0</v>
      </c>
      <c r="D247" s="83">
        <f t="shared" ref="D247:N247" si="65">+SUM(D248:D254)</f>
        <v>0</v>
      </c>
      <c r="E247" s="83">
        <f t="shared" si="65"/>
        <v>0</v>
      </c>
      <c r="F247" s="83">
        <f t="shared" si="65"/>
        <v>0</v>
      </c>
      <c r="G247" s="83">
        <f t="shared" si="65"/>
        <v>0</v>
      </c>
      <c r="H247" s="83">
        <f t="shared" si="65"/>
        <v>0</v>
      </c>
      <c r="I247" s="83">
        <f t="shared" si="65"/>
        <v>0</v>
      </c>
      <c r="J247" s="83">
        <f t="shared" si="65"/>
        <v>0</v>
      </c>
      <c r="K247" s="83">
        <f t="shared" si="65"/>
        <v>0</v>
      </c>
      <c r="L247" s="83">
        <f t="shared" si="65"/>
        <v>0</v>
      </c>
      <c r="M247" s="83">
        <f t="shared" si="65"/>
        <v>0</v>
      </c>
      <c r="N247" s="83">
        <f t="shared" si="65"/>
        <v>0</v>
      </c>
      <c r="O247" s="82">
        <f t="shared" si="51"/>
        <v>0</v>
      </c>
      <c r="P247" s="6"/>
    </row>
    <row r="248" spans="1:16" s="1" customFormat="1" ht="13.5" customHeight="1" x14ac:dyDescent="0.25">
      <c r="A248" s="91" t="s">
        <v>640</v>
      </c>
      <c r="B248" s="73" t="s">
        <v>319</v>
      </c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2">
        <f t="shared" si="51"/>
        <v>0</v>
      </c>
      <c r="P248" s="6"/>
    </row>
    <row r="249" spans="1:16" s="1" customFormat="1" ht="13.5" customHeight="1" x14ac:dyDescent="0.25">
      <c r="A249" s="91" t="s">
        <v>641</v>
      </c>
      <c r="B249" s="73" t="s">
        <v>320</v>
      </c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2">
        <f t="shared" si="51"/>
        <v>0</v>
      </c>
      <c r="P249" s="6"/>
    </row>
    <row r="250" spans="1:16" s="1" customFormat="1" ht="13.5" customHeight="1" x14ac:dyDescent="0.25">
      <c r="A250" s="91" t="s">
        <v>642</v>
      </c>
      <c r="B250" s="73" t="s">
        <v>179</v>
      </c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2">
        <f t="shared" si="51"/>
        <v>0</v>
      </c>
      <c r="P250" s="6"/>
    </row>
    <row r="251" spans="1:16" s="1" customFormat="1" ht="13.5" customHeight="1" x14ac:dyDescent="0.25">
      <c r="A251" s="84" t="s">
        <v>643</v>
      </c>
      <c r="B251" s="73" t="s">
        <v>321</v>
      </c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2">
        <f t="shared" si="51"/>
        <v>0</v>
      </c>
      <c r="P251" s="6"/>
    </row>
    <row r="252" spans="1:16" s="1" customFormat="1" ht="13.5" customHeight="1" x14ac:dyDescent="0.25">
      <c r="A252" s="91" t="s">
        <v>644</v>
      </c>
      <c r="B252" s="73" t="s">
        <v>322</v>
      </c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2">
        <f t="shared" si="51"/>
        <v>0</v>
      </c>
      <c r="P252" s="6"/>
    </row>
    <row r="253" spans="1:16" s="1" customFormat="1" ht="13.5" customHeight="1" x14ac:dyDescent="0.25">
      <c r="A253" s="91" t="s">
        <v>645</v>
      </c>
      <c r="B253" s="73" t="s">
        <v>323</v>
      </c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2">
        <f t="shared" si="51"/>
        <v>0</v>
      </c>
      <c r="P253" s="6"/>
    </row>
    <row r="254" spans="1:16" s="1" customFormat="1" ht="13.5" customHeight="1" x14ac:dyDescent="0.25">
      <c r="A254" s="91" t="s">
        <v>646</v>
      </c>
      <c r="B254" s="73" t="s">
        <v>324</v>
      </c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2">
        <f t="shared" si="51"/>
        <v>0</v>
      </c>
      <c r="P254" s="6"/>
    </row>
    <row r="255" spans="1:16" s="1" customFormat="1" ht="13.5" customHeight="1" x14ac:dyDescent="0.25">
      <c r="A255" s="84" t="s">
        <v>647</v>
      </c>
      <c r="B255" s="73" t="s">
        <v>107</v>
      </c>
      <c r="C255" s="83">
        <f>+SUM(C256:C262)</f>
        <v>0</v>
      </c>
      <c r="D255" s="83">
        <f t="shared" ref="D255:N255" si="66">+SUM(D256:D262)</f>
        <v>0</v>
      </c>
      <c r="E255" s="83">
        <f t="shared" si="66"/>
        <v>0</v>
      </c>
      <c r="F255" s="83">
        <f t="shared" si="66"/>
        <v>0</v>
      </c>
      <c r="G255" s="83">
        <f t="shared" si="66"/>
        <v>0</v>
      </c>
      <c r="H255" s="83">
        <f t="shared" si="66"/>
        <v>0</v>
      </c>
      <c r="I255" s="83">
        <f t="shared" si="66"/>
        <v>0</v>
      </c>
      <c r="J255" s="83">
        <f t="shared" si="66"/>
        <v>0</v>
      </c>
      <c r="K255" s="83">
        <f t="shared" si="66"/>
        <v>0</v>
      </c>
      <c r="L255" s="83">
        <f t="shared" si="66"/>
        <v>0</v>
      </c>
      <c r="M255" s="83">
        <f t="shared" si="66"/>
        <v>0</v>
      </c>
      <c r="N255" s="83">
        <f t="shared" si="66"/>
        <v>0</v>
      </c>
      <c r="O255" s="82">
        <f t="shared" si="51"/>
        <v>0</v>
      </c>
      <c r="P255" s="6"/>
    </row>
    <row r="256" spans="1:16" s="1" customFormat="1" ht="13.5" customHeight="1" x14ac:dyDescent="0.25">
      <c r="A256" s="84" t="s">
        <v>648</v>
      </c>
      <c r="B256" s="73" t="s">
        <v>325</v>
      </c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2">
        <f t="shared" si="51"/>
        <v>0</v>
      </c>
      <c r="P256" s="6"/>
    </row>
    <row r="257" spans="1:16" s="1" customFormat="1" ht="13.5" customHeight="1" x14ac:dyDescent="0.25">
      <c r="A257" s="91" t="s">
        <v>649</v>
      </c>
      <c r="B257" s="73" t="s">
        <v>326</v>
      </c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2">
        <f t="shared" si="51"/>
        <v>0</v>
      </c>
      <c r="P257" s="6"/>
    </row>
    <row r="258" spans="1:16" s="1" customFormat="1" ht="13.5" customHeight="1" x14ac:dyDescent="0.25">
      <c r="A258" s="91" t="s">
        <v>650</v>
      </c>
      <c r="B258" s="73" t="s">
        <v>180</v>
      </c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2">
        <f t="shared" si="51"/>
        <v>0</v>
      </c>
      <c r="P258" s="6"/>
    </row>
    <row r="259" spans="1:16" s="10" customFormat="1" ht="13.5" customHeight="1" x14ac:dyDescent="0.25">
      <c r="A259" s="91" t="s">
        <v>651</v>
      </c>
      <c r="B259" s="73" t="s">
        <v>327</v>
      </c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2">
        <f t="shared" si="51"/>
        <v>0</v>
      </c>
      <c r="P259" s="53"/>
    </row>
    <row r="260" spans="1:16" s="11" customFormat="1" ht="13.5" customHeight="1" x14ac:dyDescent="0.25">
      <c r="A260" s="91" t="s">
        <v>652</v>
      </c>
      <c r="B260" s="73" t="s">
        <v>328</v>
      </c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2">
        <f t="shared" si="51"/>
        <v>0</v>
      </c>
      <c r="P260" s="53"/>
    </row>
    <row r="261" spans="1:16" s="3" customFormat="1" ht="13.5" customHeight="1" x14ac:dyDescent="0.25">
      <c r="A261" s="91" t="s">
        <v>653</v>
      </c>
      <c r="B261" s="73" t="s">
        <v>181</v>
      </c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2">
        <f t="shared" si="51"/>
        <v>0</v>
      </c>
      <c r="P261" s="53"/>
    </row>
    <row r="262" spans="1:16" s="1" customFormat="1" ht="13.5" customHeight="1" x14ac:dyDescent="0.25">
      <c r="A262" s="91" t="s">
        <v>654</v>
      </c>
      <c r="B262" s="73" t="s">
        <v>329</v>
      </c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2">
        <f t="shared" si="51"/>
        <v>0</v>
      </c>
      <c r="P262" s="6"/>
    </row>
    <row r="263" spans="1:16" s="1" customFormat="1" ht="13.5" customHeight="1" x14ac:dyDescent="0.25">
      <c r="A263" s="91" t="s">
        <v>655</v>
      </c>
      <c r="B263" s="73" t="s">
        <v>330</v>
      </c>
      <c r="C263" s="83">
        <f>+SUM(C264:C266)</f>
        <v>0</v>
      </c>
      <c r="D263" s="83">
        <f t="shared" ref="D263:N263" si="67">+SUM(D264:D266)</f>
        <v>0</v>
      </c>
      <c r="E263" s="83">
        <f t="shared" si="67"/>
        <v>0</v>
      </c>
      <c r="F263" s="83">
        <f t="shared" si="67"/>
        <v>0</v>
      </c>
      <c r="G263" s="83">
        <f t="shared" si="67"/>
        <v>0</v>
      </c>
      <c r="H263" s="83">
        <f t="shared" si="67"/>
        <v>0</v>
      </c>
      <c r="I263" s="83">
        <f t="shared" si="67"/>
        <v>0</v>
      </c>
      <c r="J263" s="83">
        <f t="shared" si="67"/>
        <v>0</v>
      </c>
      <c r="K263" s="83">
        <f t="shared" si="67"/>
        <v>0</v>
      </c>
      <c r="L263" s="83">
        <f t="shared" si="67"/>
        <v>0</v>
      </c>
      <c r="M263" s="83">
        <f t="shared" si="67"/>
        <v>0</v>
      </c>
      <c r="N263" s="83">
        <f t="shared" si="67"/>
        <v>0</v>
      </c>
      <c r="O263" s="82">
        <f t="shared" si="51"/>
        <v>0</v>
      </c>
      <c r="P263" s="6"/>
    </row>
    <row r="264" spans="1:16" s="1" customFormat="1" ht="13.5" customHeight="1" x14ac:dyDescent="0.25">
      <c r="A264" s="91" t="s">
        <v>656</v>
      </c>
      <c r="B264" s="73" t="s">
        <v>331</v>
      </c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2">
        <f t="shared" si="51"/>
        <v>0</v>
      </c>
      <c r="P264" s="6"/>
    </row>
    <row r="265" spans="1:16" s="3" customFormat="1" ht="13.5" customHeight="1" x14ac:dyDescent="0.25">
      <c r="A265" s="91" t="s">
        <v>657</v>
      </c>
      <c r="B265" s="73" t="s">
        <v>332</v>
      </c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2">
        <f t="shared" si="51"/>
        <v>0</v>
      </c>
      <c r="P265" s="53"/>
    </row>
    <row r="266" spans="1:16" s="1" customFormat="1" ht="13.5" customHeight="1" x14ac:dyDescent="0.25">
      <c r="A266" s="91" t="s">
        <v>658</v>
      </c>
      <c r="B266" s="73" t="s">
        <v>333</v>
      </c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2">
        <f t="shared" si="51"/>
        <v>0</v>
      </c>
      <c r="P266" s="6"/>
    </row>
    <row r="267" spans="1:16" s="1" customFormat="1" ht="13.5" customHeight="1" x14ac:dyDescent="0.25">
      <c r="A267" s="91" t="s">
        <v>659</v>
      </c>
      <c r="B267" s="73" t="s">
        <v>334</v>
      </c>
      <c r="C267" s="83">
        <f>+SUM(C268:C273)</f>
        <v>1905927089</v>
      </c>
      <c r="D267" s="83">
        <f t="shared" ref="D267:N267" si="68">+SUM(D268:D273)</f>
        <v>1973839157</v>
      </c>
      <c r="E267" s="83">
        <f t="shared" si="68"/>
        <v>1942051749</v>
      </c>
      <c r="F267" s="83">
        <f t="shared" si="68"/>
        <v>1939859409</v>
      </c>
      <c r="G267" s="83">
        <f t="shared" si="68"/>
        <v>1932068279</v>
      </c>
      <c r="H267" s="83">
        <f t="shared" si="68"/>
        <v>1967498434</v>
      </c>
      <c r="I267" s="83">
        <f t="shared" si="68"/>
        <v>2100966901</v>
      </c>
      <c r="J267" s="83">
        <f t="shared" si="68"/>
        <v>2192489333</v>
      </c>
      <c r="K267" s="83">
        <f t="shared" si="68"/>
        <v>2178718492</v>
      </c>
      <c r="L267" s="83">
        <f t="shared" si="68"/>
        <v>2173517853</v>
      </c>
      <c r="M267" s="83">
        <f t="shared" si="68"/>
        <v>2588377740</v>
      </c>
      <c r="N267" s="83">
        <f t="shared" si="68"/>
        <v>2712542085</v>
      </c>
      <c r="O267" s="101">
        <f t="shared" si="51"/>
        <v>25607856521</v>
      </c>
      <c r="P267" s="6"/>
    </row>
    <row r="268" spans="1:16" s="11" customFormat="1" ht="13.5" customHeight="1" x14ac:dyDescent="0.25">
      <c r="A268" s="91" t="s">
        <v>660</v>
      </c>
      <c r="B268" s="73" t="s">
        <v>335</v>
      </c>
      <c r="C268" s="83">
        <v>396444182</v>
      </c>
      <c r="D268" s="83">
        <v>396444182</v>
      </c>
      <c r="E268" s="83">
        <v>396444182</v>
      </c>
      <c r="F268" s="83">
        <v>396444182</v>
      </c>
      <c r="G268" s="83">
        <v>396444182</v>
      </c>
      <c r="H268" s="83">
        <v>396444182</v>
      </c>
      <c r="I268" s="83">
        <v>396444182</v>
      </c>
      <c r="J268" s="83">
        <v>396444182</v>
      </c>
      <c r="K268" s="83">
        <v>396444182</v>
      </c>
      <c r="L268" s="83">
        <v>396444182</v>
      </c>
      <c r="M268" s="83">
        <v>396444182</v>
      </c>
      <c r="N268" s="83">
        <v>396444182</v>
      </c>
      <c r="O268" s="101">
        <f t="shared" si="51"/>
        <v>4757330184</v>
      </c>
      <c r="P268" s="53"/>
    </row>
    <row r="269" spans="1:16" s="1" customFormat="1" ht="13.5" customHeight="1" x14ac:dyDescent="0.25">
      <c r="A269" s="91" t="s">
        <v>661</v>
      </c>
      <c r="B269" s="73" t="s">
        <v>336</v>
      </c>
      <c r="C269" s="83">
        <v>53436570</v>
      </c>
      <c r="D269" s="83">
        <v>53436570</v>
      </c>
      <c r="E269" s="83">
        <v>53436570</v>
      </c>
      <c r="F269" s="83">
        <v>53436570</v>
      </c>
      <c r="G269" s="83">
        <v>53436570</v>
      </c>
      <c r="H269" s="83">
        <v>53436570</v>
      </c>
      <c r="I269" s="83">
        <v>53436570</v>
      </c>
      <c r="J269" s="83">
        <v>53436570</v>
      </c>
      <c r="K269" s="83">
        <v>53436570</v>
      </c>
      <c r="L269" s="83">
        <v>53436570</v>
      </c>
      <c r="M269" s="83">
        <v>53436570</v>
      </c>
      <c r="N269" s="83">
        <v>53436570</v>
      </c>
      <c r="O269" s="101">
        <f t="shared" si="51"/>
        <v>641238840</v>
      </c>
      <c r="P269" s="6"/>
    </row>
    <row r="270" spans="1:16" s="1" customFormat="1" ht="13.5" customHeight="1" x14ac:dyDescent="0.25">
      <c r="A270" s="91" t="s">
        <v>662</v>
      </c>
      <c r="B270" s="73" t="s">
        <v>337</v>
      </c>
      <c r="C270" s="83">
        <v>654857453</v>
      </c>
      <c r="D270" s="83">
        <v>695441691</v>
      </c>
      <c r="E270" s="83">
        <v>695441691</v>
      </c>
      <c r="F270" s="83">
        <v>695441691</v>
      </c>
      <c r="G270" s="83">
        <v>695441691</v>
      </c>
      <c r="H270" s="83">
        <v>695441691</v>
      </c>
      <c r="I270" s="83">
        <v>695441691</v>
      </c>
      <c r="J270" s="83">
        <v>695441691</v>
      </c>
      <c r="K270" s="83">
        <v>695441691</v>
      </c>
      <c r="L270" s="83">
        <v>695441691</v>
      </c>
      <c r="M270" s="83">
        <v>1113882058</v>
      </c>
      <c r="N270" s="83">
        <v>1113882061</v>
      </c>
      <c r="O270" s="101">
        <f t="shared" si="51"/>
        <v>9141596791</v>
      </c>
      <c r="P270" s="6"/>
    </row>
    <row r="271" spans="1:16" s="9" customFormat="1" ht="13.5" customHeight="1" x14ac:dyDescent="0.25">
      <c r="A271" s="91" t="s">
        <v>663</v>
      </c>
      <c r="B271" s="73" t="s">
        <v>338</v>
      </c>
      <c r="C271" s="83">
        <v>752023876</v>
      </c>
      <c r="D271" s="83">
        <v>765944020</v>
      </c>
      <c r="E271" s="83">
        <v>765944020</v>
      </c>
      <c r="F271" s="83">
        <v>765944020</v>
      </c>
      <c r="G271" s="83">
        <v>765944020</v>
      </c>
      <c r="H271" s="83">
        <v>765944020</v>
      </c>
      <c r="I271" s="83">
        <v>765944020</v>
      </c>
      <c r="J271" s="83">
        <v>903448335</v>
      </c>
      <c r="K271" s="83">
        <v>903448335</v>
      </c>
      <c r="L271" s="83">
        <v>903448335</v>
      </c>
      <c r="M271" s="83">
        <v>903448335</v>
      </c>
      <c r="N271" s="83">
        <v>903448336</v>
      </c>
      <c r="O271" s="101">
        <f t="shared" ref="O271:O354" si="69">+SUM(C271:N271)</f>
        <v>9864929672</v>
      </c>
      <c r="P271" s="53"/>
    </row>
    <row r="272" spans="1:16" s="11" customFormat="1" ht="13.5" customHeight="1" x14ac:dyDescent="0.25">
      <c r="A272" s="91" t="s">
        <v>664</v>
      </c>
      <c r="B272" s="73" t="s">
        <v>339</v>
      </c>
      <c r="C272" s="83">
        <v>0</v>
      </c>
      <c r="D272" s="83">
        <v>0</v>
      </c>
      <c r="E272" s="83">
        <v>0</v>
      </c>
      <c r="F272" s="83">
        <v>6813999</v>
      </c>
      <c r="G272" s="83">
        <v>6813999</v>
      </c>
      <c r="H272" s="83">
        <v>11517584</v>
      </c>
      <c r="I272" s="83">
        <v>24810942</v>
      </c>
      <c r="J272" s="83">
        <v>7594278</v>
      </c>
      <c r="K272" s="83">
        <v>7594278</v>
      </c>
      <c r="L272" s="83">
        <v>7594278</v>
      </c>
      <c r="M272" s="83">
        <v>7594278</v>
      </c>
      <c r="N272" s="83">
        <v>23513337</v>
      </c>
      <c r="O272" s="101">
        <f t="shared" si="69"/>
        <v>103846973</v>
      </c>
      <c r="P272" s="53"/>
    </row>
    <row r="273" spans="1:16" s="11" customFormat="1" ht="13.5" customHeight="1" x14ac:dyDescent="0.25">
      <c r="A273" s="91" t="s">
        <v>665</v>
      </c>
      <c r="B273" s="73" t="s">
        <v>340</v>
      </c>
      <c r="C273" s="83">
        <v>49165008</v>
      </c>
      <c r="D273" s="83">
        <v>62572694</v>
      </c>
      <c r="E273" s="83">
        <v>30785286</v>
      </c>
      <c r="F273" s="83">
        <v>21778947</v>
      </c>
      <c r="G273" s="83">
        <v>13987817</v>
      </c>
      <c r="H273" s="83">
        <v>44714387</v>
      </c>
      <c r="I273" s="83">
        <v>164889496</v>
      </c>
      <c r="J273" s="83">
        <v>136124277</v>
      </c>
      <c r="K273" s="83">
        <v>122353436</v>
      </c>
      <c r="L273" s="83">
        <v>117152797</v>
      </c>
      <c r="M273" s="83">
        <v>113572317</v>
      </c>
      <c r="N273" s="83">
        <v>221817599</v>
      </c>
      <c r="O273" s="101">
        <f t="shared" si="69"/>
        <v>1098914061</v>
      </c>
      <c r="P273" s="53"/>
    </row>
    <row r="274" spans="1:16" s="11" customFormat="1" ht="13.5" customHeight="1" x14ac:dyDescent="0.25">
      <c r="A274" s="91" t="s">
        <v>666</v>
      </c>
      <c r="B274" s="73" t="s">
        <v>108</v>
      </c>
      <c r="C274" s="83">
        <f>+SUM(C275:C277)</f>
        <v>0</v>
      </c>
      <c r="D274" s="83">
        <f t="shared" ref="D274:N274" si="70">+SUM(D275:D277)</f>
        <v>0</v>
      </c>
      <c r="E274" s="83">
        <f t="shared" si="70"/>
        <v>0</v>
      </c>
      <c r="F274" s="83">
        <f t="shared" si="70"/>
        <v>0</v>
      </c>
      <c r="G274" s="83">
        <f t="shared" si="70"/>
        <v>0</v>
      </c>
      <c r="H274" s="83">
        <f t="shared" si="70"/>
        <v>0</v>
      </c>
      <c r="I274" s="83">
        <f t="shared" si="70"/>
        <v>0</v>
      </c>
      <c r="J274" s="83">
        <f t="shared" si="70"/>
        <v>0</v>
      </c>
      <c r="K274" s="83">
        <f t="shared" si="70"/>
        <v>0</v>
      </c>
      <c r="L274" s="83">
        <f t="shared" si="70"/>
        <v>0</v>
      </c>
      <c r="M274" s="83">
        <f t="shared" si="70"/>
        <v>0</v>
      </c>
      <c r="N274" s="83">
        <f t="shared" si="70"/>
        <v>0</v>
      </c>
      <c r="O274" s="82">
        <f t="shared" si="69"/>
        <v>0</v>
      </c>
      <c r="P274" s="53"/>
    </row>
    <row r="275" spans="1:16" s="11" customFormat="1" ht="13.5" customHeight="1" x14ac:dyDescent="0.25">
      <c r="A275" s="91" t="s">
        <v>667</v>
      </c>
      <c r="B275" s="73" t="s">
        <v>341</v>
      </c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2">
        <f t="shared" si="69"/>
        <v>0</v>
      </c>
      <c r="P275" s="53"/>
    </row>
    <row r="276" spans="1:16" s="11" customFormat="1" ht="13.5" customHeight="1" x14ac:dyDescent="0.25">
      <c r="A276" s="91" t="s">
        <v>668</v>
      </c>
      <c r="B276" s="73" t="s">
        <v>342</v>
      </c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2">
        <f t="shared" si="69"/>
        <v>0</v>
      </c>
      <c r="P276" s="53"/>
    </row>
    <row r="277" spans="1:16" s="11" customFormat="1" ht="13.5" customHeight="1" x14ac:dyDescent="0.25">
      <c r="A277" s="91" t="s">
        <v>836</v>
      </c>
      <c r="B277" s="73" t="s">
        <v>837</v>
      </c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2">
        <f t="shared" si="69"/>
        <v>0</v>
      </c>
      <c r="P277" s="53"/>
    </row>
    <row r="278" spans="1:16" s="11" customFormat="1" ht="13.5" customHeight="1" x14ac:dyDescent="0.25">
      <c r="A278" s="91" t="s">
        <v>669</v>
      </c>
      <c r="B278" s="73" t="s">
        <v>17</v>
      </c>
      <c r="C278" s="83">
        <f>+C279+C288</f>
        <v>0</v>
      </c>
      <c r="D278" s="83">
        <f t="shared" ref="D278:N278" si="71">+D279+D288</f>
        <v>0</v>
      </c>
      <c r="E278" s="83">
        <f t="shared" si="71"/>
        <v>0</v>
      </c>
      <c r="F278" s="83">
        <f t="shared" si="71"/>
        <v>0</v>
      </c>
      <c r="G278" s="83">
        <f t="shared" si="71"/>
        <v>0</v>
      </c>
      <c r="H278" s="83">
        <f t="shared" si="71"/>
        <v>0</v>
      </c>
      <c r="I278" s="83">
        <f t="shared" si="71"/>
        <v>0</v>
      </c>
      <c r="J278" s="83">
        <f t="shared" si="71"/>
        <v>0</v>
      </c>
      <c r="K278" s="83">
        <f t="shared" si="71"/>
        <v>0</v>
      </c>
      <c r="L278" s="83">
        <f t="shared" si="71"/>
        <v>0</v>
      </c>
      <c r="M278" s="83">
        <f t="shared" si="71"/>
        <v>0</v>
      </c>
      <c r="N278" s="83">
        <f t="shared" si="71"/>
        <v>0</v>
      </c>
      <c r="O278" s="82">
        <f t="shared" si="69"/>
        <v>0</v>
      </c>
      <c r="P278" s="53"/>
    </row>
    <row r="279" spans="1:16" s="11" customFormat="1" ht="13.5" customHeight="1" x14ac:dyDescent="0.25">
      <c r="A279" s="91" t="s">
        <v>670</v>
      </c>
      <c r="B279" s="73" t="s">
        <v>82</v>
      </c>
      <c r="C279" s="83">
        <f>+C280+C285+C285</f>
        <v>0</v>
      </c>
      <c r="D279" s="83">
        <f t="shared" ref="D279:N279" si="72">+D280+D285+D285</f>
        <v>0</v>
      </c>
      <c r="E279" s="83">
        <f t="shared" si="72"/>
        <v>0</v>
      </c>
      <c r="F279" s="83">
        <f t="shared" si="72"/>
        <v>0</v>
      </c>
      <c r="G279" s="83">
        <f t="shared" si="72"/>
        <v>0</v>
      </c>
      <c r="H279" s="83">
        <f t="shared" si="72"/>
        <v>0</v>
      </c>
      <c r="I279" s="83">
        <f t="shared" si="72"/>
        <v>0</v>
      </c>
      <c r="J279" s="83">
        <f t="shared" si="72"/>
        <v>0</v>
      </c>
      <c r="K279" s="83">
        <f t="shared" si="72"/>
        <v>0</v>
      </c>
      <c r="L279" s="83">
        <f t="shared" si="72"/>
        <v>0</v>
      </c>
      <c r="M279" s="83">
        <f t="shared" si="72"/>
        <v>0</v>
      </c>
      <c r="N279" s="83">
        <f t="shared" si="72"/>
        <v>0</v>
      </c>
      <c r="O279" s="82">
        <f t="shared" si="69"/>
        <v>0</v>
      </c>
      <c r="P279" s="53"/>
    </row>
    <row r="280" spans="1:16" s="11" customFormat="1" ht="13.5" customHeight="1" x14ac:dyDescent="0.25">
      <c r="A280" s="91" t="s">
        <v>671</v>
      </c>
      <c r="B280" s="73" t="s">
        <v>343</v>
      </c>
      <c r="C280" s="83">
        <f>+C281</f>
        <v>0</v>
      </c>
      <c r="D280" s="83">
        <f t="shared" ref="D280:N280" si="73">+D281</f>
        <v>0</v>
      </c>
      <c r="E280" s="83">
        <f t="shared" si="73"/>
        <v>0</v>
      </c>
      <c r="F280" s="83">
        <f t="shared" si="73"/>
        <v>0</v>
      </c>
      <c r="G280" s="83">
        <f t="shared" si="73"/>
        <v>0</v>
      </c>
      <c r="H280" s="83">
        <f t="shared" si="73"/>
        <v>0</v>
      </c>
      <c r="I280" s="83">
        <f t="shared" si="73"/>
        <v>0</v>
      </c>
      <c r="J280" s="83">
        <f t="shared" si="73"/>
        <v>0</v>
      </c>
      <c r="K280" s="83">
        <f t="shared" si="73"/>
        <v>0</v>
      </c>
      <c r="L280" s="83">
        <f t="shared" si="73"/>
        <v>0</v>
      </c>
      <c r="M280" s="83">
        <f t="shared" si="73"/>
        <v>0</v>
      </c>
      <c r="N280" s="83">
        <f t="shared" si="73"/>
        <v>0</v>
      </c>
      <c r="O280" s="82">
        <f t="shared" si="69"/>
        <v>0</v>
      </c>
      <c r="P280" s="53"/>
    </row>
    <row r="281" spans="1:16" s="9" customFormat="1" ht="13.5" customHeight="1" x14ac:dyDescent="0.25">
      <c r="A281" s="91" t="s">
        <v>672</v>
      </c>
      <c r="B281" s="73" t="s">
        <v>83</v>
      </c>
      <c r="C281" s="83">
        <f>+SUM(C282:C284)</f>
        <v>0</v>
      </c>
      <c r="D281" s="83">
        <f t="shared" ref="D281:N281" si="74">+SUM(D282:D284)</f>
        <v>0</v>
      </c>
      <c r="E281" s="83">
        <f t="shared" si="74"/>
        <v>0</v>
      </c>
      <c r="F281" s="83">
        <f t="shared" si="74"/>
        <v>0</v>
      </c>
      <c r="G281" s="83">
        <f t="shared" si="74"/>
        <v>0</v>
      </c>
      <c r="H281" s="83">
        <f t="shared" si="74"/>
        <v>0</v>
      </c>
      <c r="I281" s="83">
        <f t="shared" si="74"/>
        <v>0</v>
      </c>
      <c r="J281" s="83">
        <f t="shared" si="74"/>
        <v>0</v>
      </c>
      <c r="K281" s="83">
        <f t="shared" si="74"/>
        <v>0</v>
      </c>
      <c r="L281" s="83">
        <f t="shared" si="74"/>
        <v>0</v>
      </c>
      <c r="M281" s="83">
        <f t="shared" si="74"/>
        <v>0</v>
      </c>
      <c r="N281" s="83">
        <f t="shared" si="74"/>
        <v>0</v>
      </c>
      <c r="O281" s="82">
        <f t="shared" si="69"/>
        <v>0</v>
      </c>
      <c r="P281" s="53"/>
    </row>
    <row r="282" spans="1:16" s="10" customFormat="1" ht="13.5" customHeight="1" x14ac:dyDescent="0.25">
      <c r="A282" s="91" t="s">
        <v>673</v>
      </c>
      <c r="B282" s="73" t="s">
        <v>344</v>
      </c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2">
        <f t="shared" si="69"/>
        <v>0</v>
      </c>
      <c r="P282" s="53"/>
    </row>
    <row r="283" spans="1:16" s="11" customFormat="1" ht="13.5" customHeight="1" x14ac:dyDescent="0.25">
      <c r="A283" s="91" t="s">
        <v>674</v>
      </c>
      <c r="B283" s="73" t="s">
        <v>84</v>
      </c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2">
        <f t="shared" si="69"/>
        <v>0</v>
      </c>
      <c r="P283" s="53"/>
    </row>
    <row r="284" spans="1:16" s="11" customFormat="1" ht="13.5" customHeight="1" x14ac:dyDescent="0.25">
      <c r="A284" s="91" t="s">
        <v>675</v>
      </c>
      <c r="B284" s="73" t="s">
        <v>345</v>
      </c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2">
        <f t="shared" si="69"/>
        <v>0</v>
      </c>
      <c r="P284" s="53"/>
    </row>
    <row r="285" spans="1:16" s="3" customFormat="1" ht="13.5" customHeight="1" x14ac:dyDescent="0.25">
      <c r="A285" s="91" t="s">
        <v>676</v>
      </c>
      <c r="B285" s="73" t="s">
        <v>18</v>
      </c>
      <c r="C285" s="83">
        <f>+C286</f>
        <v>0</v>
      </c>
      <c r="D285" s="83">
        <f t="shared" ref="D285:N286" si="75">+D286</f>
        <v>0</v>
      </c>
      <c r="E285" s="83">
        <f t="shared" si="75"/>
        <v>0</v>
      </c>
      <c r="F285" s="83">
        <f t="shared" si="75"/>
        <v>0</v>
      </c>
      <c r="G285" s="83">
        <f t="shared" si="75"/>
        <v>0</v>
      </c>
      <c r="H285" s="83">
        <f t="shared" si="75"/>
        <v>0</v>
      </c>
      <c r="I285" s="83">
        <f t="shared" si="75"/>
        <v>0</v>
      </c>
      <c r="J285" s="83">
        <f t="shared" si="75"/>
        <v>0</v>
      </c>
      <c r="K285" s="83">
        <f t="shared" si="75"/>
        <v>0</v>
      </c>
      <c r="L285" s="83">
        <f t="shared" si="75"/>
        <v>0</v>
      </c>
      <c r="M285" s="83">
        <f t="shared" si="75"/>
        <v>0</v>
      </c>
      <c r="N285" s="83">
        <f t="shared" si="75"/>
        <v>0</v>
      </c>
      <c r="O285" s="82">
        <f t="shared" si="69"/>
        <v>0</v>
      </c>
      <c r="P285" s="53"/>
    </row>
    <row r="286" spans="1:16" s="1" customFormat="1" ht="13.5" customHeight="1" x14ac:dyDescent="0.25">
      <c r="A286" s="91" t="s">
        <v>677</v>
      </c>
      <c r="B286" s="73" t="s">
        <v>85</v>
      </c>
      <c r="C286" s="83">
        <f>+C287</f>
        <v>0</v>
      </c>
      <c r="D286" s="83">
        <f t="shared" si="75"/>
        <v>0</v>
      </c>
      <c r="E286" s="83">
        <f t="shared" si="75"/>
        <v>0</v>
      </c>
      <c r="F286" s="83">
        <f t="shared" si="75"/>
        <v>0</v>
      </c>
      <c r="G286" s="83">
        <f t="shared" si="75"/>
        <v>0</v>
      </c>
      <c r="H286" s="83">
        <f t="shared" si="75"/>
        <v>0</v>
      </c>
      <c r="I286" s="83">
        <f t="shared" si="75"/>
        <v>0</v>
      </c>
      <c r="J286" s="83">
        <f t="shared" si="75"/>
        <v>0</v>
      </c>
      <c r="K286" s="83">
        <f t="shared" si="75"/>
        <v>0</v>
      </c>
      <c r="L286" s="83">
        <f t="shared" si="75"/>
        <v>0</v>
      </c>
      <c r="M286" s="83">
        <f t="shared" si="75"/>
        <v>0</v>
      </c>
      <c r="N286" s="83">
        <f t="shared" si="75"/>
        <v>0</v>
      </c>
      <c r="O286" s="82">
        <f t="shared" si="69"/>
        <v>0</v>
      </c>
      <c r="P286" s="6"/>
    </row>
    <row r="287" spans="1:16" s="1" customFormat="1" ht="13.5" customHeight="1" x14ac:dyDescent="0.25">
      <c r="A287" s="91" t="s">
        <v>678</v>
      </c>
      <c r="B287" s="73" t="s">
        <v>86</v>
      </c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2">
        <f t="shared" si="69"/>
        <v>0</v>
      </c>
      <c r="P287" s="6"/>
    </row>
    <row r="288" spans="1:16" s="3" customFormat="1" ht="13.5" customHeight="1" x14ac:dyDescent="0.25">
      <c r="A288" s="91" t="s">
        <v>679</v>
      </c>
      <c r="B288" s="73" t="s">
        <v>19</v>
      </c>
      <c r="C288" s="83">
        <f>+C289+C290</f>
        <v>0</v>
      </c>
      <c r="D288" s="83">
        <f t="shared" ref="D288:N288" si="76">+D289+D290</f>
        <v>0</v>
      </c>
      <c r="E288" s="83">
        <f t="shared" si="76"/>
        <v>0</v>
      </c>
      <c r="F288" s="83">
        <f t="shared" si="76"/>
        <v>0</v>
      </c>
      <c r="G288" s="83">
        <f t="shared" si="76"/>
        <v>0</v>
      </c>
      <c r="H288" s="83">
        <f t="shared" si="76"/>
        <v>0</v>
      </c>
      <c r="I288" s="83">
        <f t="shared" si="76"/>
        <v>0</v>
      </c>
      <c r="J288" s="83">
        <f t="shared" si="76"/>
        <v>0</v>
      </c>
      <c r="K288" s="83">
        <f t="shared" si="76"/>
        <v>0</v>
      </c>
      <c r="L288" s="83">
        <f t="shared" si="76"/>
        <v>0</v>
      </c>
      <c r="M288" s="83">
        <f t="shared" si="76"/>
        <v>0</v>
      </c>
      <c r="N288" s="83">
        <f t="shared" si="76"/>
        <v>0</v>
      </c>
      <c r="O288" s="82">
        <f t="shared" si="69"/>
        <v>0</v>
      </c>
      <c r="P288" s="53"/>
    </row>
    <row r="289" spans="1:16" s="12" customFormat="1" ht="13.5" customHeight="1" x14ac:dyDescent="0.25">
      <c r="A289" s="84" t="s">
        <v>680</v>
      </c>
      <c r="B289" s="73" t="s">
        <v>166</v>
      </c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2">
        <f t="shared" si="69"/>
        <v>0</v>
      </c>
      <c r="P289" s="54"/>
    </row>
    <row r="290" spans="1:16" s="12" customFormat="1" ht="13.5" customHeight="1" x14ac:dyDescent="0.25">
      <c r="A290" s="91" t="s">
        <v>681</v>
      </c>
      <c r="B290" s="73" t="s">
        <v>346</v>
      </c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2">
        <f t="shared" si="69"/>
        <v>0</v>
      </c>
      <c r="P290" s="54"/>
    </row>
    <row r="291" spans="1:16" s="1" customFormat="1" ht="13.5" customHeight="1" x14ac:dyDescent="0.25">
      <c r="A291" s="93" t="s">
        <v>682</v>
      </c>
      <c r="B291" s="87" t="s">
        <v>20</v>
      </c>
      <c r="C291" s="83">
        <f>+C292+C313</f>
        <v>0</v>
      </c>
      <c r="D291" s="83">
        <f t="shared" ref="D291:N291" si="77">+D292+D313</f>
        <v>0</v>
      </c>
      <c r="E291" s="83">
        <f t="shared" si="77"/>
        <v>0</v>
      </c>
      <c r="F291" s="83">
        <f t="shared" si="77"/>
        <v>0</v>
      </c>
      <c r="G291" s="83">
        <f t="shared" si="77"/>
        <v>0</v>
      </c>
      <c r="H291" s="83">
        <f t="shared" si="77"/>
        <v>0</v>
      </c>
      <c r="I291" s="83">
        <f t="shared" si="77"/>
        <v>0</v>
      </c>
      <c r="J291" s="83">
        <f t="shared" si="77"/>
        <v>0</v>
      </c>
      <c r="K291" s="83">
        <f t="shared" si="77"/>
        <v>0</v>
      </c>
      <c r="L291" s="83">
        <f t="shared" si="77"/>
        <v>0</v>
      </c>
      <c r="M291" s="83">
        <f t="shared" si="77"/>
        <v>0</v>
      </c>
      <c r="N291" s="83">
        <f t="shared" si="77"/>
        <v>0</v>
      </c>
      <c r="O291" s="82">
        <f t="shared" si="69"/>
        <v>0</v>
      </c>
      <c r="P291" s="6"/>
    </row>
    <row r="292" spans="1:16" s="1" customFormat="1" ht="13.5" customHeight="1" x14ac:dyDescent="0.25">
      <c r="A292" s="84" t="s">
        <v>683</v>
      </c>
      <c r="B292" s="73" t="s">
        <v>21</v>
      </c>
      <c r="C292" s="83">
        <f>+C293+C298+C301+C304+C307+C310</f>
        <v>0</v>
      </c>
      <c r="D292" s="83">
        <f t="shared" ref="D292:N292" si="78">+D293+D298+D301+D304+D307+D310</f>
        <v>0</v>
      </c>
      <c r="E292" s="83">
        <f t="shared" si="78"/>
        <v>0</v>
      </c>
      <c r="F292" s="83">
        <f t="shared" si="78"/>
        <v>0</v>
      </c>
      <c r="G292" s="83">
        <f t="shared" si="78"/>
        <v>0</v>
      </c>
      <c r="H292" s="83">
        <f t="shared" si="78"/>
        <v>0</v>
      </c>
      <c r="I292" s="83">
        <f t="shared" si="78"/>
        <v>0</v>
      </c>
      <c r="J292" s="83">
        <f t="shared" si="78"/>
        <v>0</v>
      </c>
      <c r="K292" s="83">
        <f t="shared" si="78"/>
        <v>0</v>
      </c>
      <c r="L292" s="83">
        <f t="shared" si="78"/>
        <v>0</v>
      </c>
      <c r="M292" s="83">
        <f t="shared" si="78"/>
        <v>0</v>
      </c>
      <c r="N292" s="83">
        <f t="shared" si="78"/>
        <v>0</v>
      </c>
      <c r="O292" s="82">
        <f t="shared" si="69"/>
        <v>0</v>
      </c>
      <c r="P292" s="6"/>
    </row>
    <row r="293" spans="1:16" s="1" customFormat="1" ht="13.5" customHeight="1" x14ac:dyDescent="0.25">
      <c r="A293" s="84" t="s">
        <v>684</v>
      </c>
      <c r="B293" s="73" t="s">
        <v>347</v>
      </c>
      <c r="C293" s="83">
        <f>+SUM(C294:C297)</f>
        <v>0</v>
      </c>
      <c r="D293" s="83">
        <f t="shared" ref="D293:N293" si="79">+SUM(D294:D297)</f>
        <v>0</v>
      </c>
      <c r="E293" s="83">
        <f t="shared" si="79"/>
        <v>0</v>
      </c>
      <c r="F293" s="83">
        <f t="shared" si="79"/>
        <v>0</v>
      </c>
      <c r="G293" s="83">
        <f t="shared" si="79"/>
        <v>0</v>
      </c>
      <c r="H293" s="83">
        <f t="shared" si="79"/>
        <v>0</v>
      </c>
      <c r="I293" s="83">
        <f t="shared" si="79"/>
        <v>0</v>
      </c>
      <c r="J293" s="83">
        <f t="shared" si="79"/>
        <v>0</v>
      </c>
      <c r="K293" s="83">
        <f t="shared" si="79"/>
        <v>0</v>
      </c>
      <c r="L293" s="83">
        <f t="shared" si="79"/>
        <v>0</v>
      </c>
      <c r="M293" s="83">
        <f t="shared" si="79"/>
        <v>0</v>
      </c>
      <c r="N293" s="83">
        <f t="shared" si="79"/>
        <v>0</v>
      </c>
      <c r="O293" s="82">
        <f t="shared" si="69"/>
        <v>0</v>
      </c>
      <c r="P293" s="6"/>
    </row>
    <row r="294" spans="1:16" s="12" customFormat="1" ht="13.5" customHeight="1" x14ac:dyDescent="0.25">
      <c r="A294" s="84" t="s">
        <v>685</v>
      </c>
      <c r="B294" s="73" t="s">
        <v>348</v>
      </c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2">
        <f t="shared" si="69"/>
        <v>0</v>
      </c>
      <c r="P294" s="54"/>
    </row>
    <row r="295" spans="1:16" s="1" customFormat="1" ht="13.5" customHeight="1" x14ac:dyDescent="0.25">
      <c r="A295" s="84" t="s">
        <v>686</v>
      </c>
      <c r="B295" s="73" t="s">
        <v>87</v>
      </c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2">
        <f t="shared" si="69"/>
        <v>0</v>
      </c>
      <c r="P295" s="6"/>
    </row>
    <row r="296" spans="1:16" s="12" customFormat="1" ht="13.5" customHeight="1" x14ac:dyDescent="0.25">
      <c r="A296" s="93" t="s">
        <v>687</v>
      </c>
      <c r="B296" s="87" t="s">
        <v>109</v>
      </c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2">
        <f t="shared" si="69"/>
        <v>0</v>
      </c>
      <c r="P296" s="54"/>
    </row>
    <row r="297" spans="1:16" s="1" customFormat="1" ht="13.5" customHeight="1" x14ac:dyDescent="0.25">
      <c r="A297" s="91" t="s">
        <v>688</v>
      </c>
      <c r="B297" s="73" t="s">
        <v>689</v>
      </c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2">
        <f t="shared" si="69"/>
        <v>0</v>
      </c>
      <c r="P297" s="6"/>
    </row>
    <row r="298" spans="1:16" s="1" customFormat="1" ht="13.5" customHeight="1" x14ac:dyDescent="0.25">
      <c r="A298" s="91" t="s">
        <v>838</v>
      </c>
      <c r="B298" s="73" t="s">
        <v>839</v>
      </c>
      <c r="C298" s="83">
        <f>+C299+C300</f>
        <v>0</v>
      </c>
      <c r="D298" s="83">
        <f t="shared" ref="D298:N298" si="80">+D299+D300</f>
        <v>0</v>
      </c>
      <c r="E298" s="83">
        <f t="shared" si="80"/>
        <v>0</v>
      </c>
      <c r="F298" s="83">
        <f t="shared" si="80"/>
        <v>0</v>
      </c>
      <c r="G298" s="83">
        <f t="shared" si="80"/>
        <v>0</v>
      </c>
      <c r="H298" s="83">
        <f t="shared" si="80"/>
        <v>0</v>
      </c>
      <c r="I298" s="83">
        <f t="shared" si="80"/>
        <v>0</v>
      </c>
      <c r="J298" s="83">
        <f t="shared" si="80"/>
        <v>0</v>
      </c>
      <c r="K298" s="83">
        <f t="shared" si="80"/>
        <v>0</v>
      </c>
      <c r="L298" s="83">
        <f t="shared" si="80"/>
        <v>0</v>
      </c>
      <c r="M298" s="83">
        <f t="shared" si="80"/>
        <v>0</v>
      </c>
      <c r="N298" s="83">
        <f t="shared" si="80"/>
        <v>0</v>
      </c>
      <c r="O298" s="82">
        <f t="shared" si="69"/>
        <v>0</v>
      </c>
      <c r="P298" s="6"/>
    </row>
    <row r="299" spans="1:16" s="3" customFormat="1" ht="13.5" customHeight="1" x14ac:dyDescent="0.25">
      <c r="A299" s="91" t="s">
        <v>840</v>
      </c>
      <c r="B299" s="73" t="s">
        <v>841</v>
      </c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2">
        <f t="shared" si="69"/>
        <v>0</v>
      </c>
      <c r="P299" s="53"/>
    </row>
    <row r="300" spans="1:16" s="1" customFormat="1" ht="13.5" customHeight="1" x14ac:dyDescent="0.25">
      <c r="A300" s="91" t="s">
        <v>842</v>
      </c>
      <c r="B300" s="73" t="s">
        <v>87</v>
      </c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2">
        <f t="shared" si="69"/>
        <v>0</v>
      </c>
      <c r="P300" s="6"/>
    </row>
    <row r="301" spans="1:16" s="1" customFormat="1" ht="13.5" customHeight="1" x14ac:dyDescent="0.25">
      <c r="A301" s="91" t="s">
        <v>843</v>
      </c>
      <c r="B301" s="73" t="s">
        <v>844</v>
      </c>
      <c r="C301" s="83">
        <f>+C302+C303</f>
        <v>0</v>
      </c>
      <c r="D301" s="83">
        <f t="shared" ref="D301:N301" si="81">+D302+D303</f>
        <v>0</v>
      </c>
      <c r="E301" s="83">
        <f t="shared" si="81"/>
        <v>0</v>
      </c>
      <c r="F301" s="83">
        <f t="shared" si="81"/>
        <v>0</v>
      </c>
      <c r="G301" s="83">
        <f t="shared" si="81"/>
        <v>0</v>
      </c>
      <c r="H301" s="83">
        <f t="shared" si="81"/>
        <v>0</v>
      </c>
      <c r="I301" s="83">
        <f t="shared" si="81"/>
        <v>0</v>
      </c>
      <c r="J301" s="83">
        <f t="shared" si="81"/>
        <v>0</v>
      </c>
      <c r="K301" s="83">
        <f t="shared" si="81"/>
        <v>0</v>
      </c>
      <c r="L301" s="83">
        <f t="shared" si="81"/>
        <v>0</v>
      </c>
      <c r="M301" s="83">
        <f t="shared" si="81"/>
        <v>0</v>
      </c>
      <c r="N301" s="83">
        <f t="shared" si="81"/>
        <v>0</v>
      </c>
      <c r="O301" s="82">
        <f t="shared" si="69"/>
        <v>0</v>
      </c>
      <c r="P301" s="6"/>
    </row>
    <row r="302" spans="1:16" s="3" customFormat="1" ht="13.5" customHeight="1" x14ac:dyDescent="0.25">
      <c r="A302" s="91" t="s">
        <v>845</v>
      </c>
      <c r="B302" s="73" t="s">
        <v>846</v>
      </c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2">
        <f t="shared" si="69"/>
        <v>0</v>
      </c>
      <c r="P302" s="53"/>
    </row>
    <row r="303" spans="1:16" s="12" customFormat="1" ht="13.5" customHeight="1" x14ac:dyDescent="0.25">
      <c r="A303" s="91" t="s">
        <v>847</v>
      </c>
      <c r="B303" s="73" t="s">
        <v>848</v>
      </c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2">
        <f t="shared" si="69"/>
        <v>0</v>
      </c>
      <c r="P303" s="54"/>
    </row>
    <row r="304" spans="1:16" s="12" customFormat="1" ht="13.5" customHeight="1" x14ac:dyDescent="0.25">
      <c r="A304" s="91" t="s">
        <v>894</v>
      </c>
      <c r="B304" s="73" t="s">
        <v>895</v>
      </c>
      <c r="C304" s="83">
        <f>+SUM(C305:C306)</f>
        <v>0</v>
      </c>
      <c r="D304" s="83">
        <f t="shared" ref="D304:N304" si="82">+SUM(D305:D306)</f>
        <v>0</v>
      </c>
      <c r="E304" s="83">
        <f t="shared" si="82"/>
        <v>0</v>
      </c>
      <c r="F304" s="83">
        <f t="shared" si="82"/>
        <v>0</v>
      </c>
      <c r="G304" s="83">
        <f t="shared" si="82"/>
        <v>0</v>
      </c>
      <c r="H304" s="83">
        <f t="shared" si="82"/>
        <v>0</v>
      </c>
      <c r="I304" s="83">
        <f t="shared" si="82"/>
        <v>0</v>
      </c>
      <c r="J304" s="83">
        <f t="shared" si="82"/>
        <v>0</v>
      </c>
      <c r="K304" s="83">
        <f t="shared" si="82"/>
        <v>0</v>
      </c>
      <c r="L304" s="83">
        <f t="shared" si="82"/>
        <v>0</v>
      </c>
      <c r="M304" s="83">
        <f t="shared" si="82"/>
        <v>0</v>
      </c>
      <c r="N304" s="83">
        <f t="shared" si="82"/>
        <v>0</v>
      </c>
      <c r="O304" s="82">
        <f t="shared" si="69"/>
        <v>0</v>
      </c>
      <c r="P304" s="54"/>
    </row>
    <row r="305" spans="1:16" s="12" customFormat="1" ht="13.5" customHeight="1" x14ac:dyDescent="0.25">
      <c r="A305" s="91" t="s">
        <v>896</v>
      </c>
      <c r="B305" s="73" t="s">
        <v>897</v>
      </c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2">
        <f t="shared" si="69"/>
        <v>0</v>
      </c>
      <c r="P305" s="54"/>
    </row>
    <row r="306" spans="1:16" s="12" customFormat="1" ht="13.5" customHeight="1" x14ac:dyDescent="0.25">
      <c r="A306" s="91" t="s">
        <v>898</v>
      </c>
      <c r="B306" s="73" t="s">
        <v>899</v>
      </c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2">
        <f t="shared" si="69"/>
        <v>0</v>
      </c>
      <c r="P306" s="54"/>
    </row>
    <row r="307" spans="1:16" s="12" customFormat="1" ht="13.5" customHeight="1" x14ac:dyDescent="0.25">
      <c r="A307" s="91" t="s">
        <v>946</v>
      </c>
      <c r="B307" s="73" t="s">
        <v>947</v>
      </c>
      <c r="C307" s="83">
        <f>SUM(C308:C309)</f>
        <v>0</v>
      </c>
      <c r="D307" s="83">
        <f t="shared" ref="D307:N307" si="83">SUM(D308:D309)</f>
        <v>0</v>
      </c>
      <c r="E307" s="83">
        <f t="shared" si="83"/>
        <v>0</v>
      </c>
      <c r="F307" s="83">
        <f t="shared" si="83"/>
        <v>0</v>
      </c>
      <c r="G307" s="83">
        <f t="shared" si="83"/>
        <v>0</v>
      </c>
      <c r="H307" s="83">
        <f t="shared" si="83"/>
        <v>0</v>
      </c>
      <c r="I307" s="83">
        <f t="shared" si="83"/>
        <v>0</v>
      </c>
      <c r="J307" s="83">
        <f t="shared" si="83"/>
        <v>0</v>
      </c>
      <c r="K307" s="83">
        <f t="shared" si="83"/>
        <v>0</v>
      </c>
      <c r="L307" s="83">
        <f t="shared" si="83"/>
        <v>0</v>
      </c>
      <c r="M307" s="83">
        <f t="shared" si="83"/>
        <v>0</v>
      </c>
      <c r="N307" s="83">
        <f t="shared" si="83"/>
        <v>0</v>
      </c>
      <c r="O307" s="82">
        <f t="shared" si="69"/>
        <v>0</v>
      </c>
      <c r="P307" s="54"/>
    </row>
    <row r="308" spans="1:16" s="12" customFormat="1" ht="13.5" customHeight="1" x14ac:dyDescent="0.25">
      <c r="A308" s="91" t="s">
        <v>948</v>
      </c>
      <c r="B308" s="73" t="s">
        <v>949</v>
      </c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2">
        <f t="shared" si="69"/>
        <v>0</v>
      </c>
      <c r="P308" s="54"/>
    </row>
    <row r="309" spans="1:16" s="12" customFormat="1" ht="13.5" customHeight="1" x14ac:dyDescent="0.25">
      <c r="A309" s="91" t="s">
        <v>950</v>
      </c>
      <c r="B309" s="73" t="s">
        <v>951</v>
      </c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2">
        <f t="shared" si="69"/>
        <v>0</v>
      </c>
      <c r="P309" s="54"/>
    </row>
    <row r="310" spans="1:16" s="12" customFormat="1" ht="13.5" customHeight="1" x14ac:dyDescent="0.25">
      <c r="A310" s="91" t="s">
        <v>952</v>
      </c>
      <c r="B310" s="73" t="s">
        <v>953</v>
      </c>
      <c r="C310" s="83">
        <f>SUM(C311:C312)</f>
        <v>0</v>
      </c>
      <c r="D310" s="83">
        <f t="shared" ref="D310:N310" si="84">SUM(D311:D312)</f>
        <v>0</v>
      </c>
      <c r="E310" s="83">
        <f t="shared" si="84"/>
        <v>0</v>
      </c>
      <c r="F310" s="83">
        <f t="shared" si="84"/>
        <v>0</v>
      </c>
      <c r="G310" s="83">
        <f t="shared" si="84"/>
        <v>0</v>
      </c>
      <c r="H310" s="83">
        <f t="shared" si="84"/>
        <v>0</v>
      </c>
      <c r="I310" s="83">
        <f t="shared" si="84"/>
        <v>0</v>
      </c>
      <c r="J310" s="83">
        <f t="shared" si="84"/>
        <v>0</v>
      </c>
      <c r="K310" s="83">
        <f t="shared" si="84"/>
        <v>0</v>
      </c>
      <c r="L310" s="83">
        <f t="shared" si="84"/>
        <v>0</v>
      </c>
      <c r="M310" s="83">
        <f t="shared" si="84"/>
        <v>0</v>
      </c>
      <c r="N310" s="83">
        <f t="shared" si="84"/>
        <v>0</v>
      </c>
      <c r="O310" s="82">
        <f t="shared" si="69"/>
        <v>0</v>
      </c>
      <c r="P310" s="54"/>
    </row>
    <row r="311" spans="1:16" s="12" customFormat="1" ht="13.5" customHeight="1" x14ac:dyDescent="0.25">
      <c r="A311" s="91" t="s">
        <v>954</v>
      </c>
      <c r="B311" s="73" t="s">
        <v>955</v>
      </c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2">
        <f t="shared" si="69"/>
        <v>0</v>
      </c>
      <c r="P311" s="54"/>
    </row>
    <row r="312" spans="1:16" s="12" customFormat="1" ht="13.5" customHeight="1" x14ac:dyDescent="0.25">
      <c r="A312" s="91" t="s">
        <v>956</v>
      </c>
      <c r="B312" s="73" t="s">
        <v>957</v>
      </c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2">
        <f t="shared" si="69"/>
        <v>0</v>
      </c>
      <c r="P312" s="54"/>
    </row>
    <row r="313" spans="1:16" s="1" customFormat="1" ht="13.5" customHeight="1" x14ac:dyDescent="0.25">
      <c r="A313" s="93" t="s">
        <v>690</v>
      </c>
      <c r="B313" s="87" t="s">
        <v>22</v>
      </c>
      <c r="C313" s="83">
        <f>+SUM(C314:C319)</f>
        <v>0</v>
      </c>
      <c r="D313" s="83">
        <f t="shared" ref="D313:N313" si="85">+SUM(D314:D319)</f>
        <v>0</v>
      </c>
      <c r="E313" s="83">
        <f t="shared" si="85"/>
        <v>0</v>
      </c>
      <c r="F313" s="83">
        <f t="shared" si="85"/>
        <v>0</v>
      </c>
      <c r="G313" s="83">
        <f t="shared" si="85"/>
        <v>0</v>
      </c>
      <c r="H313" s="83">
        <f t="shared" si="85"/>
        <v>0</v>
      </c>
      <c r="I313" s="83">
        <f t="shared" si="85"/>
        <v>0</v>
      </c>
      <c r="J313" s="83">
        <f t="shared" si="85"/>
        <v>0</v>
      </c>
      <c r="K313" s="83">
        <f t="shared" si="85"/>
        <v>0</v>
      </c>
      <c r="L313" s="83">
        <f t="shared" si="85"/>
        <v>0</v>
      </c>
      <c r="M313" s="83">
        <f t="shared" si="85"/>
        <v>0</v>
      </c>
      <c r="N313" s="83">
        <f t="shared" si="85"/>
        <v>0</v>
      </c>
      <c r="O313" s="82">
        <f t="shared" si="69"/>
        <v>0</v>
      </c>
      <c r="P313" s="6"/>
    </row>
    <row r="314" spans="1:16" s="1" customFormat="1" ht="13.5" customHeight="1" x14ac:dyDescent="0.25">
      <c r="A314" s="91" t="s">
        <v>691</v>
      </c>
      <c r="B314" s="73" t="s">
        <v>88</v>
      </c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2">
        <f t="shared" si="69"/>
        <v>0</v>
      </c>
      <c r="P314" s="6"/>
    </row>
    <row r="315" spans="1:16" s="1" customFormat="1" ht="13.5" customHeight="1" x14ac:dyDescent="0.25">
      <c r="A315" s="91" t="s">
        <v>692</v>
      </c>
      <c r="B315" s="73" t="s">
        <v>89</v>
      </c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2">
        <f t="shared" si="69"/>
        <v>0</v>
      </c>
      <c r="P315" s="6"/>
    </row>
    <row r="316" spans="1:16" s="1" customFormat="1" ht="13.5" customHeight="1" x14ac:dyDescent="0.25">
      <c r="A316" s="91" t="s">
        <v>693</v>
      </c>
      <c r="B316" s="73" t="s">
        <v>90</v>
      </c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2">
        <f t="shared" si="69"/>
        <v>0</v>
      </c>
      <c r="P316" s="6"/>
    </row>
    <row r="317" spans="1:16" s="1" customFormat="1" ht="13.5" customHeight="1" x14ac:dyDescent="0.25">
      <c r="A317" s="91" t="s">
        <v>694</v>
      </c>
      <c r="B317" s="73" t="s">
        <v>349</v>
      </c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2">
        <f t="shared" si="69"/>
        <v>0</v>
      </c>
      <c r="P317" s="6"/>
    </row>
    <row r="318" spans="1:16" s="1" customFormat="1" ht="13.5" customHeight="1" x14ac:dyDescent="0.25">
      <c r="A318" s="91" t="s">
        <v>695</v>
      </c>
      <c r="B318" s="73" t="s">
        <v>350</v>
      </c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2">
        <f t="shared" si="69"/>
        <v>0</v>
      </c>
      <c r="P318" s="6"/>
    </row>
    <row r="319" spans="1:16" s="1" customFormat="1" ht="13.5" customHeight="1" x14ac:dyDescent="0.25">
      <c r="A319" s="91" t="s">
        <v>849</v>
      </c>
      <c r="B319" s="73" t="s">
        <v>850</v>
      </c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2">
        <f t="shared" si="69"/>
        <v>0</v>
      </c>
      <c r="P319" s="6"/>
    </row>
    <row r="320" spans="1:16" s="1" customFormat="1" ht="13.5" customHeight="1" x14ac:dyDescent="0.25">
      <c r="A320" s="84" t="s">
        <v>696</v>
      </c>
      <c r="B320" s="73" t="s">
        <v>351</v>
      </c>
      <c r="C320" s="83">
        <f>+C321+C418</f>
        <v>239571391776.68985</v>
      </c>
      <c r="D320" s="83">
        <f t="shared" ref="D320:N320" si="86">+D321+D418</f>
        <v>311207468278.24969</v>
      </c>
      <c r="E320" s="83">
        <f t="shared" si="86"/>
        <v>193459710584.83548</v>
      </c>
      <c r="F320" s="83">
        <f t="shared" si="86"/>
        <v>298568903184.90924</v>
      </c>
      <c r="G320" s="83">
        <f t="shared" si="86"/>
        <v>235989602591.08234</v>
      </c>
      <c r="H320" s="83">
        <f t="shared" si="86"/>
        <v>350184883370.09564</v>
      </c>
      <c r="I320" s="83">
        <f t="shared" si="86"/>
        <v>388398473433.63788</v>
      </c>
      <c r="J320" s="83">
        <f t="shared" si="86"/>
        <v>285275989944.99713</v>
      </c>
      <c r="K320" s="83">
        <f t="shared" si="86"/>
        <v>260497120521.0752</v>
      </c>
      <c r="L320" s="83">
        <f t="shared" si="86"/>
        <v>212346138158.34891</v>
      </c>
      <c r="M320" s="83">
        <f t="shared" si="86"/>
        <v>25751500919.097355</v>
      </c>
      <c r="N320" s="83">
        <f t="shared" si="86"/>
        <v>98306321786.981827</v>
      </c>
      <c r="O320" s="101">
        <f t="shared" si="69"/>
        <v>2899557504550.001</v>
      </c>
      <c r="P320" s="6"/>
    </row>
    <row r="321" spans="1:16" s="1" customFormat="1" ht="13.5" customHeight="1" x14ac:dyDescent="0.25">
      <c r="A321" s="88" t="s">
        <v>697</v>
      </c>
      <c r="B321" s="87" t="s">
        <v>144</v>
      </c>
      <c r="C321" s="83">
        <f>+C322+C364+C413+C415</f>
        <v>239571391776.68985</v>
      </c>
      <c r="D321" s="83">
        <f t="shared" ref="D321:N321" si="87">+D322+D364+D413+D415</f>
        <v>311207468278.24969</v>
      </c>
      <c r="E321" s="83">
        <f t="shared" si="87"/>
        <v>193459710584.83548</v>
      </c>
      <c r="F321" s="83">
        <f t="shared" si="87"/>
        <v>298568903184.90924</v>
      </c>
      <c r="G321" s="83">
        <f t="shared" si="87"/>
        <v>235989602591.08234</v>
      </c>
      <c r="H321" s="83">
        <f t="shared" si="87"/>
        <v>350184883370.09564</v>
      </c>
      <c r="I321" s="83">
        <f t="shared" si="87"/>
        <v>388398473433.63788</v>
      </c>
      <c r="J321" s="83">
        <f t="shared" si="87"/>
        <v>285275989944.99713</v>
      </c>
      <c r="K321" s="83">
        <f t="shared" si="87"/>
        <v>260497120521.0752</v>
      </c>
      <c r="L321" s="83">
        <f t="shared" si="87"/>
        <v>212346138158.34891</v>
      </c>
      <c r="M321" s="83">
        <f t="shared" si="87"/>
        <v>25751500919.097355</v>
      </c>
      <c r="N321" s="83">
        <f t="shared" si="87"/>
        <v>98306321786.981827</v>
      </c>
      <c r="O321" s="101">
        <f t="shared" si="69"/>
        <v>2899557504550.001</v>
      </c>
      <c r="P321" s="6"/>
    </row>
    <row r="322" spans="1:16" s="12" customFormat="1" ht="13.5" customHeight="1" x14ac:dyDescent="0.25">
      <c r="A322" s="84" t="s">
        <v>698</v>
      </c>
      <c r="B322" s="73" t="s">
        <v>352</v>
      </c>
      <c r="C322" s="83">
        <f>+C323+C327+C346</f>
        <v>234778758516.4209</v>
      </c>
      <c r="D322" s="83">
        <f t="shared" ref="D322:N322" si="88">+D323+D327+D346</f>
        <v>206038954610.46747</v>
      </c>
      <c r="E322" s="83">
        <f t="shared" si="88"/>
        <v>172195594982.68179</v>
      </c>
      <c r="F322" s="83">
        <f t="shared" si="88"/>
        <v>298515502478.13367</v>
      </c>
      <c r="G322" s="83">
        <f t="shared" si="88"/>
        <v>235989602591.08234</v>
      </c>
      <c r="H322" s="83">
        <f t="shared" si="88"/>
        <v>244322462959.07605</v>
      </c>
      <c r="I322" s="83">
        <f t="shared" si="88"/>
        <v>386443400992.75238</v>
      </c>
      <c r="J322" s="83">
        <f t="shared" si="88"/>
        <v>285020639211.97125</v>
      </c>
      <c r="K322" s="83">
        <f t="shared" si="88"/>
        <v>256402719694.85153</v>
      </c>
      <c r="L322" s="83">
        <f t="shared" si="88"/>
        <v>212244020992.43515</v>
      </c>
      <c r="M322" s="83">
        <f t="shared" si="88"/>
        <v>25741940587.146095</v>
      </c>
      <c r="N322" s="83">
        <f t="shared" si="88"/>
        <v>98306321786.981827</v>
      </c>
      <c r="O322" s="101">
        <f t="shared" si="69"/>
        <v>2655999919404.0005</v>
      </c>
      <c r="P322" s="54"/>
    </row>
    <row r="323" spans="1:16" s="1" customFormat="1" ht="13.5" customHeight="1" x14ac:dyDescent="0.25">
      <c r="A323" s="84" t="s">
        <v>699</v>
      </c>
      <c r="B323" s="73" t="s">
        <v>182</v>
      </c>
      <c r="C323" s="83">
        <f>+SUM(C324:C326)</f>
        <v>4788398372.3323498</v>
      </c>
      <c r="D323" s="83">
        <f t="shared" ref="D323:N323" si="89">+SUM(D324:D326)</f>
        <v>1487515477.6197858</v>
      </c>
      <c r="E323" s="83">
        <f t="shared" si="89"/>
        <v>2029459466.6645806</v>
      </c>
      <c r="F323" s="83">
        <f t="shared" si="89"/>
        <v>6515949666.6852379</v>
      </c>
      <c r="G323" s="83">
        <f t="shared" si="89"/>
        <v>1581026783.112994</v>
      </c>
      <c r="H323" s="83">
        <f t="shared" si="89"/>
        <v>2389206082.4490557</v>
      </c>
      <c r="I323" s="83">
        <f t="shared" si="89"/>
        <v>6600042814.6151953</v>
      </c>
      <c r="J323" s="83">
        <f t="shared" si="89"/>
        <v>3666132645.3845229</v>
      </c>
      <c r="K323" s="83">
        <f t="shared" si="89"/>
        <v>5225528816.9606266</v>
      </c>
      <c r="L323" s="83">
        <f t="shared" si="89"/>
        <v>1714573123.3971984</v>
      </c>
      <c r="M323" s="83">
        <f t="shared" si="89"/>
        <v>206401431.12370035</v>
      </c>
      <c r="N323" s="83">
        <f t="shared" si="89"/>
        <v>1378877017.7627535</v>
      </c>
      <c r="O323" s="82">
        <f t="shared" si="69"/>
        <v>37583111698.108009</v>
      </c>
      <c r="P323" s="6"/>
    </row>
    <row r="324" spans="1:16" s="11" customFormat="1" ht="13.5" customHeight="1" x14ac:dyDescent="0.25">
      <c r="A324" s="84" t="s">
        <v>700</v>
      </c>
      <c r="B324" s="73" t="s">
        <v>353</v>
      </c>
      <c r="C324" s="83">
        <f>4788398372.71235-0.38</f>
        <v>4788398372.3323498</v>
      </c>
      <c r="D324" s="83">
        <v>1487515477.6197858</v>
      </c>
      <c r="E324" s="83">
        <v>2029459466.6645806</v>
      </c>
      <c r="F324" s="83">
        <v>6515949666.6852379</v>
      </c>
      <c r="G324" s="83">
        <v>1581026783.112994</v>
      </c>
      <c r="H324" s="83">
        <v>2389206082.4490557</v>
      </c>
      <c r="I324" s="83">
        <v>6600042814.6151953</v>
      </c>
      <c r="J324" s="83">
        <v>3666132645.3845229</v>
      </c>
      <c r="K324" s="83">
        <v>5225528816.9606266</v>
      </c>
      <c r="L324" s="83">
        <v>1714573123.3971984</v>
      </c>
      <c r="M324" s="83">
        <v>206401431.12370035</v>
      </c>
      <c r="N324" s="83">
        <v>1378877017.7627535</v>
      </c>
      <c r="O324" s="82">
        <f t="shared" si="69"/>
        <v>37583111698.108009</v>
      </c>
      <c r="P324" s="53"/>
    </row>
    <row r="325" spans="1:16" s="11" customFormat="1" ht="13.5" customHeight="1" x14ac:dyDescent="0.25">
      <c r="A325" s="84" t="s">
        <v>900</v>
      </c>
      <c r="B325" s="73" t="s">
        <v>887</v>
      </c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2">
        <f t="shared" si="69"/>
        <v>0</v>
      </c>
      <c r="P325" s="53"/>
    </row>
    <row r="326" spans="1:16" s="11" customFormat="1" ht="13.5" customHeight="1" x14ac:dyDescent="0.25">
      <c r="A326" s="84" t="s">
        <v>901</v>
      </c>
      <c r="B326" s="73" t="s">
        <v>889</v>
      </c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2">
        <f t="shared" si="69"/>
        <v>0</v>
      </c>
      <c r="P326" s="53"/>
    </row>
    <row r="327" spans="1:16" s="3" customFormat="1" ht="13.5" customHeight="1" x14ac:dyDescent="0.25">
      <c r="A327" s="84" t="s">
        <v>701</v>
      </c>
      <c r="B327" s="73" t="s">
        <v>354</v>
      </c>
      <c r="C327" s="83">
        <f>+C328+C340+C343</f>
        <v>30843689407.170116</v>
      </c>
      <c r="D327" s="83">
        <f t="shared" ref="D327:N327" si="90">+D328+D340+D343</f>
        <v>24425119241.79689</v>
      </c>
      <c r="E327" s="83">
        <f t="shared" si="90"/>
        <v>100685646983.41547</v>
      </c>
      <c r="F327" s="83">
        <f t="shared" si="90"/>
        <v>256274754466.25696</v>
      </c>
      <c r="G327" s="83">
        <f t="shared" si="90"/>
        <v>205086563185.22656</v>
      </c>
      <c r="H327" s="83">
        <f t="shared" si="90"/>
        <v>112678972485.23358</v>
      </c>
      <c r="I327" s="83">
        <f t="shared" si="90"/>
        <v>162310470204.45883</v>
      </c>
      <c r="J327" s="83">
        <f t="shared" si="90"/>
        <v>126101616465.55373</v>
      </c>
      <c r="K327" s="83">
        <f t="shared" si="90"/>
        <v>211902365010.24518</v>
      </c>
      <c r="L327" s="83">
        <f t="shared" si="90"/>
        <v>177351621039.41144</v>
      </c>
      <c r="M327" s="83">
        <f t="shared" si="90"/>
        <v>12071234124.873959</v>
      </c>
      <c r="N327" s="83">
        <f t="shared" si="90"/>
        <v>63967607348.249664</v>
      </c>
      <c r="O327" s="101">
        <f t="shared" si="69"/>
        <v>1483699659961.8926</v>
      </c>
      <c r="P327" s="53"/>
    </row>
    <row r="328" spans="1:16" s="1" customFormat="1" ht="13.5" customHeight="1" x14ac:dyDescent="0.25">
      <c r="A328" s="84" t="s">
        <v>702</v>
      </c>
      <c r="B328" s="73" t="s">
        <v>355</v>
      </c>
      <c r="C328" s="83">
        <f>+SUM(C329:C339)</f>
        <v>28236139839.003498</v>
      </c>
      <c r="D328" s="83">
        <f t="shared" ref="D328:N328" si="91">+SUM(D329:D339)</f>
        <v>15234912145.655947</v>
      </c>
      <c r="E328" s="83">
        <f t="shared" si="91"/>
        <v>86758236585.308792</v>
      </c>
      <c r="F328" s="83">
        <f t="shared" si="91"/>
        <v>217451555011.74033</v>
      </c>
      <c r="G328" s="83">
        <f t="shared" si="91"/>
        <v>182583120588.79367</v>
      </c>
      <c r="H328" s="83">
        <f t="shared" si="91"/>
        <v>105217707337.49773</v>
      </c>
      <c r="I328" s="83">
        <f t="shared" si="91"/>
        <v>125790750715.34109</v>
      </c>
      <c r="J328" s="83">
        <f t="shared" si="91"/>
        <v>105485108840.91476</v>
      </c>
      <c r="K328" s="83">
        <f t="shared" si="91"/>
        <v>185722163558.09436</v>
      </c>
      <c r="L328" s="83">
        <f t="shared" si="91"/>
        <v>154993155153.80536</v>
      </c>
      <c r="M328" s="83">
        <f t="shared" si="91"/>
        <v>8940042697.4893341</v>
      </c>
      <c r="N328" s="83">
        <f t="shared" si="91"/>
        <v>54550450542.355034</v>
      </c>
      <c r="O328" s="101">
        <f t="shared" si="69"/>
        <v>1270963343015.9998</v>
      </c>
      <c r="P328" s="6"/>
    </row>
    <row r="329" spans="1:16" s="1" customFormat="1" ht="13.5" customHeight="1" x14ac:dyDescent="0.25">
      <c r="A329" s="84" t="s">
        <v>703</v>
      </c>
      <c r="B329" s="73" t="s">
        <v>210</v>
      </c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2">
        <f t="shared" si="69"/>
        <v>0</v>
      </c>
      <c r="P329" s="6"/>
    </row>
    <row r="330" spans="1:16" s="1" customFormat="1" ht="13.5" customHeight="1" x14ac:dyDescent="0.25">
      <c r="A330" s="88" t="s">
        <v>704</v>
      </c>
      <c r="B330" s="87" t="s">
        <v>211</v>
      </c>
      <c r="C330" s="83">
        <v>27987471114.905617</v>
      </c>
      <c r="D330" s="83">
        <v>15089320284.19788</v>
      </c>
      <c r="E330" s="83">
        <v>85629457775.597961</v>
      </c>
      <c r="F330" s="83">
        <v>210664711705.68759</v>
      </c>
      <c r="G330" s="83">
        <v>181405314309.13727</v>
      </c>
      <c r="H330" s="83">
        <v>104260474021.47366</v>
      </c>
      <c r="I330" s="83">
        <v>124292907900.30011</v>
      </c>
      <c r="J330" s="83">
        <v>104753859019.28662</v>
      </c>
      <c r="K330" s="83">
        <v>182562134615.37067</v>
      </c>
      <c r="L330" s="83">
        <v>150928105626.81339</v>
      </c>
      <c r="M330" s="83">
        <v>8490609178.6180296</v>
      </c>
      <c r="N330" s="83">
        <v>54009132870.611153</v>
      </c>
      <c r="O330" s="101">
        <f t="shared" si="69"/>
        <v>1250073498421.9998</v>
      </c>
      <c r="P330" s="6"/>
    </row>
    <row r="331" spans="1:16" s="1" customFormat="1" ht="13.5" customHeight="1" x14ac:dyDescent="0.25">
      <c r="A331" s="84" t="s">
        <v>705</v>
      </c>
      <c r="B331" s="73" t="s">
        <v>212</v>
      </c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2">
        <f t="shared" si="69"/>
        <v>0</v>
      </c>
      <c r="P331" s="6"/>
    </row>
    <row r="332" spans="1:16" s="1" customFormat="1" ht="13.5" customHeight="1" x14ac:dyDescent="0.25">
      <c r="A332" s="84" t="s">
        <v>902</v>
      </c>
      <c r="B332" s="73" t="s">
        <v>903</v>
      </c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2">
        <f t="shared" si="69"/>
        <v>0</v>
      </c>
      <c r="P332" s="6"/>
    </row>
    <row r="333" spans="1:16" s="1" customFormat="1" ht="13.5" customHeight="1" x14ac:dyDescent="0.25">
      <c r="A333" s="84" t="s">
        <v>958</v>
      </c>
      <c r="B333" s="73" t="s">
        <v>959</v>
      </c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2">
        <f t="shared" si="69"/>
        <v>0</v>
      </c>
      <c r="P333" s="6"/>
    </row>
    <row r="334" spans="1:16" s="1" customFormat="1" ht="13.5" customHeight="1" x14ac:dyDescent="0.25">
      <c r="A334" s="88" t="s">
        <v>706</v>
      </c>
      <c r="B334" s="87" t="s">
        <v>356</v>
      </c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2">
        <f t="shared" si="69"/>
        <v>0</v>
      </c>
      <c r="P334" s="6"/>
    </row>
    <row r="335" spans="1:16" s="1" customFormat="1" ht="13.5" customHeight="1" x14ac:dyDescent="0.25">
      <c r="A335" s="84" t="s">
        <v>707</v>
      </c>
      <c r="B335" s="73" t="s">
        <v>357</v>
      </c>
      <c r="C335" s="83">
        <v>0</v>
      </c>
      <c r="D335" s="83">
        <v>0</v>
      </c>
      <c r="E335" s="83">
        <v>0</v>
      </c>
      <c r="F335" s="83">
        <v>0</v>
      </c>
      <c r="G335" s="83">
        <v>7247798</v>
      </c>
      <c r="H335" s="83">
        <v>0</v>
      </c>
      <c r="I335" s="83">
        <v>0</v>
      </c>
      <c r="J335" s="83">
        <v>0</v>
      </c>
      <c r="K335" s="83">
        <v>0</v>
      </c>
      <c r="L335" s="83">
        <v>0</v>
      </c>
      <c r="M335" s="83">
        <v>7247798</v>
      </c>
      <c r="N335" s="83">
        <v>0</v>
      </c>
      <c r="O335" s="101">
        <f t="shared" si="69"/>
        <v>14495596</v>
      </c>
      <c r="P335" s="6"/>
    </row>
    <row r="336" spans="1:16" s="1" customFormat="1" ht="13.5" customHeight="1" x14ac:dyDescent="0.25">
      <c r="A336" s="84" t="s">
        <v>960</v>
      </c>
      <c r="B336" s="73" t="s">
        <v>961</v>
      </c>
      <c r="C336" s="83">
        <v>101060619.70626736</v>
      </c>
      <c r="D336" s="83">
        <v>59169498.683515914</v>
      </c>
      <c r="E336" s="83">
        <v>501394760.43183041</v>
      </c>
      <c r="F336" s="83">
        <v>3256089318.6038241</v>
      </c>
      <c r="G336" s="83">
        <v>524955511.48328304</v>
      </c>
      <c r="H336" s="83">
        <v>389025972.09127891</v>
      </c>
      <c r="I336" s="83">
        <v>608733260.12256694</v>
      </c>
      <c r="J336" s="83">
        <v>297184780.28120774</v>
      </c>
      <c r="K336" s="83">
        <v>1326908294.4133501</v>
      </c>
      <c r="L336" s="83">
        <v>2149934264.2340827</v>
      </c>
      <c r="M336" s="83">
        <v>228939987.82164478</v>
      </c>
      <c r="N336" s="83">
        <v>219995094.12714756</v>
      </c>
      <c r="O336" s="101">
        <f t="shared" si="69"/>
        <v>9663391362</v>
      </c>
      <c r="P336" s="6"/>
    </row>
    <row r="337" spans="1:16" s="1" customFormat="1" ht="13.5" customHeight="1" x14ac:dyDescent="0.25">
      <c r="A337" s="84" t="s">
        <v>962</v>
      </c>
      <c r="B337" s="73" t="s">
        <v>362</v>
      </c>
      <c r="C337" s="83">
        <v>64001930.24418316</v>
      </c>
      <c r="D337" s="83">
        <v>37472183.90637695</v>
      </c>
      <c r="E337" s="83">
        <v>349721492.37457848</v>
      </c>
      <c r="F337" s="83">
        <v>2437807564.380712</v>
      </c>
      <c r="G337" s="83">
        <v>369609085.93578124</v>
      </c>
      <c r="H337" s="83">
        <v>246371071.15836814</v>
      </c>
      <c r="I337" s="83">
        <v>385512217.96300334</v>
      </c>
      <c r="J337" s="83">
        <v>188207826.4755702</v>
      </c>
      <c r="K337" s="83">
        <v>872521172.12201798</v>
      </c>
      <c r="L337" s="83">
        <v>1737276943.8997419</v>
      </c>
      <c r="M337" s="83">
        <v>182141752.45165262</v>
      </c>
      <c r="N337" s="83">
        <v>139323415.08801392</v>
      </c>
      <c r="O337" s="101">
        <f t="shared" si="69"/>
        <v>7009966656</v>
      </c>
      <c r="P337" s="6"/>
    </row>
    <row r="338" spans="1:16" s="1" customFormat="1" ht="13.5" customHeight="1" x14ac:dyDescent="0.25">
      <c r="A338" s="84" t="s">
        <v>708</v>
      </c>
      <c r="B338" s="73" t="s">
        <v>213</v>
      </c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2">
        <f t="shared" si="69"/>
        <v>0</v>
      </c>
      <c r="P338" s="6"/>
    </row>
    <row r="339" spans="1:16" s="1" customFormat="1" ht="13.5" customHeight="1" x14ac:dyDescent="0.25">
      <c r="A339" s="84" t="s">
        <v>963</v>
      </c>
      <c r="B339" s="73" t="s">
        <v>964</v>
      </c>
      <c r="C339" s="83">
        <v>83606174.147431061</v>
      </c>
      <c r="D339" s="83">
        <v>48950178.868173279</v>
      </c>
      <c r="E339" s="83">
        <v>277662556.90443659</v>
      </c>
      <c r="F339" s="83">
        <v>1092946423.0682201</v>
      </c>
      <c r="G339" s="83">
        <v>275993884.2373293</v>
      </c>
      <c r="H339" s="83">
        <v>321836272.77440941</v>
      </c>
      <c r="I339" s="83">
        <v>503597336.95542097</v>
      </c>
      <c r="J339" s="83">
        <v>245857214.87136117</v>
      </c>
      <c r="K339" s="83">
        <v>960599476.18833828</v>
      </c>
      <c r="L339" s="83">
        <v>177838318.85814524</v>
      </c>
      <c r="M339" s="83">
        <v>31103980.598007783</v>
      </c>
      <c r="N339" s="83">
        <v>181999162.52872661</v>
      </c>
      <c r="O339" s="101">
        <f t="shared" si="69"/>
        <v>4201990980</v>
      </c>
      <c r="P339" s="6"/>
    </row>
    <row r="340" spans="1:16" s="1" customFormat="1" ht="13.5" customHeight="1" x14ac:dyDescent="0.25">
      <c r="A340" s="91" t="s">
        <v>709</v>
      </c>
      <c r="B340" s="73" t="s">
        <v>358</v>
      </c>
      <c r="C340" s="83">
        <f>+C341+C342</f>
        <v>73506597.662497237</v>
      </c>
      <c r="D340" s="83">
        <f t="shared" ref="D340:N340" si="92">+D341+D342</f>
        <v>112106080.5066725</v>
      </c>
      <c r="E340" s="83">
        <f t="shared" si="92"/>
        <v>3098822723.7905922</v>
      </c>
      <c r="F340" s="83">
        <f t="shared" si="92"/>
        <v>34575893986.670082</v>
      </c>
      <c r="G340" s="83">
        <f t="shared" si="92"/>
        <v>22171011859.777699</v>
      </c>
      <c r="H340" s="83">
        <f t="shared" si="92"/>
        <v>4698795563.0924587</v>
      </c>
      <c r="I340" s="83">
        <f t="shared" si="92"/>
        <v>29166448662.90863</v>
      </c>
      <c r="J340" s="83">
        <f t="shared" si="92"/>
        <v>13206498270.036446</v>
      </c>
      <c r="K340" s="83">
        <f t="shared" si="92"/>
        <v>10773288545.550354</v>
      </c>
      <c r="L340" s="83">
        <f t="shared" si="92"/>
        <v>17922015838.145958</v>
      </c>
      <c r="M340" s="83">
        <f t="shared" si="92"/>
        <v>2169154366.5571704</v>
      </c>
      <c r="N340" s="83">
        <f t="shared" si="92"/>
        <v>8724675451.1939354</v>
      </c>
      <c r="O340" s="101">
        <f t="shared" si="69"/>
        <v>146692217945.89249</v>
      </c>
      <c r="P340" s="6"/>
    </row>
    <row r="341" spans="1:16" s="1" customFormat="1" ht="13.5" customHeight="1" x14ac:dyDescent="0.25">
      <c r="A341" s="91" t="s">
        <v>710</v>
      </c>
      <c r="B341" s="73" t="s">
        <v>359</v>
      </c>
      <c r="C341" s="83">
        <v>72928205.768551707</v>
      </c>
      <c r="D341" s="83">
        <v>111223965.83548637</v>
      </c>
      <c r="E341" s="83">
        <v>3077029822.6269579</v>
      </c>
      <c r="F341" s="83">
        <v>34283170036.146839</v>
      </c>
      <c r="G341" s="83">
        <v>22124348020.06646</v>
      </c>
      <c r="H341" s="83">
        <v>4662374111.055706</v>
      </c>
      <c r="I341" s="83">
        <v>11873721562.908632</v>
      </c>
      <c r="J341" s="83">
        <v>13141970015.102385</v>
      </c>
      <c r="K341" s="83">
        <v>10710433721.577044</v>
      </c>
      <c r="L341" s="83">
        <v>17790728909.127281</v>
      </c>
      <c r="M341" s="83">
        <v>2156665166.0752554</v>
      </c>
      <c r="N341" s="83">
        <v>8657554786.7094059</v>
      </c>
      <c r="O341" s="101">
        <f t="shared" si="69"/>
        <v>128662148323</v>
      </c>
      <c r="P341" s="6"/>
    </row>
    <row r="342" spans="1:16" s="1" customFormat="1" ht="13.5" customHeight="1" x14ac:dyDescent="0.25">
      <c r="A342" s="91" t="s">
        <v>965</v>
      </c>
      <c r="B342" s="119" t="s">
        <v>966</v>
      </c>
      <c r="C342" s="83">
        <v>578391.89394553273</v>
      </c>
      <c r="D342" s="83">
        <v>882114.67118612689</v>
      </c>
      <c r="E342" s="83">
        <v>21792901.163634304</v>
      </c>
      <c r="F342" s="83">
        <v>292723950.52324373</v>
      </c>
      <c r="G342" s="83">
        <v>46663839.711237498</v>
      </c>
      <c r="H342" s="83">
        <v>36421452.036752798</v>
      </c>
      <c r="I342" s="83">
        <f>60782777+17231944323</f>
        <v>17292727100</v>
      </c>
      <c r="J342" s="83">
        <v>64528254.934061699</v>
      </c>
      <c r="K342" s="83">
        <v>62854823.973310873</v>
      </c>
      <c r="L342" s="83">
        <v>131286929.01867512</v>
      </c>
      <c r="M342" s="83">
        <v>12489200.48191501</v>
      </c>
      <c r="N342" s="83">
        <v>67120664.484529033</v>
      </c>
      <c r="O342" s="101">
        <f t="shared" si="69"/>
        <v>18030069622.892494</v>
      </c>
      <c r="P342" s="6"/>
    </row>
    <row r="343" spans="1:16" s="1" customFormat="1" ht="13.5" customHeight="1" x14ac:dyDescent="0.25">
      <c r="A343" s="91" t="s">
        <v>711</v>
      </c>
      <c r="B343" s="73" t="s">
        <v>360</v>
      </c>
      <c r="C343" s="83">
        <f>+C344+C345</f>
        <v>2534042970.5041199</v>
      </c>
      <c r="D343" s="83">
        <f t="shared" ref="D343:N343" si="93">+D344+D345</f>
        <v>9078101015.6342697</v>
      </c>
      <c r="E343" s="83">
        <f t="shared" si="93"/>
        <v>10828587674.316082</v>
      </c>
      <c r="F343" s="83">
        <f t="shared" si="93"/>
        <v>4247305467.8465667</v>
      </c>
      <c r="G343" s="83">
        <f t="shared" si="93"/>
        <v>332430736.65518934</v>
      </c>
      <c r="H343" s="83">
        <f t="shared" si="93"/>
        <v>2762469584.6434002</v>
      </c>
      <c r="I343" s="83">
        <f t="shared" si="93"/>
        <v>7353270826.2091169</v>
      </c>
      <c r="J343" s="83">
        <f t="shared" si="93"/>
        <v>7410009354.60252</v>
      </c>
      <c r="K343" s="83">
        <f t="shared" si="93"/>
        <v>15406912906.600471</v>
      </c>
      <c r="L343" s="83">
        <f t="shared" si="93"/>
        <v>4436450047.4601068</v>
      </c>
      <c r="M343" s="83">
        <f t="shared" si="93"/>
        <v>962037060.8274529</v>
      </c>
      <c r="N343" s="83">
        <f t="shared" si="93"/>
        <v>692481354.70069885</v>
      </c>
      <c r="O343" s="101">
        <f t="shared" si="69"/>
        <v>66044098999.999985</v>
      </c>
      <c r="P343" s="6"/>
    </row>
    <row r="344" spans="1:16" s="1" customFormat="1" ht="13.5" customHeight="1" x14ac:dyDescent="0.25">
      <c r="A344" s="91" t="s">
        <v>712</v>
      </c>
      <c r="B344" s="73" t="s">
        <v>361</v>
      </c>
      <c r="C344" s="83">
        <v>2534042970.5041199</v>
      </c>
      <c r="D344" s="83">
        <v>9078101015.6342697</v>
      </c>
      <c r="E344" s="83">
        <v>10828587674.316082</v>
      </c>
      <c r="F344" s="83">
        <v>4247305467.8465667</v>
      </c>
      <c r="G344" s="83">
        <v>332430736.65518934</v>
      </c>
      <c r="H344" s="83">
        <v>2762469584.6434002</v>
      </c>
      <c r="I344" s="83">
        <v>7353270826.2091169</v>
      </c>
      <c r="J344" s="83">
        <v>7410009354.60252</v>
      </c>
      <c r="K344" s="83">
        <v>15406912906.600471</v>
      </c>
      <c r="L344" s="83">
        <v>4436450047.4601068</v>
      </c>
      <c r="M344" s="83">
        <v>962037060.8274529</v>
      </c>
      <c r="N344" s="83">
        <v>692481354.70069885</v>
      </c>
      <c r="O344" s="101">
        <f t="shared" si="69"/>
        <v>66044098999.999985</v>
      </c>
      <c r="P344" s="6"/>
    </row>
    <row r="345" spans="1:16" s="1" customFormat="1" ht="13.5" customHeight="1" x14ac:dyDescent="0.25">
      <c r="A345" s="91" t="s">
        <v>713</v>
      </c>
      <c r="B345" s="73" t="s">
        <v>362</v>
      </c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2">
        <f t="shared" si="69"/>
        <v>0</v>
      </c>
      <c r="P345" s="6"/>
    </row>
    <row r="346" spans="1:16" s="1" customFormat="1" ht="13.5" customHeight="1" x14ac:dyDescent="0.25">
      <c r="A346" s="91" t="s">
        <v>714</v>
      </c>
      <c r="B346" s="73" t="s">
        <v>214</v>
      </c>
      <c r="C346" s="83">
        <f>+C347+C357+C359+C362</f>
        <v>199146670736.91843</v>
      </c>
      <c r="D346" s="83">
        <f t="shared" ref="D346:N346" si="94">+D347+D357+D359+D362</f>
        <v>180126319891.05078</v>
      </c>
      <c r="E346" s="83">
        <f t="shared" si="94"/>
        <v>69480488532.601746</v>
      </c>
      <c r="F346" s="83">
        <f t="shared" si="94"/>
        <v>35724798345.19149</v>
      </c>
      <c r="G346" s="83">
        <f t="shared" si="94"/>
        <v>29322012622.742756</v>
      </c>
      <c r="H346" s="83">
        <f t="shared" si="94"/>
        <v>129254284391.39343</v>
      </c>
      <c r="I346" s="83">
        <f t="shared" si="94"/>
        <v>217532887973.67834</v>
      </c>
      <c r="J346" s="83">
        <f t="shared" si="94"/>
        <v>155252890101.03299</v>
      </c>
      <c r="K346" s="83">
        <f t="shared" si="94"/>
        <v>39274825867.645721</v>
      </c>
      <c r="L346" s="83">
        <f t="shared" si="94"/>
        <v>33177826829.626518</v>
      </c>
      <c r="M346" s="83">
        <f t="shared" si="94"/>
        <v>13464305031.148436</v>
      </c>
      <c r="N346" s="83">
        <f t="shared" si="94"/>
        <v>32959837420.969402</v>
      </c>
      <c r="O346" s="101">
        <f t="shared" si="69"/>
        <v>1134717147744</v>
      </c>
      <c r="P346" s="6"/>
    </row>
    <row r="347" spans="1:16" s="3" customFormat="1" ht="13.5" customHeight="1" x14ac:dyDescent="0.25">
      <c r="A347" s="84" t="s">
        <v>715</v>
      </c>
      <c r="B347" s="73" t="s">
        <v>215</v>
      </c>
      <c r="C347" s="83">
        <f>+SUM(C348:C356)</f>
        <v>196626794460.3252</v>
      </c>
      <c r="D347" s="83">
        <f t="shared" ref="D347:N347" si="95">+SUM(D348:D356)</f>
        <v>179933455474.91907</v>
      </c>
      <c r="E347" s="83">
        <f t="shared" si="95"/>
        <v>68859307359.423874</v>
      </c>
      <c r="F347" s="83">
        <f t="shared" si="95"/>
        <v>34610450434.361931</v>
      </c>
      <c r="G347" s="83">
        <f t="shared" si="95"/>
        <v>29245545593.79911</v>
      </c>
      <c r="H347" s="83">
        <f t="shared" si="95"/>
        <v>127895736507.06944</v>
      </c>
      <c r="I347" s="83">
        <f t="shared" si="95"/>
        <v>213687617955.97025</v>
      </c>
      <c r="J347" s="83">
        <f t="shared" si="95"/>
        <v>153785866937.14661</v>
      </c>
      <c r="K347" s="83">
        <f t="shared" si="95"/>
        <v>38822837385.036102</v>
      </c>
      <c r="L347" s="83">
        <f t="shared" si="95"/>
        <v>33117244998.334702</v>
      </c>
      <c r="M347" s="83">
        <f t="shared" si="95"/>
        <v>13448803770.239538</v>
      </c>
      <c r="N347" s="83">
        <f t="shared" si="95"/>
        <v>32916917487.374214</v>
      </c>
      <c r="O347" s="101">
        <f t="shared" si="69"/>
        <v>1122950578364</v>
      </c>
      <c r="P347" s="53"/>
    </row>
    <row r="348" spans="1:16" s="12" customFormat="1" ht="13.5" customHeight="1" x14ac:dyDescent="0.25">
      <c r="A348" s="84" t="s">
        <v>716</v>
      </c>
      <c r="B348" s="73" t="s">
        <v>216</v>
      </c>
      <c r="C348" s="83">
        <v>186123023704.40854</v>
      </c>
      <c r="D348" s="83">
        <v>87814600329.50238</v>
      </c>
      <c r="E348" s="83">
        <v>58355536603.50721</v>
      </c>
      <c r="F348" s="83">
        <v>24106679678.445267</v>
      </c>
      <c r="G348" s="83">
        <v>18741774837.882442</v>
      </c>
      <c r="H348" s="83">
        <v>117391965751.15277</v>
      </c>
      <c r="I348" s="83">
        <v>121568762810.55357</v>
      </c>
      <c r="J348" s="83">
        <v>143282096181.22995</v>
      </c>
      <c r="K348" s="83">
        <v>28319066629.119438</v>
      </c>
      <c r="L348" s="83">
        <v>22613474242.418037</v>
      </c>
      <c r="M348" s="83">
        <v>2945033014.3228717</v>
      </c>
      <c r="N348" s="83">
        <v>22413146731.45755</v>
      </c>
      <c r="O348" s="101">
        <f t="shared" si="69"/>
        <v>833675160514</v>
      </c>
      <c r="P348" s="54"/>
    </row>
    <row r="349" spans="1:16" s="12" customFormat="1" ht="13.5" customHeight="1" x14ac:dyDescent="0.25">
      <c r="A349" s="84" t="s">
        <v>904</v>
      </c>
      <c r="B349" s="73" t="s">
        <v>905</v>
      </c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2">
        <f t="shared" si="69"/>
        <v>0</v>
      </c>
      <c r="P349" s="54"/>
    </row>
    <row r="350" spans="1:16" s="1" customFormat="1" ht="13.5" customHeight="1" x14ac:dyDescent="0.25">
      <c r="A350" s="84" t="s">
        <v>717</v>
      </c>
      <c r="B350" s="73" t="s">
        <v>217</v>
      </c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2">
        <f t="shared" si="69"/>
        <v>0</v>
      </c>
      <c r="P350" s="6"/>
    </row>
    <row r="351" spans="1:16" s="1" customFormat="1" ht="13.5" customHeight="1" x14ac:dyDescent="0.25">
      <c r="A351" s="84" t="s">
        <v>967</v>
      </c>
      <c r="B351" s="73" t="s">
        <v>968</v>
      </c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2">
        <f t="shared" si="69"/>
        <v>0</v>
      </c>
      <c r="P351" s="6"/>
    </row>
    <row r="352" spans="1:16" s="1" customFormat="1" ht="13.5" customHeight="1" x14ac:dyDescent="0.25">
      <c r="A352" s="84" t="s">
        <v>969</v>
      </c>
      <c r="B352" s="73" t="s">
        <v>970</v>
      </c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2">
        <f t="shared" si="69"/>
        <v>0</v>
      </c>
      <c r="P352" s="6"/>
    </row>
    <row r="353" spans="1:16" s="1" customFormat="1" ht="13.5" customHeight="1" x14ac:dyDescent="0.25">
      <c r="A353" s="84" t="s">
        <v>718</v>
      </c>
      <c r="B353" s="73" t="s">
        <v>218</v>
      </c>
      <c r="C353" s="83">
        <v>10503770755.916666</v>
      </c>
      <c r="D353" s="83">
        <v>10503770755.916666</v>
      </c>
      <c r="E353" s="83">
        <v>10503770755.916666</v>
      </c>
      <c r="F353" s="83">
        <v>10503770755.916666</v>
      </c>
      <c r="G353" s="83">
        <v>10503770755.916666</v>
      </c>
      <c r="H353" s="83">
        <v>10503770755.916666</v>
      </c>
      <c r="I353" s="83">
        <v>10503770755.916666</v>
      </c>
      <c r="J353" s="83">
        <v>10503770755.916666</v>
      </c>
      <c r="K353" s="83">
        <v>10503770755.916666</v>
      </c>
      <c r="L353" s="83">
        <v>10503770755.916666</v>
      </c>
      <c r="M353" s="83">
        <v>10503770755.916666</v>
      </c>
      <c r="N353" s="83">
        <v>10503770755.916666</v>
      </c>
      <c r="O353" s="82">
        <f t="shared" si="69"/>
        <v>126045249071.00002</v>
      </c>
      <c r="P353" s="6"/>
    </row>
    <row r="354" spans="1:16" s="1" customFormat="1" ht="13.5" customHeight="1" x14ac:dyDescent="0.25">
      <c r="A354" s="84" t="s">
        <v>719</v>
      </c>
      <c r="B354" s="73" t="s">
        <v>219</v>
      </c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2">
        <f t="shared" si="69"/>
        <v>0</v>
      </c>
      <c r="P354" s="6"/>
    </row>
    <row r="355" spans="1:16" s="1" customFormat="1" ht="13.5" customHeight="1" x14ac:dyDescent="0.25">
      <c r="A355" s="84" t="s">
        <v>720</v>
      </c>
      <c r="B355" s="73" t="s">
        <v>220</v>
      </c>
      <c r="C355" s="83">
        <v>0</v>
      </c>
      <c r="D355" s="83">
        <v>81615084389.5</v>
      </c>
      <c r="E355" s="83">
        <v>0</v>
      </c>
      <c r="F355" s="83">
        <v>0</v>
      </c>
      <c r="G355" s="83">
        <v>0</v>
      </c>
      <c r="H355" s="83">
        <v>0</v>
      </c>
      <c r="I355" s="83">
        <v>81615084389.5</v>
      </c>
      <c r="J355" s="83">
        <v>0</v>
      </c>
      <c r="K355" s="83">
        <v>0</v>
      </c>
      <c r="L355" s="83">
        <v>0</v>
      </c>
      <c r="M355" s="83">
        <v>0</v>
      </c>
      <c r="N355" s="83">
        <v>0</v>
      </c>
      <c r="O355" s="82">
        <f t="shared" ref="O355:O420" si="96">+SUM(C355:N355)</f>
        <v>163230168779</v>
      </c>
      <c r="P355" s="6"/>
    </row>
    <row r="356" spans="1:16" s="1" customFormat="1" ht="13.5" customHeight="1" x14ac:dyDescent="0.25">
      <c r="A356" s="84" t="s">
        <v>721</v>
      </c>
      <c r="B356" s="73" t="s">
        <v>221</v>
      </c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2">
        <f t="shared" si="96"/>
        <v>0</v>
      </c>
      <c r="P356" s="6"/>
    </row>
    <row r="357" spans="1:16" s="11" customFormat="1" ht="13.5" customHeight="1" x14ac:dyDescent="0.25">
      <c r="A357" s="84" t="s">
        <v>722</v>
      </c>
      <c r="B357" s="73" t="s">
        <v>222</v>
      </c>
      <c r="C357" s="83">
        <f>+C358</f>
        <v>0</v>
      </c>
      <c r="D357" s="83">
        <f t="shared" ref="D357:N357" si="97">+D358</f>
        <v>0</v>
      </c>
      <c r="E357" s="83">
        <f t="shared" si="97"/>
        <v>0</v>
      </c>
      <c r="F357" s="83">
        <f t="shared" si="97"/>
        <v>0</v>
      </c>
      <c r="G357" s="83">
        <f t="shared" si="97"/>
        <v>0</v>
      </c>
      <c r="H357" s="83">
        <f t="shared" si="97"/>
        <v>0</v>
      </c>
      <c r="I357" s="83">
        <f t="shared" si="97"/>
        <v>0</v>
      </c>
      <c r="J357" s="83">
        <f t="shared" si="97"/>
        <v>0</v>
      </c>
      <c r="K357" s="83">
        <f t="shared" si="97"/>
        <v>0</v>
      </c>
      <c r="L357" s="83">
        <f t="shared" si="97"/>
        <v>0</v>
      </c>
      <c r="M357" s="83">
        <f t="shared" si="97"/>
        <v>0</v>
      </c>
      <c r="N357" s="83">
        <f t="shared" si="97"/>
        <v>0</v>
      </c>
      <c r="O357" s="82">
        <f t="shared" si="96"/>
        <v>0</v>
      </c>
      <c r="P357" s="53"/>
    </row>
    <row r="358" spans="1:16" s="3" customFormat="1" ht="13.5" customHeight="1" x14ac:dyDescent="0.25">
      <c r="A358" s="84" t="s">
        <v>723</v>
      </c>
      <c r="B358" s="73" t="s">
        <v>223</v>
      </c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2">
        <f t="shared" si="96"/>
        <v>0</v>
      </c>
      <c r="P358" s="53"/>
    </row>
    <row r="359" spans="1:16" s="1" customFormat="1" ht="13.5" customHeight="1" x14ac:dyDescent="0.25">
      <c r="A359" s="91" t="s">
        <v>724</v>
      </c>
      <c r="B359" s="73" t="s">
        <v>363</v>
      </c>
      <c r="C359" s="83">
        <f>+C360+C361</f>
        <v>0</v>
      </c>
      <c r="D359" s="83">
        <f t="shared" ref="D359:N359" si="98">+D360+D361</f>
        <v>0</v>
      </c>
      <c r="E359" s="83">
        <f t="shared" si="98"/>
        <v>0</v>
      </c>
      <c r="F359" s="83">
        <f t="shared" si="98"/>
        <v>0</v>
      </c>
      <c r="G359" s="83">
        <f t="shared" si="98"/>
        <v>0</v>
      </c>
      <c r="H359" s="83">
        <f t="shared" si="98"/>
        <v>0</v>
      </c>
      <c r="I359" s="83">
        <f t="shared" si="98"/>
        <v>0</v>
      </c>
      <c r="J359" s="83">
        <f t="shared" si="98"/>
        <v>0</v>
      </c>
      <c r="K359" s="83">
        <f t="shared" si="98"/>
        <v>0</v>
      </c>
      <c r="L359" s="83">
        <f t="shared" si="98"/>
        <v>0</v>
      </c>
      <c r="M359" s="83">
        <f t="shared" si="98"/>
        <v>0</v>
      </c>
      <c r="N359" s="83">
        <f t="shared" si="98"/>
        <v>0</v>
      </c>
      <c r="O359" s="82">
        <f t="shared" si="96"/>
        <v>0</v>
      </c>
      <c r="P359" s="6"/>
    </row>
    <row r="360" spans="1:16" s="1" customFormat="1" ht="13.5" customHeight="1" x14ac:dyDescent="0.25">
      <c r="A360" s="93" t="s">
        <v>725</v>
      </c>
      <c r="B360" s="87" t="s">
        <v>363</v>
      </c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2">
        <f t="shared" si="96"/>
        <v>0</v>
      </c>
      <c r="P360" s="6"/>
    </row>
    <row r="361" spans="1:16" s="3" customFormat="1" ht="13.5" customHeight="1" x14ac:dyDescent="0.25">
      <c r="A361" s="91" t="s">
        <v>726</v>
      </c>
      <c r="B361" s="73" t="s">
        <v>727</v>
      </c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2">
        <f t="shared" si="96"/>
        <v>0</v>
      </c>
      <c r="P361" s="53"/>
    </row>
    <row r="362" spans="1:16" s="1" customFormat="1" ht="13.5" customHeight="1" x14ac:dyDescent="0.25">
      <c r="A362" s="91" t="s">
        <v>728</v>
      </c>
      <c r="B362" s="73" t="s">
        <v>110</v>
      </c>
      <c r="C362" s="83">
        <f>+C363</f>
        <v>2519876276.5932178</v>
      </c>
      <c r="D362" s="83">
        <f t="shared" ref="D362:N362" si="99">+D363</f>
        <v>192864416.13172305</v>
      </c>
      <c r="E362" s="83">
        <f t="shared" si="99"/>
        <v>621181173.17787135</v>
      </c>
      <c r="F362" s="83">
        <f t="shared" si="99"/>
        <v>1114347910.8295593</v>
      </c>
      <c r="G362" s="83">
        <f t="shared" si="99"/>
        <v>76467028.943644837</v>
      </c>
      <c r="H362" s="83">
        <f t="shared" si="99"/>
        <v>1358547884.3239837</v>
      </c>
      <c r="I362" s="83">
        <f t="shared" si="99"/>
        <v>3845270017.7081032</v>
      </c>
      <c r="J362" s="83">
        <f t="shared" si="99"/>
        <v>1467023163.8863754</v>
      </c>
      <c r="K362" s="83">
        <f t="shared" si="99"/>
        <v>451988482.60961616</v>
      </c>
      <c r="L362" s="83">
        <f t="shared" si="99"/>
        <v>60581831.291817866</v>
      </c>
      <c r="M362" s="83">
        <f t="shared" si="99"/>
        <v>15501260.908898251</v>
      </c>
      <c r="N362" s="83">
        <f t="shared" si="99"/>
        <v>42919933.595189266</v>
      </c>
      <c r="O362" s="101">
        <f t="shared" si="96"/>
        <v>11766569380</v>
      </c>
      <c r="P362" s="6"/>
    </row>
    <row r="363" spans="1:16" s="1" customFormat="1" ht="13.5" customHeight="1" x14ac:dyDescent="0.25">
      <c r="A363" s="91" t="s">
        <v>729</v>
      </c>
      <c r="B363" s="73" t="s">
        <v>224</v>
      </c>
      <c r="C363" s="83">
        <v>2519876276.5932178</v>
      </c>
      <c r="D363" s="83">
        <v>192864416.13172305</v>
      </c>
      <c r="E363" s="83">
        <v>621181173.17787135</v>
      </c>
      <c r="F363" s="83">
        <v>1114347910.8295593</v>
      </c>
      <c r="G363" s="83">
        <v>76467028.943644837</v>
      </c>
      <c r="H363" s="83">
        <v>1358547884.3239837</v>
      </c>
      <c r="I363" s="83">
        <v>3845270017.7081032</v>
      </c>
      <c r="J363" s="83">
        <v>1467023163.8863754</v>
      </c>
      <c r="K363" s="83">
        <v>451988482.60961616</v>
      </c>
      <c r="L363" s="83">
        <v>60581831.291817866</v>
      </c>
      <c r="M363" s="83">
        <v>15501260.908898251</v>
      </c>
      <c r="N363" s="83">
        <v>42919933.595189266</v>
      </c>
      <c r="O363" s="101">
        <f t="shared" si="96"/>
        <v>11766569380</v>
      </c>
      <c r="P363" s="6"/>
    </row>
    <row r="364" spans="1:16" s="3" customFormat="1" ht="13.5" customHeight="1" x14ac:dyDescent="0.25">
      <c r="A364" s="91" t="s">
        <v>730</v>
      </c>
      <c r="B364" s="73" t="s">
        <v>364</v>
      </c>
      <c r="C364" s="83">
        <f>+C365+C380+C387</f>
        <v>0</v>
      </c>
      <c r="D364" s="83">
        <f t="shared" ref="D364:N364" si="100">+D365+D380+D387</f>
        <v>104776678350</v>
      </c>
      <c r="E364" s="83">
        <f t="shared" si="100"/>
        <v>21171225450</v>
      </c>
      <c r="F364" s="83">
        <f t="shared" si="100"/>
        <v>0</v>
      </c>
      <c r="G364" s="83">
        <f t="shared" si="100"/>
        <v>0</v>
      </c>
      <c r="H364" s="83">
        <f t="shared" si="100"/>
        <v>104776678350</v>
      </c>
      <c r="I364" s="83">
        <f t="shared" si="100"/>
        <v>0</v>
      </c>
      <c r="J364" s="83">
        <f t="shared" si="100"/>
        <v>0</v>
      </c>
      <c r="K364" s="83">
        <f t="shared" si="100"/>
        <v>0</v>
      </c>
      <c r="L364" s="83">
        <f t="shared" si="100"/>
        <v>0</v>
      </c>
      <c r="M364" s="83">
        <f t="shared" si="100"/>
        <v>0</v>
      </c>
      <c r="N364" s="83">
        <f t="shared" si="100"/>
        <v>0</v>
      </c>
      <c r="O364" s="82">
        <f t="shared" si="96"/>
        <v>230724582150</v>
      </c>
      <c r="P364" s="53"/>
    </row>
    <row r="365" spans="1:16" s="1" customFormat="1" ht="13.5" customHeight="1" x14ac:dyDescent="0.25">
      <c r="A365" s="91" t="s">
        <v>731</v>
      </c>
      <c r="B365" s="73" t="s">
        <v>365</v>
      </c>
      <c r="C365" s="83">
        <f>+C366+C374+C377</f>
        <v>0</v>
      </c>
      <c r="D365" s="83">
        <f t="shared" ref="D365:N365" si="101">+D366+D374+D377</f>
        <v>0</v>
      </c>
      <c r="E365" s="83">
        <f t="shared" si="101"/>
        <v>0</v>
      </c>
      <c r="F365" s="83">
        <f t="shared" si="101"/>
        <v>0</v>
      </c>
      <c r="G365" s="83">
        <f t="shared" si="101"/>
        <v>0</v>
      </c>
      <c r="H365" s="83">
        <f t="shared" si="101"/>
        <v>0</v>
      </c>
      <c r="I365" s="83">
        <f t="shared" si="101"/>
        <v>0</v>
      </c>
      <c r="J365" s="83">
        <f t="shared" si="101"/>
        <v>0</v>
      </c>
      <c r="K365" s="83">
        <f t="shared" si="101"/>
        <v>0</v>
      </c>
      <c r="L365" s="83">
        <f t="shared" si="101"/>
        <v>0</v>
      </c>
      <c r="M365" s="83">
        <f t="shared" si="101"/>
        <v>0</v>
      </c>
      <c r="N365" s="83">
        <f t="shared" si="101"/>
        <v>0</v>
      </c>
      <c r="O365" s="82">
        <f t="shared" si="96"/>
        <v>0</v>
      </c>
      <c r="P365" s="6"/>
    </row>
    <row r="366" spans="1:16" s="1" customFormat="1" ht="13.5" customHeight="1" x14ac:dyDescent="0.25">
      <c r="A366" s="91" t="s">
        <v>732</v>
      </c>
      <c r="B366" s="73" t="s">
        <v>111</v>
      </c>
      <c r="C366" s="83">
        <f>+SUM(C367:C373)</f>
        <v>0</v>
      </c>
      <c r="D366" s="83">
        <f t="shared" ref="D366:N366" si="102">+SUM(D367:D373)</f>
        <v>0</v>
      </c>
      <c r="E366" s="83">
        <f t="shared" si="102"/>
        <v>0</v>
      </c>
      <c r="F366" s="83">
        <f t="shared" si="102"/>
        <v>0</v>
      </c>
      <c r="G366" s="83">
        <f t="shared" si="102"/>
        <v>0</v>
      </c>
      <c r="H366" s="83">
        <f t="shared" si="102"/>
        <v>0</v>
      </c>
      <c r="I366" s="83">
        <f t="shared" si="102"/>
        <v>0</v>
      </c>
      <c r="J366" s="83">
        <f t="shared" si="102"/>
        <v>0</v>
      </c>
      <c r="K366" s="83">
        <f t="shared" si="102"/>
        <v>0</v>
      </c>
      <c r="L366" s="83">
        <f t="shared" si="102"/>
        <v>0</v>
      </c>
      <c r="M366" s="83">
        <f t="shared" si="102"/>
        <v>0</v>
      </c>
      <c r="N366" s="83">
        <f t="shared" si="102"/>
        <v>0</v>
      </c>
      <c r="O366" s="82">
        <f t="shared" si="96"/>
        <v>0</v>
      </c>
      <c r="P366" s="6"/>
    </row>
    <row r="367" spans="1:16" s="1" customFormat="1" ht="13.5" customHeight="1" x14ac:dyDescent="0.25">
      <c r="A367" s="91" t="s">
        <v>733</v>
      </c>
      <c r="B367" s="73" t="s">
        <v>366</v>
      </c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2">
        <f t="shared" si="96"/>
        <v>0</v>
      </c>
      <c r="P367" s="6"/>
    </row>
    <row r="368" spans="1:16" s="3" customFormat="1" ht="13.5" customHeight="1" x14ac:dyDescent="0.25">
      <c r="A368" s="91" t="s">
        <v>734</v>
      </c>
      <c r="B368" s="73" t="s">
        <v>367</v>
      </c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2">
        <f t="shared" si="96"/>
        <v>0</v>
      </c>
      <c r="P368" s="53"/>
    </row>
    <row r="369" spans="1:16" s="1" customFormat="1" ht="13.5" customHeight="1" x14ac:dyDescent="0.25">
      <c r="A369" s="91" t="s">
        <v>735</v>
      </c>
      <c r="B369" s="73" t="s">
        <v>368</v>
      </c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2">
        <f t="shared" si="96"/>
        <v>0</v>
      </c>
      <c r="P369" s="6"/>
    </row>
    <row r="370" spans="1:16" s="3" customFormat="1" ht="13.5" customHeight="1" x14ac:dyDescent="0.25">
      <c r="A370" s="91" t="s">
        <v>736</v>
      </c>
      <c r="B370" s="73" t="s">
        <v>369</v>
      </c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2">
        <f t="shared" si="96"/>
        <v>0</v>
      </c>
      <c r="P370" s="53"/>
    </row>
    <row r="371" spans="1:16" s="3" customFormat="1" ht="13.5" customHeight="1" x14ac:dyDescent="0.25">
      <c r="A371" s="91" t="s">
        <v>737</v>
      </c>
      <c r="B371" s="73" t="s">
        <v>370</v>
      </c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2">
        <f t="shared" si="96"/>
        <v>0</v>
      </c>
      <c r="P371" s="53"/>
    </row>
    <row r="372" spans="1:16" s="3" customFormat="1" ht="13.5" customHeight="1" x14ac:dyDescent="0.25">
      <c r="A372" s="91" t="s">
        <v>738</v>
      </c>
      <c r="B372" s="73" t="s">
        <v>371</v>
      </c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2">
        <f t="shared" si="96"/>
        <v>0</v>
      </c>
      <c r="P372" s="53"/>
    </row>
    <row r="373" spans="1:16" s="3" customFormat="1" ht="13.5" customHeight="1" x14ac:dyDescent="0.25">
      <c r="A373" s="91" t="s">
        <v>739</v>
      </c>
      <c r="B373" s="73" t="s">
        <v>372</v>
      </c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2">
        <f t="shared" si="96"/>
        <v>0</v>
      </c>
      <c r="P373" s="53"/>
    </row>
    <row r="374" spans="1:16" s="3" customFormat="1" ht="13.5" customHeight="1" x14ac:dyDescent="0.25">
      <c r="A374" s="91" t="s">
        <v>740</v>
      </c>
      <c r="B374" s="73" t="s">
        <v>373</v>
      </c>
      <c r="C374" s="83">
        <f>+C375+C376</f>
        <v>0</v>
      </c>
      <c r="D374" s="83">
        <f t="shared" ref="D374:N374" si="103">+D375+D376</f>
        <v>0</v>
      </c>
      <c r="E374" s="83">
        <f t="shared" si="103"/>
        <v>0</v>
      </c>
      <c r="F374" s="83">
        <f t="shared" si="103"/>
        <v>0</v>
      </c>
      <c r="G374" s="83">
        <f t="shared" si="103"/>
        <v>0</v>
      </c>
      <c r="H374" s="83">
        <f t="shared" si="103"/>
        <v>0</v>
      </c>
      <c r="I374" s="83">
        <f t="shared" si="103"/>
        <v>0</v>
      </c>
      <c r="J374" s="83">
        <f t="shared" si="103"/>
        <v>0</v>
      </c>
      <c r="K374" s="83">
        <f t="shared" si="103"/>
        <v>0</v>
      </c>
      <c r="L374" s="83">
        <f t="shared" si="103"/>
        <v>0</v>
      </c>
      <c r="M374" s="83">
        <f t="shared" si="103"/>
        <v>0</v>
      </c>
      <c r="N374" s="83">
        <f t="shared" si="103"/>
        <v>0</v>
      </c>
      <c r="O374" s="82">
        <f t="shared" si="96"/>
        <v>0</v>
      </c>
      <c r="P374" s="53"/>
    </row>
    <row r="375" spans="1:16" s="3" customFormat="1" ht="13.5" customHeight="1" x14ac:dyDescent="0.25">
      <c r="A375" s="91" t="s">
        <v>741</v>
      </c>
      <c r="B375" s="73" t="s">
        <v>112</v>
      </c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2">
        <f t="shared" si="96"/>
        <v>0</v>
      </c>
      <c r="P375" s="53"/>
    </row>
    <row r="376" spans="1:16" s="3" customFormat="1" ht="13.5" customHeight="1" x14ac:dyDescent="0.25">
      <c r="A376" s="91" t="s">
        <v>742</v>
      </c>
      <c r="B376" s="73" t="s">
        <v>113</v>
      </c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2">
        <f t="shared" si="96"/>
        <v>0</v>
      </c>
      <c r="P376" s="53"/>
    </row>
    <row r="377" spans="1:16" s="3" customFormat="1" ht="13.5" customHeight="1" x14ac:dyDescent="0.25">
      <c r="A377" s="91" t="s">
        <v>743</v>
      </c>
      <c r="B377" s="73" t="s">
        <v>374</v>
      </c>
      <c r="C377" s="83">
        <f>+C378+C379</f>
        <v>0</v>
      </c>
      <c r="D377" s="83">
        <f t="shared" ref="D377:N377" si="104">+D378+D379</f>
        <v>0</v>
      </c>
      <c r="E377" s="83">
        <f t="shared" si="104"/>
        <v>0</v>
      </c>
      <c r="F377" s="83">
        <f t="shared" si="104"/>
        <v>0</v>
      </c>
      <c r="G377" s="83">
        <f t="shared" si="104"/>
        <v>0</v>
      </c>
      <c r="H377" s="83">
        <f t="shared" si="104"/>
        <v>0</v>
      </c>
      <c r="I377" s="83">
        <f t="shared" si="104"/>
        <v>0</v>
      </c>
      <c r="J377" s="83">
        <f t="shared" si="104"/>
        <v>0</v>
      </c>
      <c r="K377" s="83">
        <f t="shared" si="104"/>
        <v>0</v>
      </c>
      <c r="L377" s="83">
        <f t="shared" si="104"/>
        <v>0</v>
      </c>
      <c r="M377" s="83">
        <f t="shared" si="104"/>
        <v>0</v>
      </c>
      <c r="N377" s="83">
        <f t="shared" si="104"/>
        <v>0</v>
      </c>
      <c r="O377" s="82">
        <f t="shared" si="96"/>
        <v>0</v>
      </c>
      <c r="P377" s="53"/>
    </row>
    <row r="378" spans="1:16" s="3" customFormat="1" ht="13.5" customHeight="1" x14ac:dyDescent="0.25">
      <c r="A378" s="91" t="s">
        <v>744</v>
      </c>
      <c r="B378" s="73" t="s">
        <v>375</v>
      </c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2">
        <f t="shared" si="96"/>
        <v>0</v>
      </c>
      <c r="P378" s="53"/>
    </row>
    <row r="379" spans="1:16" s="3" customFormat="1" ht="13.5" customHeight="1" x14ac:dyDescent="0.25">
      <c r="A379" s="91" t="s">
        <v>745</v>
      </c>
      <c r="B379" s="73" t="s">
        <v>376</v>
      </c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2">
        <f t="shared" si="96"/>
        <v>0</v>
      </c>
      <c r="P379" s="53"/>
    </row>
    <row r="380" spans="1:16" s="3" customFormat="1" ht="13.5" customHeight="1" x14ac:dyDescent="0.25">
      <c r="A380" s="91" t="s">
        <v>746</v>
      </c>
      <c r="B380" s="73" t="s">
        <v>225</v>
      </c>
      <c r="C380" s="83">
        <f>+C381+C384</f>
        <v>0</v>
      </c>
      <c r="D380" s="83">
        <f t="shared" ref="D380:N380" si="105">+D381+D384</f>
        <v>104776678350</v>
      </c>
      <c r="E380" s="83">
        <f t="shared" si="105"/>
        <v>21171225450</v>
      </c>
      <c r="F380" s="83">
        <f t="shared" si="105"/>
        <v>0</v>
      </c>
      <c r="G380" s="83">
        <f t="shared" si="105"/>
        <v>0</v>
      </c>
      <c r="H380" s="83">
        <f t="shared" si="105"/>
        <v>104776678350</v>
      </c>
      <c r="I380" s="83">
        <f t="shared" si="105"/>
        <v>0</v>
      </c>
      <c r="J380" s="83">
        <f t="shared" si="105"/>
        <v>0</v>
      </c>
      <c r="K380" s="83">
        <f t="shared" si="105"/>
        <v>0</v>
      </c>
      <c r="L380" s="83">
        <f t="shared" si="105"/>
        <v>0</v>
      </c>
      <c r="M380" s="83">
        <f t="shared" si="105"/>
        <v>0</v>
      </c>
      <c r="N380" s="83">
        <f t="shared" si="105"/>
        <v>0</v>
      </c>
      <c r="O380" s="82">
        <f t="shared" si="96"/>
        <v>230724582150</v>
      </c>
      <c r="P380" s="53"/>
    </row>
    <row r="381" spans="1:16" s="3" customFormat="1" ht="13.5" customHeight="1" x14ac:dyDescent="0.25">
      <c r="A381" s="91" t="s">
        <v>747</v>
      </c>
      <c r="B381" s="73" t="s">
        <v>226</v>
      </c>
      <c r="C381" s="83">
        <f>+C382+C383</f>
        <v>0</v>
      </c>
      <c r="D381" s="83">
        <f t="shared" ref="D381:N381" si="106">+D382+D383</f>
        <v>0</v>
      </c>
      <c r="E381" s="83">
        <f t="shared" si="106"/>
        <v>0</v>
      </c>
      <c r="F381" s="83">
        <f t="shared" si="106"/>
        <v>0</v>
      </c>
      <c r="G381" s="83">
        <f t="shared" si="106"/>
        <v>0</v>
      </c>
      <c r="H381" s="83">
        <f t="shared" si="106"/>
        <v>0</v>
      </c>
      <c r="I381" s="83">
        <f t="shared" si="106"/>
        <v>0</v>
      </c>
      <c r="J381" s="83">
        <f t="shared" si="106"/>
        <v>0</v>
      </c>
      <c r="K381" s="83">
        <f t="shared" si="106"/>
        <v>0</v>
      </c>
      <c r="L381" s="83">
        <f t="shared" si="106"/>
        <v>0</v>
      </c>
      <c r="M381" s="83">
        <f t="shared" si="106"/>
        <v>0</v>
      </c>
      <c r="N381" s="83">
        <f t="shared" si="106"/>
        <v>0</v>
      </c>
      <c r="O381" s="82">
        <f t="shared" si="96"/>
        <v>0</v>
      </c>
      <c r="P381" s="53"/>
    </row>
    <row r="382" spans="1:16" s="3" customFormat="1" ht="13.5" customHeight="1" x14ac:dyDescent="0.25">
      <c r="A382" s="91" t="s">
        <v>748</v>
      </c>
      <c r="B382" s="73" t="s">
        <v>227</v>
      </c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2">
        <f t="shared" si="96"/>
        <v>0</v>
      </c>
      <c r="P382" s="53"/>
    </row>
    <row r="383" spans="1:16" s="3" customFormat="1" ht="13.5" customHeight="1" x14ac:dyDescent="0.25">
      <c r="A383" s="89" t="s">
        <v>749</v>
      </c>
      <c r="B383" s="73" t="s">
        <v>228</v>
      </c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2">
        <f t="shared" si="96"/>
        <v>0</v>
      </c>
      <c r="P383" s="53"/>
    </row>
    <row r="384" spans="1:16" s="3" customFormat="1" ht="13.5" customHeight="1" x14ac:dyDescent="0.25">
      <c r="A384" s="89" t="s">
        <v>750</v>
      </c>
      <c r="B384" s="73" t="s">
        <v>229</v>
      </c>
      <c r="C384" s="83">
        <f>+C385+C386</f>
        <v>0</v>
      </c>
      <c r="D384" s="83">
        <f t="shared" ref="D384:N384" si="107">+D385+D386</f>
        <v>104776678350</v>
      </c>
      <c r="E384" s="83">
        <f t="shared" si="107"/>
        <v>21171225450</v>
      </c>
      <c r="F384" s="83">
        <f t="shared" si="107"/>
        <v>0</v>
      </c>
      <c r="G384" s="83">
        <f t="shared" si="107"/>
        <v>0</v>
      </c>
      <c r="H384" s="83">
        <f t="shared" si="107"/>
        <v>104776678350</v>
      </c>
      <c r="I384" s="83">
        <f t="shared" si="107"/>
        <v>0</v>
      </c>
      <c r="J384" s="83">
        <f t="shared" si="107"/>
        <v>0</v>
      </c>
      <c r="K384" s="83">
        <f t="shared" si="107"/>
        <v>0</v>
      </c>
      <c r="L384" s="83">
        <f t="shared" si="107"/>
        <v>0</v>
      </c>
      <c r="M384" s="83">
        <f t="shared" si="107"/>
        <v>0</v>
      </c>
      <c r="N384" s="83">
        <f t="shared" si="107"/>
        <v>0</v>
      </c>
      <c r="O384" s="82">
        <f t="shared" si="96"/>
        <v>230724582150</v>
      </c>
      <c r="P384" s="53"/>
    </row>
    <row r="385" spans="1:16" s="1" customFormat="1" ht="13.5" customHeight="1" x14ac:dyDescent="0.25">
      <c r="A385" s="89" t="s">
        <v>751</v>
      </c>
      <c r="B385" s="73" t="s">
        <v>230</v>
      </c>
      <c r="C385" s="83">
        <v>0</v>
      </c>
      <c r="D385" s="83">
        <v>0</v>
      </c>
      <c r="E385" s="83">
        <v>21171225450</v>
      </c>
      <c r="F385" s="83">
        <v>0</v>
      </c>
      <c r="G385" s="83">
        <v>0</v>
      </c>
      <c r="H385" s="83">
        <v>0</v>
      </c>
      <c r="I385" s="83">
        <v>0</v>
      </c>
      <c r="J385" s="83">
        <v>0</v>
      </c>
      <c r="K385" s="83">
        <v>0</v>
      </c>
      <c r="L385" s="83">
        <v>0</v>
      </c>
      <c r="M385" s="83">
        <v>0</v>
      </c>
      <c r="N385" s="83">
        <v>0</v>
      </c>
      <c r="O385" s="82">
        <f t="shared" si="96"/>
        <v>21171225450</v>
      </c>
      <c r="P385" s="6"/>
    </row>
    <row r="386" spans="1:16" s="1" customFormat="1" ht="13.5" customHeight="1" x14ac:dyDescent="0.25">
      <c r="A386" s="89" t="s">
        <v>752</v>
      </c>
      <c r="B386" s="73" t="s">
        <v>231</v>
      </c>
      <c r="C386" s="83">
        <v>0</v>
      </c>
      <c r="D386" s="83">
        <v>104776678350</v>
      </c>
      <c r="E386" s="83">
        <v>0</v>
      </c>
      <c r="F386" s="83">
        <v>0</v>
      </c>
      <c r="G386" s="83">
        <v>0</v>
      </c>
      <c r="H386" s="83">
        <v>104776678350</v>
      </c>
      <c r="I386" s="83">
        <v>0</v>
      </c>
      <c r="J386" s="83">
        <v>0</v>
      </c>
      <c r="K386" s="83">
        <v>0</v>
      </c>
      <c r="L386" s="83">
        <v>0</v>
      </c>
      <c r="M386" s="83">
        <v>0</v>
      </c>
      <c r="N386" s="83">
        <v>0</v>
      </c>
      <c r="O386" s="82">
        <f t="shared" si="96"/>
        <v>209553356700</v>
      </c>
      <c r="P386" s="6"/>
    </row>
    <row r="387" spans="1:16" s="1" customFormat="1" ht="13.5" customHeight="1" x14ac:dyDescent="0.25">
      <c r="A387" s="89" t="s">
        <v>753</v>
      </c>
      <c r="B387" s="73" t="s">
        <v>377</v>
      </c>
      <c r="C387" s="83">
        <f>+C388</f>
        <v>0</v>
      </c>
      <c r="D387" s="83">
        <f t="shared" ref="D387:N387" si="108">+D388</f>
        <v>0</v>
      </c>
      <c r="E387" s="83">
        <f t="shared" si="108"/>
        <v>0</v>
      </c>
      <c r="F387" s="83">
        <f t="shared" si="108"/>
        <v>0</v>
      </c>
      <c r="G387" s="83">
        <f t="shared" si="108"/>
        <v>0</v>
      </c>
      <c r="H387" s="83">
        <f t="shared" si="108"/>
        <v>0</v>
      </c>
      <c r="I387" s="83">
        <f t="shared" si="108"/>
        <v>0</v>
      </c>
      <c r="J387" s="83">
        <f t="shared" si="108"/>
        <v>0</v>
      </c>
      <c r="K387" s="83">
        <f t="shared" si="108"/>
        <v>0</v>
      </c>
      <c r="L387" s="83">
        <f t="shared" si="108"/>
        <v>0</v>
      </c>
      <c r="M387" s="83">
        <f t="shared" si="108"/>
        <v>0</v>
      </c>
      <c r="N387" s="83">
        <f t="shared" si="108"/>
        <v>0</v>
      </c>
      <c r="O387" s="82">
        <f t="shared" si="96"/>
        <v>0</v>
      </c>
      <c r="P387" s="6"/>
    </row>
    <row r="388" spans="1:16" s="3" customFormat="1" ht="13.5" customHeight="1" x14ac:dyDescent="0.25">
      <c r="A388" s="89" t="s">
        <v>754</v>
      </c>
      <c r="B388" s="73" t="s">
        <v>378</v>
      </c>
      <c r="C388" s="83">
        <f>+SUM(C389:C412)</f>
        <v>0</v>
      </c>
      <c r="D388" s="83">
        <f t="shared" ref="D388:N388" si="109">+SUM(D389:D412)</f>
        <v>0</v>
      </c>
      <c r="E388" s="83">
        <f t="shared" si="109"/>
        <v>0</v>
      </c>
      <c r="F388" s="83">
        <f t="shared" si="109"/>
        <v>0</v>
      </c>
      <c r="G388" s="83">
        <f t="shared" si="109"/>
        <v>0</v>
      </c>
      <c r="H388" s="83">
        <f t="shared" si="109"/>
        <v>0</v>
      </c>
      <c r="I388" s="83">
        <f t="shared" si="109"/>
        <v>0</v>
      </c>
      <c r="J388" s="83">
        <f t="shared" si="109"/>
        <v>0</v>
      </c>
      <c r="K388" s="83">
        <f t="shared" si="109"/>
        <v>0</v>
      </c>
      <c r="L388" s="83">
        <f t="shared" si="109"/>
        <v>0</v>
      </c>
      <c r="M388" s="83">
        <f t="shared" si="109"/>
        <v>0</v>
      </c>
      <c r="N388" s="83">
        <f t="shared" si="109"/>
        <v>0</v>
      </c>
      <c r="O388" s="82">
        <f t="shared" si="96"/>
        <v>0</v>
      </c>
      <c r="P388" s="53"/>
    </row>
    <row r="389" spans="1:16" s="3" customFormat="1" ht="13.5" customHeight="1" x14ac:dyDescent="0.25">
      <c r="A389" s="89" t="s">
        <v>755</v>
      </c>
      <c r="B389" s="73" t="s">
        <v>379</v>
      </c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2">
        <f t="shared" si="96"/>
        <v>0</v>
      </c>
      <c r="P389" s="53"/>
    </row>
    <row r="390" spans="1:16" s="3" customFormat="1" ht="13.5" customHeight="1" x14ac:dyDescent="0.25">
      <c r="A390" s="89" t="s">
        <v>756</v>
      </c>
      <c r="B390" s="73" t="s">
        <v>380</v>
      </c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2">
        <f t="shared" si="96"/>
        <v>0</v>
      </c>
      <c r="P390" s="53"/>
    </row>
    <row r="391" spans="1:16" s="1" customFormat="1" ht="13.5" customHeight="1" x14ac:dyDescent="0.25">
      <c r="A391" s="89" t="s">
        <v>757</v>
      </c>
      <c r="B391" s="73" t="s">
        <v>381</v>
      </c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2">
        <f t="shared" si="96"/>
        <v>0</v>
      </c>
      <c r="P391" s="6"/>
    </row>
    <row r="392" spans="1:16" s="1" customFormat="1" ht="13.5" customHeight="1" x14ac:dyDescent="0.25">
      <c r="A392" s="89" t="s">
        <v>758</v>
      </c>
      <c r="B392" s="73" t="s">
        <v>382</v>
      </c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2">
        <f t="shared" si="96"/>
        <v>0</v>
      </c>
      <c r="P392" s="6"/>
    </row>
    <row r="393" spans="1:16" s="1" customFormat="1" ht="13.5" customHeight="1" x14ac:dyDescent="0.25">
      <c r="A393" s="89" t="s">
        <v>759</v>
      </c>
      <c r="B393" s="73" t="s">
        <v>383</v>
      </c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2">
        <f t="shared" si="96"/>
        <v>0</v>
      </c>
      <c r="P393" s="6"/>
    </row>
    <row r="394" spans="1:16" s="3" customFormat="1" ht="13.5" customHeight="1" x14ac:dyDescent="0.25">
      <c r="A394" s="89" t="s">
        <v>760</v>
      </c>
      <c r="B394" s="73" t="s">
        <v>384</v>
      </c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2">
        <f t="shared" si="96"/>
        <v>0</v>
      </c>
      <c r="P394" s="53"/>
    </row>
    <row r="395" spans="1:16" s="1" customFormat="1" ht="13.5" customHeight="1" x14ac:dyDescent="0.25">
      <c r="A395" s="89" t="s">
        <v>761</v>
      </c>
      <c r="B395" s="73" t="s">
        <v>385</v>
      </c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2">
        <f t="shared" si="96"/>
        <v>0</v>
      </c>
      <c r="P395" s="6"/>
    </row>
    <row r="396" spans="1:16" s="1" customFormat="1" ht="13.5" customHeight="1" x14ac:dyDescent="0.25">
      <c r="A396" s="89" t="s">
        <v>762</v>
      </c>
      <c r="B396" s="73" t="s">
        <v>386</v>
      </c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2">
        <f t="shared" si="96"/>
        <v>0</v>
      </c>
      <c r="P396" s="6"/>
    </row>
    <row r="397" spans="1:16" s="1" customFormat="1" ht="13.5" customHeight="1" x14ac:dyDescent="0.25">
      <c r="A397" s="91" t="s">
        <v>763</v>
      </c>
      <c r="B397" s="73" t="s">
        <v>387</v>
      </c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2">
        <f t="shared" si="96"/>
        <v>0</v>
      </c>
      <c r="P397" s="6"/>
    </row>
    <row r="398" spans="1:16" s="3" customFormat="1" ht="13.5" customHeight="1" x14ac:dyDescent="0.25">
      <c r="A398" s="91" t="s">
        <v>764</v>
      </c>
      <c r="B398" s="73" t="s">
        <v>388</v>
      </c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2">
        <f t="shared" si="96"/>
        <v>0</v>
      </c>
      <c r="P398" s="53"/>
    </row>
    <row r="399" spans="1:16" s="1" customFormat="1" ht="13.5" customHeight="1" x14ac:dyDescent="0.25">
      <c r="A399" s="91" t="s">
        <v>765</v>
      </c>
      <c r="B399" s="73" t="s">
        <v>389</v>
      </c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2">
        <f t="shared" si="96"/>
        <v>0</v>
      </c>
      <c r="P399" s="6"/>
    </row>
    <row r="400" spans="1:16" s="1" customFormat="1" ht="13.5" customHeight="1" x14ac:dyDescent="0.25">
      <c r="A400" s="91" t="s">
        <v>766</v>
      </c>
      <c r="B400" s="73" t="s">
        <v>390</v>
      </c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2">
        <f t="shared" si="96"/>
        <v>0</v>
      </c>
      <c r="P400" s="6"/>
    </row>
    <row r="401" spans="1:16" s="1" customFormat="1" ht="13.5" customHeight="1" x14ac:dyDescent="0.25">
      <c r="A401" s="89" t="s">
        <v>767</v>
      </c>
      <c r="B401" s="73" t="s">
        <v>391</v>
      </c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2">
        <f t="shared" si="96"/>
        <v>0</v>
      </c>
      <c r="P401" s="6"/>
    </row>
    <row r="402" spans="1:16" s="3" customFormat="1" ht="13.5" customHeight="1" x14ac:dyDescent="0.25">
      <c r="A402" s="89" t="s">
        <v>768</v>
      </c>
      <c r="B402" s="73" t="s">
        <v>392</v>
      </c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2">
        <f t="shared" si="96"/>
        <v>0</v>
      </c>
      <c r="P402" s="53"/>
    </row>
    <row r="403" spans="1:16" s="1" customFormat="1" ht="13.5" customHeight="1" x14ac:dyDescent="0.25">
      <c r="A403" s="91" t="s">
        <v>769</v>
      </c>
      <c r="B403" s="73" t="s">
        <v>393</v>
      </c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2">
        <f t="shared" si="96"/>
        <v>0</v>
      </c>
      <c r="P403" s="6"/>
    </row>
    <row r="404" spans="1:16" s="1" customFormat="1" ht="13.5" customHeight="1" x14ac:dyDescent="0.25">
      <c r="A404" s="91" t="s">
        <v>770</v>
      </c>
      <c r="B404" s="73" t="s">
        <v>394</v>
      </c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2">
        <f t="shared" si="96"/>
        <v>0</v>
      </c>
      <c r="P404" s="6"/>
    </row>
    <row r="405" spans="1:16" s="1" customFormat="1" ht="13.5" customHeight="1" x14ac:dyDescent="0.25">
      <c r="A405" s="91" t="s">
        <v>771</v>
      </c>
      <c r="B405" s="73" t="s">
        <v>395</v>
      </c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2">
        <f t="shared" si="96"/>
        <v>0</v>
      </c>
      <c r="P405" s="6"/>
    </row>
    <row r="406" spans="1:16" s="11" customFormat="1" ht="13.5" customHeight="1" x14ac:dyDescent="0.25">
      <c r="A406" s="91" t="s">
        <v>772</v>
      </c>
      <c r="B406" s="73" t="s">
        <v>396</v>
      </c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2">
        <f t="shared" si="96"/>
        <v>0</v>
      </c>
      <c r="P406" s="53"/>
    </row>
    <row r="407" spans="1:16" s="1" customFormat="1" ht="13.5" customHeight="1" x14ac:dyDescent="0.25">
      <c r="A407" s="91" t="s">
        <v>773</v>
      </c>
      <c r="B407" s="73" t="s">
        <v>397</v>
      </c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2">
        <f t="shared" si="96"/>
        <v>0</v>
      </c>
      <c r="P407" s="6"/>
    </row>
    <row r="408" spans="1:16" s="1" customFormat="1" ht="13.5" customHeight="1" x14ac:dyDescent="0.25">
      <c r="A408" s="91" t="s">
        <v>851</v>
      </c>
      <c r="B408" s="73" t="s">
        <v>852</v>
      </c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2">
        <f t="shared" si="96"/>
        <v>0</v>
      </c>
      <c r="P408" s="6"/>
    </row>
    <row r="409" spans="1:16" s="1" customFormat="1" ht="13.5" customHeight="1" x14ac:dyDescent="0.25">
      <c r="A409" s="91" t="s">
        <v>853</v>
      </c>
      <c r="B409" s="73" t="s">
        <v>854</v>
      </c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2">
        <f t="shared" si="96"/>
        <v>0</v>
      </c>
      <c r="P409" s="6"/>
    </row>
    <row r="410" spans="1:16" s="1" customFormat="1" ht="13.5" customHeight="1" x14ac:dyDescent="0.25">
      <c r="A410" s="91" t="s">
        <v>855</v>
      </c>
      <c r="B410" s="73" t="s">
        <v>856</v>
      </c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2">
        <f t="shared" si="96"/>
        <v>0</v>
      </c>
      <c r="P410" s="6"/>
    </row>
    <row r="411" spans="1:16" s="1" customFormat="1" ht="13.5" customHeight="1" x14ac:dyDescent="0.25">
      <c r="A411" s="91" t="s">
        <v>971</v>
      </c>
      <c r="B411" s="73" t="s">
        <v>972</v>
      </c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2">
        <f t="shared" si="96"/>
        <v>0</v>
      </c>
      <c r="P411" s="6"/>
    </row>
    <row r="412" spans="1:16" s="1" customFormat="1" ht="13.5" customHeight="1" x14ac:dyDescent="0.25">
      <c r="A412" s="91" t="s">
        <v>973</v>
      </c>
      <c r="B412" s="73" t="s">
        <v>974</v>
      </c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2">
        <f t="shared" si="96"/>
        <v>0</v>
      </c>
      <c r="P412" s="6"/>
    </row>
    <row r="413" spans="1:16" s="1" customFormat="1" ht="13.5" customHeight="1" x14ac:dyDescent="0.25">
      <c r="A413" s="91" t="s">
        <v>774</v>
      </c>
      <c r="B413" s="73" t="s">
        <v>398</v>
      </c>
      <c r="C413" s="83">
        <f>+C414</f>
        <v>0</v>
      </c>
      <c r="D413" s="83">
        <f t="shared" ref="D413:N413" si="110">+D414</f>
        <v>0</v>
      </c>
      <c r="E413" s="83">
        <f t="shared" si="110"/>
        <v>0</v>
      </c>
      <c r="F413" s="83">
        <f t="shared" si="110"/>
        <v>0</v>
      </c>
      <c r="G413" s="83">
        <f t="shared" si="110"/>
        <v>0</v>
      </c>
      <c r="H413" s="83">
        <f t="shared" si="110"/>
        <v>0</v>
      </c>
      <c r="I413" s="83">
        <f t="shared" si="110"/>
        <v>0</v>
      </c>
      <c r="J413" s="83">
        <f t="shared" si="110"/>
        <v>0</v>
      </c>
      <c r="K413" s="83">
        <f t="shared" si="110"/>
        <v>0</v>
      </c>
      <c r="L413" s="83">
        <f t="shared" si="110"/>
        <v>0</v>
      </c>
      <c r="M413" s="83">
        <f t="shared" si="110"/>
        <v>0</v>
      </c>
      <c r="N413" s="83">
        <f t="shared" si="110"/>
        <v>0</v>
      </c>
      <c r="O413" s="82">
        <f t="shared" si="96"/>
        <v>0</v>
      </c>
      <c r="P413" s="6"/>
    </row>
    <row r="414" spans="1:16" s="1" customFormat="1" ht="13.5" customHeight="1" x14ac:dyDescent="0.25">
      <c r="A414" s="91" t="s">
        <v>775</v>
      </c>
      <c r="B414" s="73" t="s">
        <v>399</v>
      </c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2">
        <f t="shared" si="96"/>
        <v>0</v>
      </c>
      <c r="P414" s="6"/>
    </row>
    <row r="415" spans="1:16" s="1" customFormat="1" ht="13.5" customHeight="1" x14ac:dyDescent="0.25">
      <c r="A415" s="91" t="s">
        <v>906</v>
      </c>
      <c r="B415" s="73" t="s">
        <v>907</v>
      </c>
      <c r="C415" s="83">
        <f>+C416+C417</f>
        <v>4792633260.2689486</v>
      </c>
      <c r="D415" s="83">
        <f t="shared" ref="D415:N415" si="111">+D416+D417</f>
        <v>391835317.78220379</v>
      </c>
      <c r="E415" s="83">
        <f t="shared" si="111"/>
        <v>92890152.153680801</v>
      </c>
      <c r="F415" s="83">
        <f t="shared" si="111"/>
        <v>53400706.775582902</v>
      </c>
      <c r="G415" s="83">
        <f t="shared" si="111"/>
        <v>0</v>
      </c>
      <c r="H415" s="83">
        <f t="shared" si="111"/>
        <v>1085742061.0195837</v>
      </c>
      <c r="I415" s="83">
        <f t="shared" si="111"/>
        <v>1955072440.8854802</v>
      </c>
      <c r="J415" s="83">
        <f t="shared" si="111"/>
        <v>255350733.02586365</v>
      </c>
      <c r="K415" s="83">
        <f t="shared" si="111"/>
        <v>4094400826.2236505</v>
      </c>
      <c r="L415" s="83">
        <f t="shared" si="111"/>
        <v>102117165.91374448</v>
      </c>
      <c r="M415" s="83">
        <f t="shared" si="111"/>
        <v>9560331.9512613285</v>
      </c>
      <c r="N415" s="83">
        <f t="shared" si="111"/>
        <v>0</v>
      </c>
      <c r="O415" s="101">
        <f t="shared" si="96"/>
        <v>12833002995.999998</v>
      </c>
      <c r="P415" s="6"/>
    </row>
    <row r="416" spans="1:16" s="1" customFormat="1" ht="13.5" customHeight="1" x14ac:dyDescent="0.25">
      <c r="A416" s="91" t="s">
        <v>908</v>
      </c>
      <c r="B416" s="73" t="s">
        <v>909</v>
      </c>
      <c r="C416" s="83">
        <v>4792633260.2689486</v>
      </c>
      <c r="D416" s="83">
        <v>391835317.78220379</v>
      </c>
      <c r="E416" s="83">
        <v>92890152.153680801</v>
      </c>
      <c r="F416" s="83">
        <v>53400706.775582902</v>
      </c>
      <c r="G416" s="83">
        <v>0</v>
      </c>
      <c r="H416" s="83">
        <v>1085742061.0195837</v>
      </c>
      <c r="I416" s="83">
        <v>1955072440.8854802</v>
      </c>
      <c r="J416" s="83">
        <v>255350733.02586365</v>
      </c>
      <c r="K416" s="83">
        <v>4094400826.2236505</v>
      </c>
      <c r="L416" s="83">
        <v>102117165.91374448</v>
      </c>
      <c r="M416" s="83">
        <v>9560331.9512613285</v>
      </c>
      <c r="N416" s="83">
        <v>0</v>
      </c>
      <c r="O416" s="101">
        <f t="shared" si="96"/>
        <v>12833002995.999998</v>
      </c>
      <c r="P416" s="6"/>
    </row>
    <row r="417" spans="1:16" s="1" customFormat="1" ht="13.5" customHeight="1" x14ac:dyDescent="0.25">
      <c r="A417" s="91" t="s">
        <v>975</v>
      </c>
      <c r="B417" s="73" t="s">
        <v>976</v>
      </c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2">
        <f t="shared" si="96"/>
        <v>0</v>
      </c>
      <c r="P417" s="6"/>
    </row>
    <row r="418" spans="1:16" s="1" customFormat="1" ht="13.5" customHeight="1" x14ac:dyDescent="0.25">
      <c r="A418" s="91" t="s">
        <v>776</v>
      </c>
      <c r="B418" s="73" t="s">
        <v>400</v>
      </c>
      <c r="C418" s="83">
        <f>+C419+C428+C438+C465+C471+C474+C478+C481+C483+C485+C487+C489</f>
        <v>0</v>
      </c>
      <c r="D418" s="83">
        <f t="shared" ref="D418:N418" si="112">+D419+D428+D438+D465+D471+D474+D478+D481+D483+D485+D487+D489</f>
        <v>0</v>
      </c>
      <c r="E418" s="83">
        <f t="shared" si="112"/>
        <v>0</v>
      </c>
      <c r="F418" s="83">
        <f>+F419+F428+F438+F465+F471+F474+F478+F481+F483+F485+F487+F489</f>
        <v>0</v>
      </c>
      <c r="G418" s="83">
        <f t="shared" si="112"/>
        <v>0</v>
      </c>
      <c r="H418" s="83">
        <f t="shared" si="112"/>
        <v>0</v>
      </c>
      <c r="I418" s="83">
        <f t="shared" si="112"/>
        <v>0</v>
      </c>
      <c r="J418" s="83">
        <f t="shared" si="112"/>
        <v>0</v>
      </c>
      <c r="K418" s="83">
        <f t="shared" si="112"/>
        <v>0</v>
      </c>
      <c r="L418" s="83">
        <f t="shared" si="112"/>
        <v>0</v>
      </c>
      <c r="M418" s="83">
        <f t="shared" si="112"/>
        <v>0</v>
      </c>
      <c r="N418" s="83">
        <f t="shared" si="112"/>
        <v>0</v>
      </c>
      <c r="O418" s="82">
        <f t="shared" si="96"/>
        <v>0</v>
      </c>
      <c r="P418" s="6"/>
    </row>
    <row r="419" spans="1:16" s="1" customFormat="1" ht="13.5" customHeight="1" x14ac:dyDescent="0.25">
      <c r="A419" s="91" t="s">
        <v>777</v>
      </c>
      <c r="B419" s="73" t="s">
        <v>401</v>
      </c>
      <c r="C419" s="83">
        <f>+C420</f>
        <v>0</v>
      </c>
      <c r="D419" s="83">
        <f t="shared" ref="D419:N419" si="113">+D420</f>
        <v>0</v>
      </c>
      <c r="E419" s="83">
        <f t="shared" si="113"/>
        <v>0</v>
      </c>
      <c r="F419" s="83">
        <f t="shared" si="113"/>
        <v>0</v>
      </c>
      <c r="G419" s="83">
        <f t="shared" si="113"/>
        <v>0</v>
      </c>
      <c r="H419" s="83">
        <f t="shared" si="113"/>
        <v>0</v>
      </c>
      <c r="I419" s="83">
        <f t="shared" si="113"/>
        <v>0</v>
      </c>
      <c r="J419" s="83">
        <f t="shared" si="113"/>
        <v>0</v>
      </c>
      <c r="K419" s="83">
        <f t="shared" si="113"/>
        <v>0</v>
      </c>
      <c r="L419" s="83">
        <f t="shared" si="113"/>
        <v>0</v>
      </c>
      <c r="M419" s="83">
        <f t="shared" si="113"/>
        <v>0</v>
      </c>
      <c r="N419" s="83">
        <f t="shared" si="113"/>
        <v>0</v>
      </c>
      <c r="O419" s="82">
        <f t="shared" si="96"/>
        <v>0</v>
      </c>
      <c r="P419" s="6"/>
    </row>
    <row r="420" spans="1:16" s="1" customFormat="1" ht="13.5" customHeight="1" x14ac:dyDescent="0.25">
      <c r="A420" s="91" t="s">
        <v>778</v>
      </c>
      <c r="B420" s="73" t="s">
        <v>402</v>
      </c>
      <c r="C420" s="83">
        <f>+SUM(C421:C427)</f>
        <v>0</v>
      </c>
      <c r="D420" s="83">
        <f t="shared" ref="D420:N420" si="114">+SUM(D421:D427)</f>
        <v>0</v>
      </c>
      <c r="E420" s="83">
        <f t="shared" si="114"/>
        <v>0</v>
      </c>
      <c r="F420" s="83">
        <f t="shared" si="114"/>
        <v>0</v>
      </c>
      <c r="G420" s="83">
        <f t="shared" si="114"/>
        <v>0</v>
      </c>
      <c r="H420" s="83">
        <f t="shared" si="114"/>
        <v>0</v>
      </c>
      <c r="I420" s="83">
        <f t="shared" si="114"/>
        <v>0</v>
      </c>
      <c r="J420" s="83">
        <f t="shared" si="114"/>
        <v>0</v>
      </c>
      <c r="K420" s="83">
        <f t="shared" si="114"/>
        <v>0</v>
      </c>
      <c r="L420" s="83">
        <f t="shared" si="114"/>
        <v>0</v>
      </c>
      <c r="M420" s="83">
        <f t="shared" si="114"/>
        <v>0</v>
      </c>
      <c r="N420" s="83">
        <f t="shared" si="114"/>
        <v>0</v>
      </c>
      <c r="O420" s="82">
        <f t="shared" si="96"/>
        <v>0</v>
      </c>
      <c r="P420" s="6"/>
    </row>
    <row r="421" spans="1:16" s="1" customFormat="1" ht="13.5" customHeight="1" x14ac:dyDescent="0.25">
      <c r="A421" s="91" t="s">
        <v>779</v>
      </c>
      <c r="B421" s="73" t="s">
        <v>163</v>
      </c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2">
        <f t="shared" ref="O421:O462" si="115">+SUM(C421:N421)</f>
        <v>0</v>
      </c>
      <c r="P421" s="6"/>
    </row>
    <row r="422" spans="1:16" s="1" customFormat="1" ht="13.5" customHeight="1" x14ac:dyDescent="0.25">
      <c r="A422" s="91" t="s">
        <v>780</v>
      </c>
      <c r="B422" s="73" t="s">
        <v>114</v>
      </c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2">
        <f t="shared" si="115"/>
        <v>0</v>
      </c>
      <c r="P422" s="6"/>
    </row>
    <row r="423" spans="1:16" s="1" customFormat="1" ht="13.5" customHeight="1" x14ac:dyDescent="0.25">
      <c r="A423" s="91" t="s">
        <v>781</v>
      </c>
      <c r="B423" s="73" t="s">
        <v>403</v>
      </c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2">
        <f t="shared" si="115"/>
        <v>0</v>
      </c>
      <c r="P423" s="6"/>
    </row>
    <row r="424" spans="1:16" s="1" customFormat="1" ht="13.5" customHeight="1" x14ac:dyDescent="0.25">
      <c r="A424" s="91" t="s">
        <v>782</v>
      </c>
      <c r="B424" s="73" t="s">
        <v>404</v>
      </c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2">
        <f t="shared" si="115"/>
        <v>0</v>
      </c>
      <c r="P424" s="6"/>
    </row>
    <row r="425" spans="1:16" s="1" customFormat="1" ht="13.5" customHeight="1" x14ac:dyDescent="0.25">
      <c r="A425" s="91" t="s">
        <v>783</v>
      </c>
      <c r="B425" s="73" t="s">
        <v>784</v>
      </c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2">
        <f t="shared" si="115"/>
        <v>0</v>
      </c>
      <c r="P425" s="6"/>
    </row>
    <row r="426" spans="1:16" s="1" customFormat="1" ht="13.5" customHeight="1" x14ac:dyDescent="0.25">
      <c r="A426" s="91" t="s">
        <v>785</v>
      </c>
      <c r="B426" s="73" t="s">
        <v>786</v>
      </c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2">
        <f t="shared" si="115"/>
        <v>0</v>
      </c>
      <c r="P426" s="6"/>
    </row>
    <row r="427" spans="1:16" s="1" customFormat="1" ht="13.5" customHeight="1" x14ac:dyDescent="0.25">
      <c r="A427" s="91" t="s">
        <v>787</v>
      </c>
      <c r="B427" s="73" t="s">
        <v>788</v>
      </c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2">
        <f t="shared" si="115"/>
        <v>0</v>
      </c>
      <c r="P427" s="6"/>
    </row>
    <row r="428" spans="1:16" s="1" customFormat="1" ht="13.5" customHeight="1" x14ac:dyDescent="0.25">
      <c r="A428" s="91" t="s">
        <v>789</v>
      </c>
      <c r="B428" s="73" t="s">
        <v>405</v>
      </c>
      <c r="C428" s="83">
        <f>+C429+C433+C431+C435</f>
        <v>0</v>
      </c>
      <c r="D428" s="83">
        <f t="shared" ref="D428:N428" si="116">+D429+D433+D431+D435</f>
        <v>0</v>
      </c>
      <c r="E428" s="83">
        <f t="shared" si="116"/>
        <v>0</v>
      </c>
      <c r="F428" s="83">
        <f t="shared" si="116"/>
        <v>0</v>
      </c>
      <c r="G428" s="83">
        <f t="shared" si="116"/>
        <v>0</v>
      </c>
      <c r="H428" s="83">
        <f t="shared" si="116"/>
        <v>0</v>
      </c>
      <c r="I428" s="83">
        <f t="shared" si="116"/>
        <v>0</v>
      </c>
      <c r="J428" s="83">
        <f t="shared" si="116"/>
        <v>0</v>
      </c>
      <c r="K428" s="83">
        <f t="shared" si="116"/>
        <v>0</v>
      </c>
      <c r="L428" s="83">
        <f t="shared" si="116"/>
        <v>0</v>
      </c>
      <c r="M428" s="83">
        <f t="shared" si="116"/>
        <v>0</v>
      </c>
      <c r="N428" s="83">
        <f t="shared" si="116"/>
        <v>0</v>
      </c>
      <c r="O428" s="82">
        <f t="shared" si="115"/>
        <v>0</v>
      </c>
      <c r="P428" s="6"/>
    </row>
    <row r="429" spans="1:16" s="1" customFormat="1" ht="13.5" customHeight="1" x14ac:dyDescent="0.25">
      <c r="A429" s="91" t="s">
        <v>790</v>
      </c>
      <c r="B429" s="22" t="s">
        <v>23</v>
      </c>
      <c r="C429" s="83">
        <f>+C430</f>
        <v>0</v>
      </c>
      <c r="D429" s="83">
        <f t="shared" ref="D429:N429" si="117">+D430</f>
        <v>0</v>
      </c>
      <c r="E429" s="83">
        <f t="shared" si="117"/>
        <v>0</v>
      </c>
      <c r="F429" s="83">
        <f t="shared" si="117"/>
        <v>0</v>
      </c>
      <c r="G429" s="83">
        <f t="shared" si="117"/>
        <v>0</v>
      </c>
      <c r="H429" s="83">
        <f t="shared" si="117"/>
        <v>0</v>
      </c>
      <c r="I429" s="83">
        <f t="shared" si="117"/>
        <v>0</v>
      </c>
      <c r="J429" s="83">
        <f t="shared" si="117"/>
        <v>0</v>
      </c>
      <c r="K429" s="83">
        <f t="shared" si="117"/>
        <v>0</v>
      </c>
      <c r="L429" s="83">
        <f t="shared" si="117"/>
        <v>0</v>
      </c>
      <c r="M429" s="83">
        <f t="shared" si="117"/>
        <v>0</v>
      </c>
      <c r="N429" s="83">
        <f t="shared" si="117"/>
        <v>0</v>
      </c>
      <c r="O429" s="82">
        <f t="shared" si="115"/>
        <v>0</v>
      </c>
      <c r="P429" s="6"/>
    </row>
    <row r="430" spans="1:16" s="1" customFormat="1" ht="13.5" customHeight="1" x14ac:dyDescent="0.25">
      <c r="A430" s="91" t="s">
        <v>791</v>
      </c>
      <c r="B430" s="22" t="s">
        <v>406</v>
      </c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2">
        <f t="shared" si="115"/>
        <v>0</v>
      </c>
      <c r="P430" s="6"/>
    </row>
    <row r="431" spans="1:16" s="1" customFormat="1" ht="13.5" customHeight="1" x14ac:dyDescent="0.25">
      <c r="A431" s="91" t="s">
        <v>910</v>
      </c>
      <c r="B431" s="22" t="s">
        <v>911</v>
      </c>
      <c r="C431" s="83">
        <f>+C432</f>
        <v>0</v>
      </c>
      <c r="D431" s="83">
        <f t="shared" ref="D431:N431" si="118">+D432</f>
        <v>0</v>
      </c>
      <c r="E431" s="83">
        <f t="shared" si="118"/>
        <v>0</v>
      </c>
      <c r="F431" s="83">
        <f t="shared" si="118"/>
        <v>0</v>
      </c>
      <c r="G431" s="83">
        <f t="shared" si="118"/>
        <v>0</v>
      </c>
      <c r="H431" s="83">
        <f t="shared" si="118"/>
        <v>0</v>
      </c>
      <c r="I431" s="83">
        <f t="shared" si="118"/>
        <v>0</v>
      </c>
      <c r="J431" s="83">
        <f t="shared" si="118"/>
        <v>0</v>
      </c>
      <c r="K431" s="83">
        <f t="shared" si="118"/>
        <v>0</v>
      </c>
      <c r="L431" s="83">
        <f t="shared" si="118"/>
        <v>0</v>
      </c>
      <c r="M431" s="83">
        <f t="shared" si="118"/>
        <v>0</v>
      </c>
      <c r="N431" s="83">
        <f t="shared" si="118"/>
        <v>0</v>
      </c>
      <c r="O431" s="82">
        <f t="shared" si="115"/>
        <v>0</v>
      </c>
      <c r="P431" s="6"/>
    </row>
    <row r="432" spans="1:16" s="1" customFormat="1" ht="13.5" customHeight="1" x14ac:dyDescent="0.25">
      <c r="A432" s="91" t="s">
        <v>912</v>
      </c>
      <c r="B432" s="22" t="s">
        <v>911</v>
      </c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2">
        <f t="shared" si="115"/>
        <v>0</v>
      </c>
      <c r="P432" s="6"/>
    </row>
    <row r="433" spans="1:16" s="1" customFormat="1" ht="13.5" customHeight="1" x14ac:dyDescent="0.25">
      <c r="A433" s="91" t="s">
        <v>792</v>
      </c>
      <c r="B433" s="22" t="s">
        <v>115</v>
      </c>
      <c r="C433" s="83">
        <f>+C434</f>
        <v>0</v>
      </c>
      <c r="D433" s="83">
        <f t="shared" ref="D433:N433" si="119">+D434</f>
        <v>0</v>
      </c>
      <c r="E433" s="83">
        <f t="shared" si="119"/>
        <v>0</v>
      </c>
      <c r="F433" s="83">
        <f t="shared" si="119"/>
        <v>0</v>
      </c>
      <c r="G433" s="83">
        <f t="shared" si="119"/>
        <v>0</v>
      </c>
      <c r="H433" s="83">
        <f t="shared" si="119"/>
        <v>0</v>
      </c>
      <c r="I433" s="83">
        <f t="shared" si="119"/>
        <v>0</v>
      </c>
      <c r="J433" s="83">
        <f t="shared" si="119"/>
        <v>0</v>
      </c>
      <c r="K433" s="83">
        <f t="shared" si="119"/>
        <v>0</v>
      </c>
      <c r="L433" s="83">
        <f t="shared" si="119"/>
        <v>0</v>
      </c>
      <c r="M433" s="83">
        <f t="shared" si="119"/>
        <v>0</v>
      </c>
      <c r="N433" s="83">
        <f t="shared" si="119"/>
        <v>0</v>
      </c>
      <c r="O433" s="82">
        <f t="shared" si="115"/>
        <v>0</v>
      </c>
      <c r="P433" s="6"/>
    </row>
    <row r="434" spans="1:16" s="1" customFormat="1" ht="13.5" customHeight="1" x14ac:dyDescent="0.25">
      <c r="A434" s="90" t="s">
        <v>793</v>
      </c>
      <c r="B434" s="22" t="s">
        <v>407</v>
      </c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2">
        <f t="shared" si="115"/>
        <v>0</v>
      </c>
      <c r="P434" s="6"/>
    </row>
    <row r="435" spans="1:16" s="1" customFormat="1" ht="13.5" customHeight="1" x14ac:dyDescent="0.25">
      <c r="A435" s="90" t="s">
        <v>977</v>
      </c>
      <c r="B435" s="22" t="s">
        <v>978</v>
      </c>
      <c r="C435" s="83">
        <f>+C436+C437</f>
        <v>0</v>
      </c>
      <c r="D435" s="83">
        <f t="shared" ref="D435:N435" si="120">+D436+D437</f>
        <v>0</v>
      </c>
      <c r="E435" s="83">
        <f t="shared" si="120"/>
        <v>0</v>
      </c>
      <c r="F435" s="83">
        <f t="shared" si="120"/>
        <v>0</v>
      </c>
      <c r="G435" s="83">
        <f t="shared" si="120"/>
        <v>0</v>
      </c>
      <c r="H435" s="83">
        <f t="shared" si="120"/>
        <v>0</v>
      </c>
      <c r="I435" s="83">
        <f t="shared" si="120"/>
        <v>0</v>
      </c>
      <c r="J435" s="83">
        <f t="shared" si="120"/>
        <v>0</v>
      </c>
      <c r="K435" s="83">
        <f t="shared" si="120"/>
        <v>0</v>
      </c>
      <c r="L435" s="83">
        <f t="shared" si="120"/>
        <v>0</v>
      </c>
      <c r="M435" s="83">
        <f t="shared" si="120"/>
        <v>0</v>
      </c>
      <c r="N435" s="83">
        <f t="shared" si="120"/>
        <v>0</v>
      </c>
      <c r="O435" s="82">
        <f t="shared" si="115"/>
        <v>0</v>
      </c>
      <c r="P435" s="6"/>
    </row>
    <row r="436" spans="1:16" s="1" customFormat="1" ht="13.5" customHeight="1" x14ac:dyDescent="0.25">
      <c r="A436" s="90" t="s">
        <v>979</v>
      </c>
      <c r="B436" s="22" t="s">
        <v>980</v>
      </c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2">
        <f t="shared" si="115"/>
        <v>0</v>
      </c>
      <c r="P436" s="6"/>
    </row>
    <row r="437" spans="1:16" s="1" customFormat="1" ht="13.5" customHeight="1" x14ac:dyDescent="0.25">
      <c r="A437" s="90" t="s">
        <v>981</v>
      </c>
      <c r="B437" s="22" t="s">
        <v>982</v>
      </c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2">
        <f t="shared" si="115"/>
        <v>0</v>
      </c>
      <c r="P437" s="6"/>
    </row>
    <row r="438" spans="1:16" s="1" customFormat="1" ht="13.5" customHeight="1" x14ac:dyDescent="0.25">
      <c r="A438" s="91" t="s">
        <v>794</v>
      </c>
      <c r="B438" s="73" t="s">
        <v>146</v>
      </c>
      <c r="C438" s="83">
        <f>+C439+C441+C456+C457+C460+C462+C463</f>
        <v>0</v>
      </c>
      <c r="D438" s="83">
        <f t="shared" ref="D438:N438" si="121">+D439+D441+D456+D457+D460+D462+D463</f>
        <v>0</v>
      </c>
      <c r="E438" s="83">
        <f t="shared" si="121"/>
        <v>0</v>
      </c>
      <c r="F438" s="83">
        <f t="shared" si="121"/>
        <v>0</v>
      </c>
      <c r="G438" s="83">
        <f t="shared" si="121"/>
        <v>0</v>
      </c>
      <c r="H438" s="83">
        <f t="shared" si="121"/>
        <v>0</v>
      </c>
      <c r="I438" s="83">
        <f t="shared" si="121"/>
        <v>0</v>
      </c>
      <c r="J438" s="83">
        <f t="shared" si="121"/>
        <v>0</v>
      </c>
      <c r="K438" s="83">
        <f t="shared" si="121"/>
        <v>0</v>
      </c>
      <c r="L438" s="83">
        <f t="shared" si="121"/>
        <v>0</v>
      </c>
      <c r="M438" s="83">
        <f t="shared" si="121"/>
        <v>0</v>
      </c>
      <c r="N438" s="83">
        <f t="shared" si="121"/>
        <v>0</v>
      </c>
      <c r="O438" s="82">
        <f t="shared" si="115"/>
        <v>0</v>
      </c>
      <c r="P438" s="6"/>
    </row>
    <row r="439" spans="1:16" s="1" customFormat="1" ht="13.5" customHeight="1" x14ac:dyDescent="0.25">
      <c r="A439" s="91" t="s">
        <v>795</v>
      </c>
      <c r="B439" s="73" t="s">
        <v>116</v>
      </c>
      <c r="C439" s="83">
        <f>+C440</f>
        <v>0</v>
      </c>
      <c r="D439" s="83">
        <f t="shared" ref="D439:N439" si="122">+D440</f>
        <v>0</v>
      </c>
      <c r="E439" s="83">
        <f t="shared" si="122"/>
        <v>0</v>
      </c>
      <c r="F439" s="83">
        <f t="shared" si="122"/>
        <v>0</v>
      </c>
      <c r="G439" s="83">
        <f t="shared" si="122"/>
        <v>0</v>
      </c>
      <c r="H439" s="83">
        <f t="shared" si="122"/>
        <v>0</v>
      </c>
      <c r="I439" s="83">
        <f t="shared" si="122"/>
        <v>0</v>
      </c>
      <c r="J439" s="83">
        <f t="shared" si="122"/>
        <v>0</v>
      </c>
      <c r="K439" s="83">
        <f t="shared" si="122"/>
        <v>0</v>
      </c>
      <c r="L439" s="83">
        <f t="shared" si="122"/>
        <v>0</v>
      </c>
      <c r="M439" s="83">
        <f t="shared" si="122"/>
        <v>0</v>
      </c>
      <c r="N439" s="83">
        <f t="shared" si="122"/>
        <v>0</v>
      </c>
      <c r="O439" s="82">
        <f t="shared" si="115"/>
        <v>0</v>
      </c>
      <c r="P439" s="6"/>
    </row>
    <row r="440" spans="1:16" s="1" customFormat="1" ht="13.5" customHeight="1" x14ac:dyDescent="0.25">
      <c r="A440" s="89" t="s">
        <v>796</v>
      </c>
      <c r="B440" s="73" t="s">
        <v>164</v>
      </c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2">
        <f t="shared" si="115"/>
        <v>0</v>
      </c>
      <c r="P440" s="6"/>
    </row>
    <row r="441" spans="1:16" ht="13.5" customHeight="1" x14ac:dyDescent="0.25">
      <c r="A441" s="89" t="s">
        <v>797</v>
      </c>
      <c r="B441" s="73" t="s">
        <v>117</v>
      </c>
      <c r="C441" s="83">
        <f>+SUM(C442:C455)</f>
        <v>0</v>
      </c>
      <c r="D441" s="83">
        <f t="shared" ref="D441:N441" si="123">+SUM(D442:D455)</f>
        <v>0</v>
      </c>
      <c r="E441" s="83">
        <f t="shared" si="123"/>
        <v>0</v>
      </c>
      <c r="F441" s="83">
        <f t="shared" si="123"/>
        <v>0</v>
      </c>
      <c r="G441" s="83">
        <f t="shared" si="123"/>
        <v>0</v>
      </c>
      <c r="H441" s="83">
        <f t="shared" si="123"/>
        <v>0</v>
      </c>
      <c r="I441" s="83">
        <f t="shared" si="123"/>
        <v>0</v>
      </c>
      <c r="J441" s="83">
        <f t="shared" si="123"/>
        <v>0</v>
      </c>
      <c r="K441" s="83">
        <f t="shared" si="123"/>
        <v>0</v>
      </c>
      <c r="L441" s="83">
        <f t="shared" si="123"/>
        <v>0</v>
      </c>
      <c r="M441" s="83">
        <f t="shared" si="123"/>
        <v>0</v>
      </c>
      <c r="N441" s="83">
        <f t="shared" si="123"/>
        <v>0</v>
      </c>
      <c r="O441" s="82">
        <f t="shared" si="115"/>
        <v>0</v>
      </c>
    </row>
    <row r="442" spans="1:16" ht="13.5" customHeight="1" x14ac:dyDescent="0.25">
      <c r="A442" s="89" t="s">
        <v>798</v>
      </c>
      <c r="B442" s="73" t="s">
        <v>408</v>
      </c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2">
        <f t="shared" si="115"/>
        <v>0</v>
      </c>
      <c r="P442" s="64"/>
    </row>
    <row r="443" spans="1:16" ht="13.5" customHeight="1" x14ac:dyDescent="0.25">
      <c r="A443" s="89" t="s">
        <v>799</v>
      </c>
      <c r="B443" s="73" t="s">
        <v>409</v>
      </c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2">
        <f t="shared" si="115"/>
        <v>0</v>
      </c>
    </row>
    <row r="444" spans="1:16" ht="13.5" customHeight="1" x14ac:dyDescent="0.25">
      <c r="A444" s="89" t="s">
        <v>800</v>
      </c>
      <c r="B444" s="73" t="s">
        <v>165</v>
      </c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2">
        <f t="shared" si="115"/>
        <v>0</v>
      </c>
    </row>
    <row r="445" spans="1:16" ht="13.5" customHeight="1" x14ac:dyDescent="0.25">
      <c r="A445" s="89" t="s">
        <v>857</v>
      </c>
      <c r="B445" s="73" t="s">
        <v>858</v>
      </c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2">
        <f t="shared" si="115"/>
        <v>0</v>
      </c>
    </row>
    <row r="446" spans="1:16" ht="13.5" customHeight="1" x14ac:dyDescent="0.25">
      <c r="A446" s="89" t="s">
        <v>859</v>
      </c>
      <c r="B446" s="73" t="s">
        <v>860</v>
      </c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2">
        <f t="shared" si="115"/>
        <v>0</v>
      </c>
    </row>
    <row r="447" spans="1:16" ht="13.5" customHeight="1" x14ac:dyDescent="0.25">
      <c r="A447" s="89" t="s">
        <v>861</v>
      </c>
      <c r="B447" s="73" t="s">
        <v>414</v>
      </c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2">
        <f t="shared" si="115"/>
        <v>0</v>
      </c>
    </row>
    <row r="448" spans="1:16" ht="13.5" customHeight="1" x14ac:dyDescent="0.25">
      <c r="A448" s="89" t="s">
        <v>862</v>
      </c>
      <c r="B448" s="73" t="s">
        <v>863</v>
      </c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2">
        <f t="shared" si="115"/>
        <v>0</v>
      </c>
    </row>
    <row r="449" spans="1:15" ht="13.5" customHeight="1" x14ac:dyDescent="0.25">
      <c r="A449" s="89" t="s">
        <v>983</v>
      </c>
      <c r="B449" s="73" t="s">
        <v>984</v>
      </c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2">
        <f t="shared" si="115"/>
        <v>0</v>
      </c>
    </row>
    <row r="450" spans="1:15" ht="13.5" customHeight="1" x14ac:dyDescent="0.25">
      <c r="A450" s="89" t="s">
        <v>801</v>
      </c>
      <c r="B450" s="73" t="s">
        <v>410</v>
      </c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2">
        <f t="shared" si="115"/>
        <v>0</v>
      </c>
    </row>
    <row r="451" spans="1:15" ht="13.5" customHeight="1" x14ac:dyDescent="0.25">
      <c r="A451" s="89" t="s">
        <v>802</v>
      </c>
      <c r="B451" s="73" t="s">
        <v>411</v>
      </c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2">
        <f t="shared" si="115"/>
        <v>0</v>
      </c>
    </row>
    <row r="452" spans="1:15" ht="13.5" customHeight="1" x14ac:dyDescent="0.25">
      <c r="A452" s="91" t="s">
        <v>803</v>
      </c>
      <c r="B452" s="73" t="s">
        <v>412</v>
      </c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2">
        <f t="shared" si="115"/>
        <v>0</v>
      </c>
    </row>
    <row r="453" spans="1:15" ht="13.5" customHeight="1" x14ac:dyDescent="0.25">
      <c r="A453" s="91" t="s">
        <v>804</v>
      </c>
      <c r="B453" s="73" t="s">
        <v>413</v>
      </c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2">
        <f t="shared" si="115"/>
        <v>0</v>
      </c>
    </row>
    <row r="454" spans="1:15" ht="13.5" customHeight="1" x14ac:dyDescent="0.25">
      <c r="A454" s="91" t="s">
        <v>805</v>
      </c>
      <c r="B454" s="73" t="s">
        <v>806</v>
      </c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2">
        <f t="shared" si="115"/>
        <v>0</v>
      </c>
    </row>
    <row r="455" spans="1:15" ht="13.5" customHeight="1" x14ac:dyDescent="0.25">
      <c r="A455" s="91" t="s">
        <v>864</v>
      </c>
      <c r="B455" s="73" t="s">
        <v>865</v>
      </c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2">
        <f t="shared" si="115"/>
        <v>0</v>
      </c>
    </row>
    <row r="456" spans="1:15" ht="13.5" customHeight="1" x14ac:dyDescent="0.25">
      <c r="A456" s="91" t="s">
        <v>807</v>
      </c>
      <c r="B456" s="73" t="s">
        <v>118</v>
      </c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2">
        <f t="shared" si="115"/>
        <v>0</v>
      </c>
    </row>
    <row r="457" spans="1:15" ht="13.5" customHeight="1" x14ac:dyDescent="0.25">
      <c r="A457" s="91" t="s">
        <v>808</v>
      </c>
      <c r="B457" s="73" t="s">
        <v>119</v>
      </c>
      <c r="C457" s="83">
        <f>+C458+C459</f>
        <v>0</v>
      </c>
      <c r="D457" s="83">
        <f t="shared" ref="D457:N457" si="124">+D458+D459</f>
        <v>0</v>
      </c>
      <c r="E457" s="83">
        <f t="shared" si="124"/>
        <v>0</v>
      </c>
      <c r="F457" s="83">
        <f t="shared" si="124"/>
        <v>0</v>
      </c>
      <c r="G457" s="83">
        <f t="shared" si="124"/>
        <v>0</v>
      </c>
      <c r="H457" s="83">
        <f t="shared" si="124"/>
        <v>0</v>
      </c>
      <c r="I457" s="83">
        <f t="shared" si="124"/>
        <v>0</v>
      </c>
      <c r="J457" s="83">
        <f t="shared" si="124"/>
        <v>0</v>
      </c>
      <c r="K457" s="83">
        <f t="shared" si="124"/>
        <v>0</v>
      </c>
      <c r="L457" s="83">
        <f t="shared" si="124"/>
        <v>0</v>
      </c>
      <c r="M457" s="83">
        <f t="shared" si="124"/>
        <v>0</v>
      </c>
      <c r="N457" s="83">
        <f t="shared" si="124"/>
        <v>0</v>
      </c>
      <c r="O457" s="82">
        <f t="shared" si="115"/>
        <v>0</v>
      </c>
    </row>
    <row r="458" spans="1:15" ht="13.5" customHeight="1" x14ac:dyDescent="0.25">
      <c r="A458" s="91" t="s">
        <v>913</v>
      </c>
      <c r="B458" s="73" t="s">
        <v>914</v>
      </c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2">
        <f t="shared" si="115"/>
        <v>0</v>
      </c>
    </row>
    <row r="459" spans="1:15" ht="13.5" customHeight="1" x14ac:dyDescent="0.25">
      <c r="A459" s="91" t="s">
        <v>985</v>
      </c>
      <c r="B459" s="73" t="s">
        <v>986</v>
      </c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2">
        <f t="shared" si="115"/>
        <v>0</v>
      </c>
    </row>
    <row r="460" spans="1:15" ht="13.5" customHeight="1" x14ac:dyDescent="0.25">
      <c r="A460" s="91" t="s">
        <v>809</v>
      </c>
      <c r="B460" s="73" t="s">
        <v>145</v>
      </c>
      <c r="C460" s="83">
        <f>+C461</f>
        <v>0</v>
      </c>
      <c r="D460" s="83">
        <f t="shared" ref="D460:N460" si="125">+D461</f>
        <v>0</v>
      </c>
      <c r="E460" s="83">
        <f t="shared" si="125"/>
        <v>0</v>
      </c>
      <c r="F460" s="83">
        <f t="shared" si="125"/>
        <v>0</v>
      </c>
      <c r="G460" s="83">
        <f t="shared" si="125"/>
        <v>0</v>
      </c>
      <c r="H460" s="83">
        <f t="shared" si="125"/>
        <v>0</v>
      </c>
      <c r="I460" s="83">
        <f t="shared" si="125"/>
        <v>0</v>
      </c>
      <c r="J460" s="83">
        <f t="shared" si="125"/>
        <v>0</v>
      </c>
      <c r="K460" s="83">
        <f t="shared" si="125"/>
        <v>0</v>
      </c>
      <c r="L460" s="83">
        <f t="shared" si="125"/>
        <v>0</v>
      </c>
      <c r="M460" s="83">
        <f t="shared" si="125"/>
        <v>0</v>
      </c>
      <c r="N460" s="83">
        <f t="shared" si="125"/>
        <v>0</v>
      </c>
      <c r="O460" s="82">
        <f t="shared" si="115"/>
        <v>0</v>
      </c>
    </row>
    <row r="461" spans="1:15" ht="13.5" customHeight="1" x14ac:dyDescent="0.25">
      <c r="A461" s="91" t="s">
        <v>987</v>
      </c>
      <c r="B461" s="73" t="s">
        <v>145</v>
      </c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2">
        <f t="shared" si="115"/>
        <v>0</v>
      </c>
    </row>
    <row r="462" spans="1:15" ht="13.5" customHeight="1" x14ac:dyDescent="0.25">
      <c r="A462" s="91" t="s">
        <v>810</v>
      </c>
      <c r="B462" s="73" t="s">
        <v>91</v>
      </c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2">
        <f t="shared" si="115"/>
        <v>0</v>
      </c>
    </row>
    <row r="463" spans="1:15" ht="13.5" customHeight="1" x14ac:dyDescent="0.25">
      <c r="A463" s="91" t="s">
        <v>811</v>
      </c>
      <c r="B463" s="73" t="s">
        <v>183</v>
      </c>
      <c r="C463" s="83">
        <f>+C464</f>
        <v>0</v>
      </c>
      <c r="D463" s="83">
        <f t="shared" ref="D463:N463" si="126">+D464</f>
        <v>0</v>
      </c>
      <c r="E463" s="83">
        <f t="shared" si="126"/>
        <v>0</v>
      </c>
      <c r="F463" s="83">
        <f t="shared" si="126"/>
        <v>0</v>
      </c>
      <c r="G463" s="83">
        <f t="shared" si="126"/>
        <v>0</v>
      </c>
      <c r="H463" s="83">
        <f t="shared" si="126"/>
        <v>0</v>
      </c>
      <c r="I463" s="83">
        <f t="shared" si="126"/>
        <v>0</v>
      </c>
      <c r="J463" s="83">
        <f t="shared" si="126"/>
        <v>0</v>
      </c>
      <c r="K463" s="83">
        <f t="shared" si="126"/>
        <v>0</v>
      </c>
      <c r="L463" s="83">
        <f t="shared" si="126"/>
        <v>0</v>
      </c>
      <c r="M463" s="83">
        <f t="shared" si="126"/>
        <v>0</v>
      </c>
      <c r="N463" s="83">
        <f t="shared" si="126"/>
        <v>0</v>
      </c>
      <c r="O463" s="82">
        <f t="shared" ref="O463:O492" si="127">+SUM(C463:N463)</f>
        <v>0</v>
      </c>
    </row>
    <row r="464" spans="1:15" ht="13.5" customHeight="1" x14ac:dyDescent="0.25">
      <c r="A464" s="91" t="s">
        <v>812</v>
      </c>
      <c r="B464" s="73" t="s">
        <v>183</v>
      </c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2">
        <f t="shared" si="127"/>
        <v>0</v>
      </c>
    </row>
    <row r="465" spans="1:15" ht="13.5" customHeight="1" x14ac:dyDescent="0.25">
      <c r="A465" s="91" t="s">
        <v>813</v>
      </c>
      <c r="B465" s="73" t="s">
        <v>233</v>
      </c>
      <c r="C465" s="83">
        <f>+SUM(C466:C470)</f>
        <v>0</v>
      </c>
      <c r="D465" s="83">
        <f t="shared" ref="D465:N465" si="128">+SUM(D466:D470)</f>
        <v>0</v>
      </c>
      <c r="E465" s="83">
        <f t="shared" si="128"/>
        <v>0</v>
      </c>
      <c r="F465" s="83">
        <f t="shared" si="128"/>
        <v>0</v>
      </c>
      <c r="G465" s="83">
        <f t="shared" si="128"/>
        <v>0</v>
      </c>
      <c r="H465" s="83">
        <f t="shared" si="128"/>
        <v>0</v>
      </c>
      <c r="I465" s="83">
        <f t="shared" si="128"/>
        <v>0</v>
      </c>
      <c r="J465" s="83">
        <f t="shared" si="128"/>
        <v>0</v>
      </c>
      <c r="K465" s="83">
        <f t="shared" si="128"/>
        <v>0</v>
      </c>
      <c r="L465" s="83">
        <f t="shared" si="128"/>
        <v>0</v>
      </c>
      <c r="M465" s="83">
        <f t="shared" si="128"/>
        <v>0</v>
      </c>
      <c r="N465" s="83">
        <f t="shared" si="128"/>
        <v>0</v>
      </c>
      <c r="O465" s="82">
        <f t="shared" si="127"/>
        <v>0</v>
      </c>
    </row>
    <row r="466" spans="1:15" ht="13.5" customHeight="1" x14ac:dyDescent="0.25">
      <c r="A466" s="91" t="s">
        <v>814</v>
      </c>
      <c r="B466" s="73" t="s">
        <v>234</v>
      </c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2">
        <f t="shared" si="127"/>
        <v>0</v>
      </c>
    </row>
    <row r="467" spans="1:15" ht="13.5" customHeight="1" x14ac:dyDescent="0.25">
      <c r="A467" s="91" t="s">
        <v>815</v>
      </c>
      <c r="B467" s="73" t="s">
        <v>235</v>
      </c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2">
        <f t="shared" si="127"/>
        <v>0</v>
      </c>
    </row>
    <row r="468" spans="1:15" ht="13.5" customHeight="1" x14ac:dyDescent="0.25">
      <c r="A468" s="91" t="s">
        <v>816</v>
      </c>
      <c r="B468" s="73" t="s">
        <v>236</v>
      </c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2">
        <f t="shared" si="127"/>
        <v>0</v>
      </c>
    </row>
    <row r="469" spans="1:15" ht="13.5" customHeight="1" x14ac:dyDescent="0.25">
      <c r="A469" s="91" t="s">
        <v>817</v>
      </c>
      <c r="B469" s="73" t="s">
        <v>140</v>
      </c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2">
        <f t="shared" si="127"/>
        <v>0</v>
      </c>
    </row>
    <row r="470" spans="1:15" ht="13.5" customHeight="1" x14ac:dyDescent="0.25">
      <c r="A470" s="91" t="s">
        <v>866</v>
      </c>
      <c r="B470" s="73" t="s">
        <v>867</v>
      </c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2">
        <f t="shared" si="127"/>
        <v>0</v>
      </c>
    </row>
    <row r="471" spans="1:15" ht="13.5" customHeight="1" x14ac:dyDescent="0.25">
      <c r="A471" s="91" t="s">
        <v>818</v>
      </c>
      <c r="B471" s="73" t="s">
        <v>415</v>
      </c>
      <c r="C471" s="83">
        <f>+C472+C473</f>
        <v>0</v>
      </c>
      <c r="D471" s="83">
        <f t="shared" ref="D471:N471" si="129">+D472+D473</f>
        <v>0</v>
      </c>
      <c r="E471" s="83">
        <f t="shared" si="129"/>
        <v>0</v>
      </c>
      <c r="F471" s="83">
        <f t="shared" si="129"/>
        <v>0</v>
      </c>
      <c r="G471" s="83">
        <f t="shared" si="129"/>
        <v>0</v>
      </c>
      <c r="H471" s="83">
        <f t="shared" si="129"/>
        <v>0</v>
      </c>
      <c r="I471" s="83">
        <f t="shared" si="129"/>
        <v>0</v>
      </c>
      <c r="J471" s="83">
        <f t="shared" si="129"/>
        <v>0</v>
      </c>
      <c r="K471" s="83">
        <f t="shared" si="129"/>
        <v>0</v>
      </c>
      <c r="L471" s="83">
        <f t="shared" si="129"/>
        <v>0</v>
      </c>
      <c r="M471" s="83">
        <f t="shared" si="129"/>
        <v>0</v>
      </c>
      <c r="N471" s="83">
        <f t="shared" si="129"/>
        <v>0</v>
      </c>
      <c r="O471" s="82">
        <f t="shared" si="127"/>
        <v>0</v>
      </c>
    </row>
    <row r="472" spans="1:15" ht="13.5" customHeight="1" x14ac:dyDescent="0.25">
      <c r="A472" s="91" t="s">
        <v>819</v>
      </c>
      <c r="B472" s="73" t="s">
        <v>416</v>
      </c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2">
        <f t="shared" si="127"/>
        <v>0</v>
      </c>
    </row>
    <row r="473" spans="1:15" ht="13.5" customHeight="1" x14ac:dyDescent="0.25">
      <c r="A473" s="91" t="s">
        <v>915</v>
      </c>
      <c r="B473" s="73" t="s">
        <v>916</v>
      </c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2">
        <f t="shared" si="127"/>
        <v>0</v>
      </c>
    </row>
    <row r="474" spans="1:15" ht="13.5" customHeight="1" x14ac:dyDescent="0.25">
      <c r="A474" s="91" t="s">
        <v>820</v>
      </c>
      <c r="B474" s="73" t="s">
        <v>417</v>
      </c>
      <c r="C474" s="83">
        <f>+SUM(C475:C477)</f>
        <v>0</v>
      </c>
      <c r="D474" s="83">
        <f t="shared" ref="D474:N474" si="130">+SUM(D475:D477)</f>
        <v>0</v>
      </c>
      <c r="E474" s="83">
        <f t="shared" si="130"/>
        <v>0</v>
      </c>
      <c r="F474" s="83">
        <f t="shared" si="130"/>
        <v>0</v>
      </c>
      <c r="G474" s="83">
        <f t="shared" si="130"/>
        <v>0</v>
      </c>
      <c r="H474" s="83">
        <f t="shared" si="130"/>
        <v>0</v>
      </c>
      <c r="I474" s="83">
        <f t="shared" si="130"/>
        <v>0</v>
      </c>
      <c r="J474" s="83">
        <f t="shared" si="130"/>
        <v>0</v>
      </c>
      <c r="K474" s="83">
        <f t="shared" si="130"/>
        <v>0</v>
      </c>
      <c r="L474" s="83">
        <f t="shared" si="130"/>
        <v>0</v>
      </c>
      <c r="M474" s="83">
        <f t="shared" si="130"/>
        <v>0</v>
      </c>
      <c r="N474" s="83">
        <f t="shared" si="130"/>
        <v>0</v>
      </c>
      <c r="O474" s="82">
        <f t="shared" si="127"/>
        <v>0</v>
      </c>
    </row>
    <row r="475" spans="1:15" ht="13.5" customHeight="1" x14ac:dyDescent="0.25">
      <c r="A475" s="91" t="s">
        <v>821</v>
      </c>
      <c r="B475" s="73" t="s">
        <v>418</v>
      </c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2">
        <f t="shared" si="127"/>
        <v>0</v>
      </c>
    </row>
    <row r="476" spans="1:15" ht="13.5" customHeight="1" x14ac:dyDescent="0.25">
      <c r="A476" s="91" t="s">
        <v>917</v>
      </c>
      <c r="B476" s="73" t="s">
        <v>918</v>
      </c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2">
        <f t="shared" si="127"/>
        <v>0</v>
      </c>
    </row>
    <row r="477" spans="1:15" ht="13.5" customHeight="1" x14ac:dyDescent="0.25">
      <c r="A477" s="91" t="s">
        <v>919</v>
      </c>
      <c r="B477" s="73" t="s">
        <v>920</v>
      </c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2">
        <f t="shared" si="127"/>
        <v>0</v>
      </c>
    </row>
    <row r="478" spans="1:15" ht="13.5" customHeight="1" x14ac:dyDescent="0.25">
      <c r="A478" s="91" t="s">
        <v>822</v>
      </c>
      <c r="B478" s="73" t="s">
        <v>419</v>
      </c>
      <c r="C478" s="83">
        <f t="shared" ref="C478:N478" si="131">+SUM(C479:C480)</f>
        <v>0</v>
      </c>
      <c r="D478" s="83">
        <f t="shared" si="131"/>
        <v>0</v>
      </c>
      <c r="E478" s="83">
        <f t="shared" si="131"/>
        <v>0</v>
      </c>
      <c r="F478" s="83">
        <f t="shared" si="131"/>
        <v>0</v>
      </c>
      <c r="G478" s="83">
        <f t="shared" si="131"/>
        <v>0</v>
      </c>
      <c r="H478" s="83">
        <f t="shared" si="131"/>
        <v>0</v>
      </c>
      <c r="I478" s="83">
        <f t="shared" si="131"/>
        <v>0</v>
      </c>
      <c r="J478" s="83">
        <f t="shared" si="131"/>
        <v>0</v>
      </c>
      <c r="K478" s="83">
        <f t="shared" si="131"/>
        <v>0</v>
      </c>
      <c r="L478" s="83">
        <f t="shared" si="131"/>
        <v>0</v>
      </c>
      <c r="M478" s="83">
        <f t="shared" si="131"/>
        <v>0</v>
      </c>
      <c r="N478" s="83">
        <f t="shared" si="131"/>
        <v>0</v>
      </c>
      <c r="O478" s="82">
        <f t="shared" si="127"/>
        <v>0</v>
      </c>
    </row>
    <row r="479" spans="1:15" ht="13.5" customHeight="1" x14ac:dyDescent="0.25">
      <c r="A479" s="91" t="s">
        <v>823</v>
      </c>
      <c r="B479" s="73" t="s">
        <v>420</v>
      </c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2">
        <f t="shared" si="127"/>
        <v>0</v>
      </c>
    </row>
    <row r="480" spans="1:15" ht="13.5" customHeight="1" x14ac:dyDescent="0.25">
      <c r="A480" s="91" t="s">
        <v>824</v>
      </c>
      <c r="B480" s="73" t="s">
        <v>421</v>
      </c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2">
        <f t="shared" si="127"/>
        <v>0</v>
      </c>
    </row>
    <row r="481" spans="1:15" ht="13.5" customHeight="1" x14ac:dyDescent="0.25">
      <c r="A481" s="91" t="s">
        <v>825</v>
      </c>
      <c r="B481" s="73" t="s">
        <v>422</v>
      </c>
      <c r="C481" s="83">
        <f>+C482</f>
        <v>0</v>
      </c>
      <c r="D481" s="83">
        <f t="shared" ref="D481:N481" si="132">+D482</f>
        <v>0</v>
      </c>
      <c r="E481" s="83">
        <f t="shared" si="132"/>
        <v>0</v>
      </c>
      <c r="F481" s="83">
        <f t="shared" si="132"/>
        <v>0</v>
      </c>
      <c r="G481" s="83">
        <f t="shared" si="132"/>
        <v>0</v>
      </c>
      <c r="H481" s="83">
        <f t="shared" si="132"/>
        <v>0</v>
      </c>
      <c r="I481" s="83">
        <f t="shared" si="132"/>
        <v>0</v>
      </c>
      <c r="J481" s="83">
        <f t="shared" si="132"/>
        <v>0</v>
      </c>
      <c r="K481" s="83">
        <f t="shared" si="132"/>
        <v>0</v>
      </c>
      <c r="L481" s="83">
        <f t="shared" si="132"/>
        <v>0</v>
      </c>
      <c r="M481" s="83">
        <f t="shared" si="132"/>
        <v>0</v>
      </c>
      <c r="N481" s="83">
        <f t="shared" si="132"/>
        <v>0</v>
      </c>
      <c r="O481" s="82">
        <f t="shared" si="127"/>
        <v>0</v>
      </c>
    </row>
    <row r="482" spans="1:15" ht="13.5" customHeight="1" x14ac:dyDescent="0.25">
      <c r="A482" s="91" t="s">
        <v>826</v>
      </c>
      <c r="B482" s="73" t="s">
        <v>423</v>
      </c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2">
        <f t="shared" si="127"/>
        <v>0</v>
      </c>
    </row>
    <row r="483" spans="1:15" ht="13.5" customHeight="1" x14ac:dyDescent="0.25">
      <c r="A483" s="91" t="s">
        <v>868</v>
      </c>
      <c r="B483" s="73" t="s">
        <v>869</v>
      </c>
      <c r="C483" s="83">
        <f>+C484</f>
        <v>0</v>
      </c>
      <c r="D483" s="83">
        <f t="shared" ref="D483:N483" si="133">+D484</f>
        <v>0</v>
      </c>
      <c r="E483" s="83">
        <f t="shared" si="133"/>
        <v>0</v>
      </c>
      <c r="F483" s="83">
        <f t="shared" si="133"/>
        <v>0</v>
      </c>
      <c r="G483" s="83">
        <f t="shared" si="133"/>
        <v>0</v>
      </c>
      <c r="H483" s="83">
        <f t="shared" si="133"/>
        <v>0</v>
      </c>
      <c r="I483" s="83">
        <f t="shared" si="133"/>
        <v>0</v>
      </c>
      <c r="J483" s="83">
        <f t="shared" si="133"/>
        <v>0</v>
      </c>
      <c r="K483" s="83">
        <f t="shared" si="133"/>
        <v>0</v>
      </c>
      <c r="L483" s="83">
        <f t="shared" si="133"/>
        <v>0</v>
      </c>
      <c r="M483" s="83">
        <f t="shared" si="133"/>
        <v>0</v>
      </c>
      <c r="N483" s="83">
        <f t="shared" si="133"/>
        <v>0</v>
      </c>
      <c r="O483" s="82">
        <f t="shared" si="127"/>
        <v>0</v>
      </c>
    </row>
    <row r="484" spans="1:15" ht="13.5" customHeight="1" x14ac:dyDescent="0.25">
      <c r="A484" s="91" t="s">
        <v>870</v>
      </c>
      <c r="B484" s="73" t="s">
        <v>871</v>
      </c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2">
        <f t="shared" si="127"/>
        <v>0</v>
      </c>
    </row>
    <row r="485" spans="1:15" ht="13.5" customHeight="1" x14ac:dyDescent="0.25">
      <c r="A485" s="91" t="s">
        <v>872</v>
      </c>
      <c r="B485" s="73" t="s">
        <v>873</v>
      </c>
      <c r="C485" s="83">
        <f>+C486</f>
        <v>0</v>
      </c>
      <c r="D485" s="83">
        <f t="shared" ref="D485:N485" si="134">+D486</f>
        <v>0</v>
      </c>
      <c r="E485" s="83">
        <f t="shared" si="134"/>
        <v>0</v>
      </c>
      <c r="F485" s="83">
        <f t="shared" si="134"/>
        <v>0</v>
      </c>
      <c r="G485" s="83">
        <f t="shared" si="134"/>
        <v>0</v>
      </c>
      <c r="H485" s="83">
        <f t="shared" si="134"/>
        <v>0</v>
      </c>
      <c r="I485" s="83">
        <f t="shared" si="134"/>
        <v>0</v>
      </c>
      <c r="J485" s="83">
        <f t="shared" si="134"/>
        <v>0</v>
      </c>
      <c r="K485" s="83">
        <f t="shared" si="134"/>
        <v>0</v>
      </c>
      <c r="L485" s="83">
        <f t="shared" si="134"/>
        <v>0</v>
      </c>
      <c r="M485" s="83">
        <f t="shared" si="134"/>
        <v>0</v>
      </c>
      <c r="N485" s="83">
        <f t="shared" si="134"/>
        <v>0</v>
      </c>
      <c r="O485" s="82">
        <f t="shared" si="127"/>
        <v>0</v>
      </c>
    </row>
    <row r="486" spans="1:15" ht="13.5" customHeight="1" x14ac:dyDescent="0.25">
      <c r="A486" s="91" t="s">
        <v>874</v>
      </c>
      <c r="B486" s="73" t="s">
        <v>875</v>
      </c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2">
        <f t="shared" si="127"/>
        <v>0</v>
      </c>
    </row>
    <row r="487" spans="1:15" ht="13.5" customHeight="1" x14ac:dyDescent="0.25">
      <c r="A487" s="91" t="s">
        <v>876</v>
      </c>
      <c r="B487" s="73" t="s">
        <v>877</v>
      </c>
      <c r="C487" s="83">
        <f>+C488</f>
        <v>0</v>
      </c>
      <c r="D487" s="83">
        <f t="shared" ref="D487:N487" si="135">+D488</f>
        <v>0</v>
      </c>
      <c r="E487" s="83">
        <f t="shared" si="135"/>
        <v>0</v>
      </c>
      <c r="F487" s="83">
        <f t="shared" si="135"/>
        <v>0</v>
      </c>
      <c r="G487" s="83">
        <f t="shared" si="135"/>
        <v>0</v>
      </c>
      <c r="H487" s="83">
        <f t="shared" si="135"/>
        <v>0</v>
      </c>
      <c r="I487" s="83">
        <f t="shared" si="135"/>
        <v>0</v>
      </c>
      <c r="J487" s="83">
        <f t="shared" si="135"/>
        <v>0</v>
      </c>
      <c r="K487" s="83">
        <f t="shared" si="135"/>
        <v>0</v>
      </c>
      <c r="L487" s="83">
        <f t="shared" si="135"/>
        <v>0</v>
      </c>
      <c r="M487" s="83">
        <f t="shared" si="135"/>
        <v>0</v>
      </c>
      <c r="N487" s="83">
        <f t="shared" si="135"/>
        <v>0</v>
      </c>
      <c r="O487" s="82">
        <f t="shared" si="127"/>
        <v>0</v>
      </c>
    </row>
    <row r="488" spans="1:15" ht="13.5" customHeight="1" x14ac:dyDescent="0.25">
      <c r="A488" s="91" t="s">
        <v>878</v>
      </c>
      <c r="B488" s="73" t="s">
        <v>879</v>
      </c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2">
        <f t="shared" si="127"/>
        <v>0</v>
      </c>
    </row>
    <row r="489" spans="1:15" ht="13.5" customHeight="1" x14ac:dyDescent="0.25">
      <c r="A489" s="91" t="s">
        <v>880</v>
      </c>
      <c r="B489" s="73" t="s">
        <v>881</v>
      </c>
      <c r="C489" s="83">
        <f>+C490</f>
        <v>0</v>
      </c>
      <c r="D489" s="83">
        <f t="shared" ref="D489:N489" si="136">+D490</f>
        <v>0</v>
      </c>
      <c r="E489" s="83">
        <f t="shared" si="136"/>
        <v>0</v>
      </c>
      <c r="F489" s="83">
        <f t="shared" si="136"/>
        <v>0</v>
      </c>
      <c r="G489" s="83">
        <f t="shared" si="136"/>
        <v>0</v>
      </c>
      <c r="H489" s="83">
        <f t="shared" si="136"/>
        <v>0</v>
      </c>
      <c r="I489" s="83">
        <f t="shared" si="136"/>
        <v>0</v>
      </c>
      <c r="J489" s="83">
        <f t="shared" si="136"/>
        <v>0</v>
      </c>
      <c r="K489" s="83">
        <f t="shared" si="136"/>
        <v>0</v>
      </c>
      <c r="L489" s="83">
        <f t="shared" si="136"/>
        <v>0</v>
      </c>
      <c r="M489" s="83">
        <f t="shared" si="136"/>
        <v>0</v>
      </c>
      <c r="N489" s="83">
        <f t="shared" si="136"/>
        <v>0</v>
      </c>
      <c r="O489" s="82">
        <f t="shared" si="127"/>
        <v>0</v>
      </c>
    </row>
    <row r="490" spans="1:15" ht="13.5" customHeight="1" x14ac:dyDescent="0.25">
      <c r="A490" s="91" t="s">
        <v>882</v>
      </c>
      <c r="B490" s="73" t="s">
        <v>883</v>
      </c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2">
        <f t="shared" si="127"/>
        <v>0</v>
      </c>
    </row>
    <row r="491" spans="1:15" ht="13.5" customHeight="1" x14ac:dyDescent="0.25">
      <c r="A491" s="91" t="s">
        <v>921</v>
      </c>
      <c r="B491" s="73" t="s">
        <v>922</v>
      </c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2">
        <f t="shared" si="127"/>
        <v>0</v>
      </c>
    </row>
    <row r="492" spans="1:15" ht="13.5" customHeight="1" x14ac:dyDescent="0.25">
      <c r="A492" s="91" t="s">
        <v>923</v>
      </c>
      <c r="B492" s="73" t="s">
        <v>924</v>
      </c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2">
        <f t="shared" si="127"/>
        <v>0</v>
      </c>
    </row>
  </sheetData>
  <autoFilter ref="A8:O492" xr:uid="{00000000-0001-0000-0300-000000000000}"/>
  <mergeCells count="6">
    <mergeCell ref="C1:L4"/>
    <mergeCell ref="A2:B2"/>
    <mergeCell ref="A4:B4"/>
    <mergeCell ref="A1:B1"/>
    <mergeCell ref="M1:O4"/>
    <mergeCell ref="A3:B3"/>
  </mergeCells>
  <phoneticPr fontId="3" type="noConversion"/>
  <printOptions horizontalCentered="1"/>
  <pageMargins left="0.23622047244094491" right="0.23622047244094491" top="1.2598425196850394" bottom="0.23622047244094491" header="0" footer="0"/>
  <pageSetup scale="30" orientation="portrait" horizontalDpi="300" verticalDpi="300" r:id="rId1"/>
  <headerFooter alignWithMargins="0"/>
  <rowBreaks count="3" manualBreakCount="3">
    <brk id="60" max="15" man="1"/>
    <brk id="170" max="15" man="1"/>
    <brk id="391" max="15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 filterMode="1"/>
  <dimension ref="A1:Q492"/>
  <sheetViews>
    <sheetView view="pageBreakPreview" zoomScale="80" zoomScaleNormal="100" zoomScaleSheetLayoutView="80" workbookViewId="0">
      <pane xSplit="2" ySplit="9" topLeftCell="H72" activePane="bottomRight" state="frozen"/>
      <selection activeCell="D71" sqref="D71:N71"/>
      <selection pane="topRight" activeCell="D71" sqref="D71:N71"/>
      <selection pane="bottomLeft" activeCell="D71" sqref="D71:N71"/>
      <selection pane="bottomRight" activeCell="I320" sqref="I320"/>
    </sheetView>
  </sheetViews>
  <sheetFormatPr baseColWidth="10" defaultColWidth="11.44140625" defaultRowHeight="13.2" x14ac:dyDescent="0.25"/>
  <cols>
    <col min="1" max="1" width="19.33203125" style="2" customWidth="1"/>
    <col min="2" max="2" width="62.6640625" style="2" bestFit="1" customWidth="1"/>
    <col min="3" max="14" width="16.6640625" style="7" customWidth="1"/>
    <col min="15" max="15" width="19.5546875" style="125" customWidth="1"/>
    <col min="16" max="16" width="1.6640625" style="63" customWidth="1"/>
    <col min="17" max="16384" width="11.44140625" style="2"/>
  </cols>
  <sheetData>
    <row r="1" spans="1:17" s="23" customFormat="1" ht="23.4" x14ac:dyDescent="0.45">
      <c r="A1" s="144" t="s">
        <v>148</v>
      </c>
      <c r="B1" s="145"/>
      <c r="C1" s="146" t="s">
        <v>161</v>
      </c>
      <c r="D1" s="147"/>
      <c r="E1" s="147"/>
      <c r="F1" s="147"/>
      <c r="G1" s="147"/>
      <c r="H1" s="147"/>
      <c r="I1" s="147"/>
      <c r="J1" s="147"/>
      <c r="K1" s="147"/>
      <c r="L1" s="148"/>
      <c r="M1" s="157"/>
      <c r="N1" s="158"/>
      <c r="O1" s="169"/>
      <c r="P1" s="57"/>
      <c r="Q1" s="24"/>
    </row>
    <row r="2" spans="1:17" s="23" customFormat="1" ht="23.4" x14ac:dyDescent="0.45">
      <c r="A2" s="155" t="s">
        <v>988</v>
      </c>
      <c r="B2" s="156"/>
      <c r="C2" s="149"/>
      <c r="D2" s="150"/>
      <c r="E2" s="150"/>
      <c r="F2" s="150"/>
      <c r="G2" s="150"/>
      <c r="H2" s="150"/>
      <c r="I2" s="150"/>
      <c r="J2" s="150"/>
      <c r="K2" s="150"/>
      <c r="L2" s="151"/>
      <c r="M2" s="160"/>
      <c r="N2" s="161"/>
      <c r="O2" s="170"/>
      <c r="P2" s="57"/>
      <c r="Q2" s="24"/>
    </row>
    <row r="3" spans="1:17" s="23" customFormat="1" ht="23.4" x14ac:dyDescent="0.45">
      <c r="A3" s="155" t="s">
        <v>989</v>
      </c>
      <c r="B3" s="156"/>
      <c r="C3" s="149"/>
      <c r="D3" s="150"/>
      <c r="E3" s="150"/>
      <c r="F3" s="150"/>
      <c r="G3" s="150"/>
      <c r="H3" s="150"/>
      <c r="I3" s="150"/>
      <c r="J3" s="150"/>
      <c r="K3" s="150"/>
      <c r="L3" s="151"/>
      <c r="M3" s="160"/>
      <c r="N3" s="161"/>
      <c r="O3" s="170"/>
      <c r="P3" s="57"/>
      <c r="Q3" s="24"/>
    </row>
    <row r="4" spans="1:17" s="25" customFormat="1" ht="23.4" x14ac:dyDescent="0.45">
      <c r="A4" s="155" t="s">
        <v>189</v>
      </c>
      <c r="B4" s="156"/>
      <c r="C4" s="152"/>
      <c r="D4" s="153"/>
      <c r="E4" s="153"/>
      <c r="F4" s="153"/>
      <c r="G4" s="153"/>
      <c r="H4" s="153"/>
      <c r="I4" s="153"/>
      <c r="J4" s="153"/>
      <c r="K4" s="153"/>
      <c r="L4" s="154"/>
      <c r="M4" s="163"/>
      <c r="N4" s="164"/>
      <c r="O4" s="171"/>
      <c r="P4" s="57"/>
      <c r="Q4" s="31"/>
    </row>
    <row r="5" spans="1:17" s="27" customFormat="1" ht="18" x14ac:dyDescent="0.35">
      <c r="A5" s="36"/>
      <c r="B5" s="26" t="s">
        <v>121</v>
      </c>
      <c r="O5" s="109"/>
      <c r="P5" s="58"/>
      <c r="Q5" s="28"/>
    </row>
    <row r="6" spans="1:17" s="30" customFormat="1" ht="13.5" customHeight="1" thickBot="1" x14ac:dyDescent="0.35">
      <c r="A6" s="3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110"/>
      <c r="P6" s="59"/>
      <c r="Q6" s="32"/>
    </row>
    <row r="7" spans="1:17" s="4" customFormat="1" ht="6" customHeight="1" x14ac:dyDescent="0.25">
      <c r="A7" s="40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24"/>
      <c r="P7" s="60"/>
    </row>
    <row r="8" spans="1:17" s="35" customFormat="1" ht="26.4" x14ac:dyDescent="0.25">
      <c r="A8" s="42" t="s">
        <v>200</v>
      </c>
      <c r="B8" s="15" t="s">
        <v>0</v>
      </c>
      <c r="C8" s="16" t="s">
        <v>24</v>
      </c>
      <c r="D8" s="16" t="s">
        <v>25</v>
      </c>
      <c r="E8" s="16" t="s">
        <v>26</v>
      </c>
      <c r="F8" s="16" t="s">
        <v>27</v>
      </c>
      <c r="G8" s="16" t="s">
        <v>28</v>
      </c>
      <c r="H8" s="16" t="s">
        <v>29</v>
      </c>
      <c r="I8" s="16" t="s">
        <v>30</v>
      </c>
      <c r="J8" s="16" t="s">
        <v>31</v>
      </c>
      <c r="K8" s="16" t="s">
        <v>32</v>
      </c>
      <c r="L8" s="16" t="s">
        <v>33</v>
      </c>
      <c r="M8" s="16" t="s">
        <v>34</v>
      </c>
      <c r="N8" s="16" t="s">
        <v>35</v>
      </c>
      <c r="O8" s="112" t="s">
        <v>141</v>
      </c>
      <c r="P8" s="61"/>
    </row>
    <row r="9" spans="1:17" s="5" customFormat="1" ht="6" customHeight="1" x14ac:dyDescent="0.25">
      <c r="A9" s="42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13"/>
      <c r="P9" s="52"/>
    </row>
    <row r="10" spans="1:17" s="3" customFormat="1" ht="6" customHeight="1" x14ac:dyDescent="0.25">
      <c r="A10" s="43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14"/>
      <c r="P10" s="52"/>
    </row>
    <row r="11" spans="1:17" s="5" customFormat="1" ht="13.5" customHeight="1" x14ac:dyDescent="0.25">
      <c r="A11" s="44" t="s">
        <v>237</v>
      </c>
      <c r="B11" s="19" t="s">
        <v>1</v>
      </c>
      <c r="C11" s="77">
        <f t="shared" ref="C11:N11" si="0">+C12+C15</f>
        <v>7905687509.2162609</v>
      </c>
      <c r="D11" s="77">
        <f t="shared" si="0"/>
        <v>15067186788.918318</v>
      </c>
      <c r="E11" s="77">
        <f t="shared" si="0"/>
        <v>3344641424.8697906</v>
      </c>
      <c r="F11" s="77">
        <f t="shared" si="0"/>
        <v>7170250361.8370857</v>
      </c>
      <c r="G11" s="77">
        <f t="shared" si="0"/>
        <v>3718388849.5634155</v>
      </c>
      <c r="H11" s="77">
        <f t="shared" si="0"/>
        <v>3272117485.6341591</v>
      </c>
      <c r="I11" s="77">
        <f t="shared" si="0"/>
        <v>3391420184.0982828</v>
      </c>
      <c r="J11" s="77">
        <f t="shared" si="0"/>
        <v>3500417434.6940284</v>
      </c>
      <c r="K11" s="77">
        <f t="shared" si="0"/>
        <v>3338200941.9461145</v>
      </c>
      <c r="L11" s="77">
        <f t="shared" si="0"/>
        <v>3294601786.0516953</v>
      </c>
      <c r="M11" s="77">
        <f t="shared" si="0"/>
        <v>3201075669.4719706</v>
      </c>
      <c r="N11" s="77">
        <f t="shared" si="0"/>
        <v>3443203563.6988788</v>
      </c>
      <c r="O11" s="94">
        <f>+SUM(C11:N11)</f>
        <v>60647192000</v>
      </c>
      <c r="P11" s="62"/>
    </row>
    <row r="12" spans="1:17" s="9" customFormat="1" ht="13.5" hidden="1" customHeight="1" x14ac:dyDescent="0.25">
      <c r="A12" s="81" t="s">
        <v>424</v>
      </c>
      <c r="B12" s="73" t="s">
        <v>238</v>
      </c>
      <c r="C12" s="83">
        <f>+C13</f>
        <v>0</v>
      </c>
      <c r="D12" s="83">
        <f t="shared" ref="D12:N12" si="1">+D13</f>
        <v>0</v>
      </c>
      <c r="E12" s="83">
        <f t="shared" si="1"/>
        <v>0</v>
      </c>
      <c r="F12" s="83">
        <f t="shared" si="1"/>
        <v>0</v>
      </c>
      <c r="G12" s="83">
        <f t="shared" si="1"/>
        <v>0</v>
      </c>
      <c r="H12" s="83">
        <f t="shared" si="1"/>
        <v>0</v>
      </c>
      <c r="I12" s="83">
        <f t="shared" si="1"/>
        <v>0</v>
      </c>
      <c r="J12" s="83">
        <f t="shared" si="1"/>
        <v>0</v>
      </c>
      <c r="K12" s="83">
        <f t="shared" si="1"/>
        <v>0</v>
      </c>
      <c r="L12" s="83">
        <f t="shared" si="1"/>
        <v>0</v>
      </c>
      <c r="M12" s="83">
        <f t="shared" si="1"/>
        <v>0</v>
      </c>
      <c r="N12" s="83">
        <f t="shared" si="1"/>
        <v>0</v>
      </c>
      <c r="O12" s="95">
        <f t="shared" ref="O12:O65" si="2">+SUM(C12:N12)</f>
        <v>0</v>
      </c>
      <c r="P12" s="53"/>
    </row>
    <row r="13" spans="1:17" s="9" customFormat="1" ht="13.5" hidden="1" customHeight="1" x14ac:dyDescent="0.25">
      <c r="A13" s="81" t="s">
        <v>425</v>
      </c>
      <c r="B13" s="73" t="s">
        <v>238</v>
      </c>
      <c r="C13" s="83">
        <f t="shared" ref="C13:N13" si="3">+SUM(C14:C14)</f>
        <v>0</v>
      </c>
      <c r="D13" s="83">
        <f t="shared" si="3"/>
        <v>0</v>
      </c>
      <c r="E13" s="83">
        <f t="shared" si="3"/>
        <v>0</v>
      </c>
      <c r="F13" s="83">
        <f t="shared" si="3"/>
        <v>0</v>
      </c>
      <c r="G13" s="83">
        <f t="shared" si="3"/>
        <v>0</v>
      </c>
      <c r="H13" s="83">
        <f t="shared" si="3"/>
        <v>0</v>
      </c>
      <c r="I13" s="83">
        <f t="shared" si="3"/>
        <v>0</v>
      </c>
      <c r="J13" s="83">
        <f t="shared" si="3"/>
        <v>0</v>
      </c>
      <c r="K13" s="83">
        <f t="shared" si="3"/>
        <v>0</v>
      </c>
      <c r="L13" s="83">
        <f t="shared" si="3"/>
        <v>0</v>
      </c>
      <c r="M13" s="83">
        <f t="shared" si="3"/>
        <v>0</v>
      </c>
      <c r="N13" s="83">
        <f t="shared" si="3"/>
        <v>0</v>
      </c>
      <c r="O13" s="95">
        <f t="shared" si="2"/>
        <v>0</v>
      </c>
      <c r="P13" s="53"/>
    </row>
    <row r="14" spans="1:17" s="9" customFormat="1" ht="13.5" hidden="1" customHeight="1" x14ac:dyDescent="0.25">
      <c r="A14" s="81" t="s">
        <v>884</v>
      </c>
      <c r="B14" s="73" t="s">
        <v>885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95">
        <f t="shared" si="2"/>
        <v>0</v>
      </c>
      <c r="P14" s="53"/>
    </row>
    <row r="15" spans="1:17" s="9" customFormat="1" ht="13.5" customHeight="1" x14ac:dyDescent="0.25">
      <c r="A15" s="81" t="s">
        <v>426</v>
      </c>
      <c r="B15" s="73" t="s">
        <v>2</v>
      </c>
      <c r="C15" s="83">
        <f t="shared" ref="C15:N15" si="4">+C16+C36+C60</f>
        <v>7905687509.2162609</v>
      </c>
      <c r="D15" s="83">
        <f t="shared" si="4"/>
        <v>15067186788.918318</v>
      </c>
      <c r="E15" s="83">
        <f t="shared" si="4"/>
        <v>3344641424.8697906</v>
      </c>
      <c r="F15" s="83">
        <f t="shared" si="4"/>
        <v>7170250361.8370857</v>
      </c>
      <c r="G15" s="83">
        <f t="shared" si="4"/>
        <v>3718388849.5634155</v>
      </c>
      <c r="H15" s="83">
        <f t="shared" si="4"/>
        <v>3272117485.6341591</v>
      </c>
      <c r="I15" s="83">
        <f t="shared" si="4"/>
        <v>3391420184.0982828</v>
      </c>
      <c r="J15" s="83">
        <f t="shared" si="4"/>
        <v>3500417434.6940284</v>
      </c>
      <c r="K15" s="83">
        <f t="shared" si="4"/>
        <v>3338200941.9461145</v>
      </c>
      <c r="L15" s="83">
        <f t="shared" si="4"/>
        <v>3294601786.0516953</v>
      </c>
      <c r="M15" s="83">
        <f t="shared" si="4"/>
        <v>3201075669.4719706</v>
      </c>
      <c r="N15" s="83">
        <f t="shared" si="4"/>
        <v>3443203563.6988788</v>
      </c>
      <c r="O15" s="95">
        <f t="shared" si="2"/>
        <v>60647192000</v>
      </c>
      <c r="P15" s="53"/>
    </row>
    <row r="16" spans="1:17" s="10" customFormat="1" ht="13.5" customHeight="1" x14ac:dyDescent="0.25">
      <c r="A16" s="81" t="s">
        <v>427</v>
      </c>
      <c r="B16" s="73" t="s">
        <v>3</v>
      </c>
      <c r="C16" s="83">
        <f t="shared" ref="C16:N16" si="5">+C17+C23+C27+C30</f>
        <v>7905687509.2162609</v>
      </c>
      <c r="D16" s="83">
        <f t="shared" si="5"/>
        <v>15067186788.918318</v>
      </c>
      <c r="E16" s="83">
        <f t="shared" si="5"/>
        <v>3344641424.8697906</v>
      </c>
      <c r="F16" s="83">
        <f t="shared" si="5"/>
        <v>7170250361.8370857</v>
      </c>
      <c r="G16" s="83">
        <f t="shared" si="5"/>
        <v>3718388849.5634155</v>
      </c>
      <c r="H16" s="83">
        <f t="shared" si="5"/>
        <v>3272117485.6341591</v>
      </c>
      <c r="I16" s="83">
        <f t="shared" si="5"/>
        <v>3391420184.0982828</v>
      </c>
      <c r="J16" s="83">
        <f t="shared" si="5"/>
        <v>3500417434.6940284</v>
      </c>
      <c r="K16" s="83">
        <f t="shared" si="5"/>
        <v>3338200941.9461145</v>
      </c>
      <c r="L16" s="83">
        <f t="shared" si="5"/>
        <v>3294601786.0516953</v>
      </c>
      <c r="M16" s="83">
        <f t="shared" si="5"/>
        <v>3201075669.4719706</v>
      </c>
      <c r="N16" s="83">
        <f t="shared" si="5"/>
        <v>3443203563.6988788</v>
      </c>
      <c r="O16" s="95">
        <f t="shared" si="2"/>
        <v>60647192000</v>
      </c>
      <c r="P16" s="53"/>
    </row>
    <row r="17" spans="1:16" s="11" customFormat="1" ht="13.5" hidden="1" customHeight="1" x14ac:dyDescent="0.25">
      <c r="A17" s="92" t="s">
        <v>428</v>
      </c>
      <c r="B17" s="75" t="s">
        <v>201</v>
      </c>
      <c r="C17" s="83">
        <f>+SUM(C18:C22)</f>
        <v>0</v>
      </c>
      <c r="D17" s="83">
        <f t="shared" ref="D17:N17" si="6">+SUM(D18:D22)</f>
        <v>0</v>
      </c>
      <c r="E17" s="83">
        <f t="shared" si="6"/>
        <v>0</v>
      </c>
      <c r="F17" s="83">
        <f t="shared" si="6"/>
        <v>0</v>
      </c>
      <c r="G17" s="83">
        <f t="shared" si="6"/>
        <v>0</v>
      </c>
      <c r="H17" s="83">
        <f t="shared" si="6"/>
        <v>0</v>
      </c>
      <c r="I17" s="83">
        <f t="shared" si="6"/>
        <v>0</v>
      </c>
      <c r="J17" s="83">
        <f t="shared" si="6"/>
        <v>0</v>
      </c>
      <c r="K17" s="83">
        <f t="shared" si="6"/>
        <v>0</v>
      </c>
      <c r="L17" s="83">
        <f t="shared" si="6"/>
        <v>0</v>
      </c>
      <c r="M17" s="83">
        <f t="shared" si="6"/>
        <v>0</v>
      </c>
      <c r="N17" s="83">
        <f t="shared" si="6"/>
        <v>0</v>
      </c>
      <c r="O17" s="95">
        <f t="shared" si="2"/>
        <v>0</v>
      </c>
      <c r="P17" s="53"/>
    </row>
    <row r="18" spans="1:16" s="11" customFormat="1" ht="13.5" hidden="1" customHeight="1" x14ac:dyDescent="0.25">
      <c r="A18" s="92" t="s">
        <v>429</v>
      </c>
      <c r="B18" s="75" t="s">
        <v>239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95">
        <f t="shared" si="2"/>
        <v>0</v>
      </c>
      <c r="P18" s="53"/>
    </row>
    <row r="19" spans="1:16" s="1" customFormat="1" ht="13.5" hidden="1" customHeight="1" x14ac:dyDescent="0.25">
      <c r="A19" s="81" t="s">
        <v>430</v>
      </c>
      <c r="B19" s="75" t="s">
        <v>240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95">
        <f t="shared" si="2"/>
        <v>0</v>
      </c>
      <c r="P19" s="6"/>
    </row>
    <row r="20" spans="1:16" s="1" customFormat="1" ht="13.5" hidden="1" customHeight="1" x14ac:dyDescent="0.25">
      <c r="A20" s="81" t="s">
        <v>431</v>
      </c>
      <c r="B20" s="75" t="s">
        <v>241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95">
        <f t="shared" si="2"/>
        <v>0</v>
      </c>
      <c r="P20" s="6"/>
    </row>
    <row r="21" spans="1:16" s="1" customFormat="1" ht="13.5" hidden="1" customHeight="1" x14ac:dyDescent="0.25">
      <c r="A21" s="81" t="s">
        <v>432</v>
      </c>
      <c r="B21" s="75" t="s">
        <v>242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95">
        <f t="shared" si="2"/>
        <v>0</v>
      </c>
      <c r="P21" s="6"/>
    </row>
    <row r="22" spans="1:16" s="1" customFormat="1" ht="13.5" hidden="1" customHeight="1" x14ac:dyDescent="0.25">
      <c r="A22" s="81" t="s">
        <v>925</v>
      </c>
      <c r="B22" s="75" t="s">
        <v>926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95">
        <f t="shared" si="2"/>
        <v>0</v>
      </c>
      <c r="P22" s="6"/>
    </row>
    <row r="23" spans="1:16" s="11" customFormat="1" ht="13.5" customHeight="1" x14ac:dyDescent="0.25">
      <c r="A23" s="92" t="s">
        <v>433</v>
      </c>
      <c r="B23" s="75" t="s">
        <v>4</v>
      </c>
      <c r="C23" s="83">
        <f>+SUM(C24:C26)</f>
        <v>7905687509.2162609</v>
      </c>
      <c r="D23" s="83">
        <f t="shared" ref="D23:N23" si="7">+SUM(D24:D26)</f>
        <v>15067186788.918318</v>
      </c>
      <c r="E23" s="83">
        <f t="shared" si="7"/>
        <v>3344641424.8697906</v>
      </c>
      <c r="F23" s="83">
        <f t="shared" si="7"/>
        <v>7170250361.8370857</v>
      </c>
      <c r="G23" s="83">
        <f t="shared" si="7"/>
        <v>3718388849.5634155</v>
      </c>
      <c r="H23" s="83">
        <f t="shared" si="7"/>
        <v>3272117485.6341591</v>
      </c>
      <c r="I23" s="83">
        <f t="shared" si="7"/>
        <v>3391420184.0982828</v>
      </c>
      <c r="J23" s="83">
        <f t="shared" si="7"/>
        <v>3500417434.6940284</v>
      </c>
      <c r="K23" s="83">
        <f t="shared" si="7"/>
        <v>3338200941.9461145</v>
      </c>
      <c r="L23" s="83">
        <f t="shared" si="7"/>
        <v>3294601786.0516953</v>
      </c>
      <c r="M23" s="83">
        <f t="shared" si="7"/>
        <v>3201075669.4719706</v>
      </c>
      <c r="N23" s="83">
        <f t="shared" si="7"/>
        <v>3443203563.6988788</v>
      </c>
      <c r="O23" s="95">
        <f t="shared" si="2"/>
        <v>60647192000</v>
      </c>
      <c r="P23" s="53"/>
    </row>
    <row r="24" spans="1:16" s="1" customFormat="1" ht="13.5" customHeight="1" x14ac:dyDescent="0.25">
      <c r="A24" s="81" t="s">
        <v>434</v>
      </c>
      <c r="B24" s="75" t="s">
        <v>243</v>
      </c>
      <c r="C24" s="83">
        <v>7259067187.6793919</v>
      </c>
      <c r="D24" s="83">
        <v>14381966004.907515</v>
      </c>
      <c r="E24" s="83">
        <v>2707900830.3844008</v>
      </c>
      <c r="F24" s="83">
        <v>6524434774.5151205</v>
      </c>
      <c r="G24" s="83">
        <v>3055866261.0773187</v>
      </c>
      <c r="H24" s="83">
        <v>2586753040.7310257</v>
      </c>
      <c r="I24" s="83">
        <v>2712084286.611207</v>
      </c>
      <c r="J24" s="83">
        <v>2855920011.06953</v>
      </c>
      <c r="K24" s="83">
        <v>2692282529.9458241</v>
      </c>
      <c r="L24" s="83">
        <v>2637433324.4412785</v>
      </c>
      <c r="M24" s="83">
        <v>2547100698.5039406</v>
      </c>
      <c r="N24" s="83">
        <v>2785346049.9131598</v>
      </c>
      <c r="O24" s="95">
        <f t="shared" si="2"/>
        <v>52746154999.779709</v>
      </c>
      <c r="P24" s="6"/>
    </row>
    <row r="25" spans="1:16" s="11" customFormat="1" ht="13.5" customHeight="1" x14ac:dyDescent="0.25">
      <c r="A25" s="81" t="s">
        <v>435</v>
      </c>
      <c r="B25" s="73" t="s">
        <v>244</v>
      </c>
      <c r="C25" s="83">
        <v>120913217.82742921</v>
      </c>
      <c r="D25" s="83">
        <v>128605330.7074233</v>
      </c>
      <c r="E25" s="83">
        <v>130523113.9756753</v>
      </c>
      <c r="F25" s="83">
        <v>131769776.7127464</v>
      </c>
      <c r="G25" s="83">
        <v>132382953.45184261</v>
      </c>
      <c r="H25" s="83">
        <v>133119462.9099703</v>
      </c>
      <c r="I25" s="83">
        <v>132710677.9340446</v>
      </c>
      <c r="J25" s="83">
        <v>132376981.8852459</v>
      </c>
      <c r="K25" s="83">
        <v>132891916.023541</v>
      </c>
      <c r="L25" s="83">
        <v>133188167.2756429</v>
      </c>
      <c r="M25" s="83">
        <v>133802930.3518042</v>
      </c>
      <c r="N25" s="83">
        <v>135282471.312392</v>
      </c>
      <c r="O25" s="95">
        <f t="shared" si="2"/>
        <v>1577567000.3677578</v>
      </c>
      <c r="P25" s="53"/>
    </row>
    <row r="26" spans="1:16" s="1" customFormat="1" ht="13.5" customHeight="1" x14ac:dyDescent="0.25">
      <c r="A26" s="81" t="s">
        <v>436</v>
      </c>
      <c r="B26" s="75" t="s">
        <v>245</v>
      </c>
      <c r="C26" s="83">
        <v>525707103.70944029</v>
      </c>
      <c r="D26" s="83">
        <v>556615453.3033787</v>
      </c>
      <c r="E26" s="83">
        <v>506217480.50971472</v>
      </c>
      <c r="F26" s="83">
        <v>514045810.60921878</v>
      </c>
      <c r="G26" s="83">
        <v>530139635.03425407</v>
      </c>
      <c r="H26" s="83">
        <v>552244981.99316287</v>
      </c>
      <c r="I26" s="83">
        <v>546625219.55303073</v>
      </c>
      <c r="J26" s="83">
        <v>512120441.73925239</v>
      </c>
      <c r="K26" s="83">
        <v>513026495.97674918</v>
      </c>
      <c r="L26" s="83">
        <v>523980294.33477408</v>
      </c>
      <c r="M26" s="83">
        <v>520172040.61622572</v>
      </c>
      <c r="N26" s="83">
        <v>522575042.47332698</v>
      </c>
      <c r="O26" s="95">
        <f t="shared" si="2"/>
        <v>6323469999.8525286</v>
      </c>
      <c r="P26" s="6"/>
    </row>
    <row r="27" spans="1:16" s="1" customFormat="1" ht="13.5" hidden="1" customHeight="1" x14ac:dyDescent="0.25">
      <c r="A27" s="81" t="s">
        <v>437</v>
      </c>
      <c r="B27" s="75" t="s">
        <v>5</v>
      </c>
      <c r="C27" s="83">
        <f>+C28+C29</f>
        <v>0</v>
      </c>
      <c r="D27" s="83">
        <f t="shared" ref="D27:N27" si="8">+D28+D29</f>
        <v>0</v>
      </c>
      <c r="E27" s="83">
        <f t="shared" si="8"/>
        <v>0</v>
      </c>
      <c r="F27" s="83">
        <f t="shared" si="8"/>
        <v>0</v>
      </c>
      <c r="G27" s="83">
        <f t="shared" si="8"/>
        <v>0</v>
      </c>
      <c r="H27" s="83">
        <f t="shared" si="8"/>
        <v>0</v>
      </c>
      <c r="I27" s="83">
        <f t="shared" si="8"/>
        <v>0</v>
      </c>
      <c r="J27" s="83">
        <f t="shared" si="8"/>
        <v>0</v>
      </c>
      <c r="K27" s="83">
        <f t="shared" si="8"/>
        <v>0</v>
      </c>
      <c r="L27" s="83">
        <f t="shared" si="8"/>
        <v>0</v>
      </c>
      <c r="M27" s="83">
        <f t="shared" si="8"/>
        <v>0</v>
      </c>
      <c r="N27" s="83">
        <f t="shared" si="8"/>
        <v>0</v>
      </c>
      <c r="O27" s="95">
        <f t="shared" si="2"/>
        <v>0</v>
      </c>
      <c r="P27" s="6"/>
    </row>
    <row r="28" spans="1:16" s="1" customFormat="1" ht="13.5" hidden="1" customHeight="1" x14ac:dyDescent="0.25">
      <c r="A28" s="81" t="s">
        <v>438</v>
      </c>
      <c r="B28" s="75" t="s">
        <v>246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95">
        <f t="shared" si="2"/>
        <v>0</v>
      </c>
      <c r="P28" s="6"/>
    </row>
    <row r="29" spans="1:16" s="10" customFormat="1" ht="13.5" hidden="1" customHeight="1" x14ac:dyDescent="0.25">
      <c r="A29" s="81" t="s">
        <v>439</v>
      </c>
      <c r="B29" s="73" t="s">
        <v>247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95">
        <f t="shared" si="2"/>
        <v>0</v>
      </c>
      <c r="P29" s="53"/>
    </row>
    <row r="30" spans="1:16" s="1" customFormat="1" ht="13.5" hidden="1" customHeight="1" x14ac:dyDescent="0.25">
      <c r="A30" s="81" t="s">
        <v>440</v>
      </c>
      <c r="B30" s="74" t="s">
        <v>6</v>
      </c>
      <c r="C30" s="83">
        <f>+SUM(C31:C35)</f>
        <v>0</v>
      </c>
      <c r="D30" s="83">
        <f t="shared" ref="D30:N30" si="9">+SUM(D31:D35)</f>
        <v>0</v>
      </c>
      <c r="E30" s="83">
        <f t="shared" si="9"/>
        <v>0</v>
      </c>
      <c r="F30" s="83">
        <f t="shared" si="9"/>
        <v>0</v>
      </c>
      <c r="G30" s="83">
        <f t="shared" si="9"/>
        <v>0</v>
      </c>
      <c r="H30" s="83">
        <f t="shared" si="9"/>
        <v>0</v>
      </c>
      <c r="I30" s="83">
        <f t="shared" si="9"/>
        <v>0</v>
      </c>
      <c r="J30" s="83">
        <f t="shared" si="9"/>
        <v>0</v>
      </c>
      <c r="K30" s="83">
        <f t="shared" si="9"/>
        <v>0</v>
      </c>
      <c r="L30" s="83">
        <f t="shared" si="9"/>
        <v>0</v>
      </c>
      <c r="M30" s="83">
        <f t="shared" si="9"/>
        <v>0</v>
      </c>
      <c r="N30" s="83">
        <f t="shared" si="9"/>
        <v>0</v>
      </c>
      <c r="O30" s="95">
        <f t="shared" si="2"/>
        <v>0</v>
      </c>
      <c r="P30" s="6"/>
    </row>
    <row r="31" spans="1:16" s="1" customFormat="1" ht="13.5" hidden="1" customHeight="1" x14ac:dyDescent="0.25">
      <c r="A31" s="81" t="s">
        <v>441</v>
      </c>
      <c r="B31" s="73" t="s">
        <v>248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95">
        <f t="shared" si="2"/>
        <v>0</v>
      </c>
      <c r="P31" s="6"/>
    </row>
    <row r="32" spans="1:16" s="10" customFormat="1" ht="13.5" hidden="1" customHeight="1" x14ac:dyDescent="0.25">
      <c r="A32" s="81" t="s">
        <v>442</v>
      </c>
      <c r="B32" s="73" t="s">
        <v>249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95">
        <f t="shared" si="2"/>
        <v>0</v>
      </c>
      <c r="P32" s="53"/>
    </row>
    <row r="33" spans="1:16" s="1" customFormat="1" ht="13.5" hidden="1" customHeight="1" x14ac:dyDescent="0.25">
      <c r="A33" s="81" t="s">
        <v>443</v>
      </c>
      <c r="B33" s="73" t="s">
        <v>202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95">
        <f t="shared" si="2"/>
        <v>0</v>
      </c>
      <c r="P33" s="6"/>
    </row>
    <row r="34" spans="1:16" s="1" customFormat="1" ht="13.5" hidden="1" customHeight="1" x14ac:dyDescent="0.25">
      <c r="A34" s="81" t="s">
        <v>444</v>
      </c>
      <c r="B34" s="73" t="s">
        <v>250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95">
        <f t="shared" si="2"/>
        <v>0</v>
      </c>
      <c r="P34" s="6"/>
    </row>
    <row r="35" spans="1:16" s="1" customFormat="1" ht="13.5" hidden="1" customHeight="1" x14ac:dyDescent="0.25">
      <c r="A35" s="92" t="s">
        <v>445</v>
      </c>
      <c r="B35" s="73" t="s">
        <v>6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95">
        <f t="shared" si="2"/>
        <v>0</v>
      </c>
      <c r="P35" s="6"/>
    </row>
    <row r="36" spans="1:16" s="11" customFormat="1" ht="13.5" hidden="1" customHeight="1" x14ac:dyDescent="0.25">
      <c r="A36" s="81" t="s">
        <v>446</v>
      </c>
      <c r="B36" s="73" t="s">
        <v>7</v>
      </c>
      <c r="C36" s="83">
        <f>+C37+C41+C50+C54+C57</f>
        <v>0</v>
      </c>
      <c r="D36" s="83">
        <f t="shared" ref="D36:N36" si="10">+D37+D41+D50+D54+D57</f>
        <v>0</v>
      </c>
      <c r="E36" s="83">
        <f t="shared" si="10"/>
        <v>0</v>
      </c>
      <c r="F36" s="83">
        <f t="shared" si="10"/>
        <v>0</v>
      </c>
      <c r="G36" s="83">
        <f t="shared" si="10"/>
        <v>0</v>
      </c>
      <c r="H36" s="83">
        <f t="shared" si="10"/>
        <v>0</v>
      </c>
      <c r="I36" s="83">
        <f t="shared" si="10"/>
        <v>0</v>
      </c>
      <c r="J36" s="83">
        <f t="shared" si="10"/>
        <v>0</v>
      </c>
      <c r="K36" s="83">
        <f t="shared" si="10"/>
        <v>0</v>
      </c>
      <c r="L36" s="83">
        <f t="shared" si="10"/>
        <v>0</v>
      </c>
      <c r="M36" s="83">
        <f t="shared" si="10"/>
        <v>0</v>
      </c>
      <c r="N36" s="83">
        <f t="shared" si="10"/>
        <v>0</v>
      </c>
      <c r="O36" s="95">
        <f t="shared" si="2"/>
        <v>0</v>
      </c>
      <c r="P36" s="53"/>
    </row>
    <row r="37" spans="1:16" s="1" customFormat="1" ht="13.5" hidden="1" customHeight="1" x14ac:dyDescent="0.25">
      <c r="A37" s="81" t="s">
        <v>447</v>
      </c>
      <c r="B37" s="73" t="s">
        <v>8</v>
      </c>
      <c r="C37" s="83">
        <f>+C38+C39+C40</f>
        <v>0</v>
      </c>
      <c r="D37" s="83">
        <f t="shared" ref="D37:N37" si="11">+D38+D39+D40</f>
        <v>0</v>
      </c>
      <c r="E37" s="83">
        <f t="shared" si="11"/>
        <v>0</v>
      </c>
      <c r="F37" s="83">
        <f t="shared" si="11"/>
        <v>0</v>
      </c>
      <c r="G37" s="83">
        <f t="shared" si="11"/>
        <v>0</v>
      </c>
      <c r="H37" s="83">
        <f t="shared" si="11"/>
        <v>0</v>
      </c>
      <c r="I37" s="83">
        <f t="shared" si="11"/>
        <v>0</v>
      </c>
      <c r="J37" s="83">
        <f t="shared" si="11"/>
        <v>0</v>
      </c>
      <c r="K37" s="83">
        <f t="shared" si="11"/>
        <v>0</v>
      </c>
      <c r="L37" s="83">
        <f t="shared" si="11"/>
        <v>0</v>
      </c>
      <c r="M37" s="83">
        <f t="shared" si="11"/>
        <v>0</v>
      </c>
      <c r="N37" s="83">
        <f t="shared" si="11"/>
        <v>0</v>
      </c>
      <c r="O37" s="95">
        <f t="shared" si="2"/>
        <v>0</v>
      </c>
      <c r="P37" s="6"/>
    </row>
    <row r="38" spans="1:16" s="1" customFormat="1" ht="13.5" hidden="1" customHeight="1" x14ac:dyDescent="0.25">
      <c r="A38" s="81" t="s">
        <v>448</v>
      </c>
      <c r="B38" s="73" t="s">
        <v>9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95">
        <f t="shared" si="2"/>
        <v>0</v>
      </c>
      <c r="P38" s="6"/>
    </row>
    <row r="39" spans="1:16" s="1" customFormat="1" ht="13.5" hidden="1" customHeight="1" x14ac:dyDescent="0.25">
      <c r="A39" s="81" t="s">
        <v>449</v>
      </c>
      <c r="B39" s="73" t="s">
        <v>10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95">
        <f t="shared" si="2"/>
        <v>0</v>
      </c>
      <c r="P39" s="6"/>
    </row>
    <row r="40" spans="1:16" s="1" customFormat="1" ht="13.5" hidden="1" customHeight="1" x14ac:dyDescent="0.25">
      <c r="A40" s="81" t="s">
        <v>927</v>
      </c>
      <c r="B40" s="73" t="s">
        <v>928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95">
        <f t="shared" si="2"/>
        <v>0</v>
      </c>
      <c r="P40" s="6"/>
    </row>
    <row r="41" spans="1:16" s="1" customFormat="1" ht="13.5" hidden="1" customHeight="1" x14ac:dyDescent="0.25">
      <c r="A41" s="81" t="s">
        <v>450</v>
      </c>
      <c r="B41" s="73" t="s">
        <v>251</v>
      </c>
      <c r="C41" s="83">
        <f>+SUM(C42:C49)</f>
        <v>0</v>
      </c>
      <c r="D41" s="83">
        <f t="shared" ref="D41:N41" si="12">+SUM(D42:D49)</f>
        <v>0</v>
      </c>
      <c r="E41" s="83">
        <f t="shared" si="12"/>
        <v>0</v>
      </c>
      <c r="F41" s="83">
        <f t="shared" si="12"/>
        <v>0</v>
      </c>
      <c r="G41" s="83">
        <f t="shared" si="12"/>
        <v>0</v>
      </c>
      <c r="H41" s="83">
        <f t="shared" si="12"/>
        <v>0</v>
      </c>
      <c r="I41" s="83">
        <f t="shared" si="12"/>
        <v>0</v>
      </c>
      <c r="J41" s="83">
        <f t="shared" si="12"/>
        <v>0</v>
      </c>
      <c r="K41" s="83">
        <f t="shared" si="12"/>
        <v>0</v>
      </c>
      <c r="L41" s="83">
        <f t="shared" si="12"/>
        <v>0</v>
      </c>
      <c r="M41" s="83">
        <f t="shared" si="12"/>
        <v>0</v>
      </c>
      <c r="N41" s="83">
        <f t="shared" si="12"/>
        <v>0</v>
      </c>
      <c r="O41" s="95">
        <f t="shared" si="2"/>
        <v>0</v>
      </c>
      <c r="P41" s="6"/>
    </row>
    <row r="42" spans="1:16" s="3" customFormat="1" ht="13.5" hidden="1" customHeight="1" x14ac:dyDescent="0.25">
      <c r="A42" s="81" t="s">
        <v>451</v>
      </c>
      <c r="B42" s="73" t="s">
        <v>252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95">
        <f t="shared" si="2"/>
        <v>0</v>
      </c>
      <c r="P42" s="53"/>
    </row>
    <row r="43" spans="1:16" s="3" customFormat="1" ht="13.5" hidden="1" customHeight="1" x14ac:dyDescent="0.25">
      <c r="A43" s="92" t="s">
        <v>452</v>
      </c>
      <c r="B43" s="73" t="s">
        <v>253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95">
        <f t="shared" si="2"/>
        <v>0</v>
      </c>
      <c r="P43" s="53"/>
    </row>
    <row r="44" spans="1:16" s="9" customFormat="1" ht="13.5" hidden="1" customHeight="1" x14ac:dyDescent="0.25">
      <c r="A44" s="81" t="s">
        <v>453</v>
      </c>
      <c r="B44" s="73" t="s">
        <v>254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95">
        <f t="shared" si="2"/>
        <v>0</v>
      </c>
      <c r="P44" s="53"/>
    </row>
    <row r="45" spans="1:16" s="10" customFormat="1" ht="13.5" hidden="1" customHeight="1" x14ac:dyDescent="0.25">
      <c r="A45" s="81" t="s">
        <v>454</v>
      </c>
      <c r="B45" s="73" t="s">
        <v>255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95">
        <f t="shared" si="2"/>
        <v>0</v>
      </c>
      <c r="P45" s="53"/>
    </row>
    <row r="46" spans="1:16" s="1" customFormat="1" ht="13.5" hidden="1" customHeight="1" x14ac:dyDescent="0.25">
      <c r="A46" s="81" t="s">
        <v>455</v>
      </c>
      <c r="B46" s="73" t="s">
        <v>456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95">
        <f t="shared" si="2"/>
        <v>0</v>
      </c>
      <c r="P46" s="6"/>
    </row>
    <row r="47" spans="1:16" s="1" customFormat="1" ht="13.5" hidden="1" customHeight="1" x14ac:dyDescent="0.25">
      <c r="A47" s="81" t="s">
        <v>457</v>
      </c>
      <c r="B47" s="73" t="s">
        <v>204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95">
        <f t="shared" si="2"/>
        <v>0</v>
      </c>
      <c r="P47" s="6"/>
    </row>
    <row r="48" spans="1:16" s="1" customFormat="1" ht="13.5" hidden="1" customHeight="1" x14ac:dyDescent="0.25">
      <c r="A48" s="81" t="s">
        <v>886</v>
      </c>
      <c r="B48" s="73" t="s">
        <v>887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95">
        <f t="shared" si="2"/>
        <v>0</v>
      </c>
      <c r="P48" s="6"/>
    </row>
    <row r="49" spans="1:16" s="1" customFormat="1" ht="13.5" hidden="1" customHeight="1" x14ac:dyDescent="0.25">
      <c r="A49" s="81" t="s">
        <v>888</v>
      </c>
      <c r="B49" s="73" t="s">
        <v>889</v>
      </c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95">
        <f t="shared" si="2"/>
        <v>0</v>
      </c>
      <c r="P49" s="6"/>
    </row>
    <row r="50" spans="1:16" s="10" customFormat="1" ht="13.5" hidden="1" customHeight="1" x14ac:dyDescent="0.25">
      <c r="A50" s="81" t="s">
        <v>458</v>
      </c>
      <c r="B50" s="73" t="s">
        <v>203</v>
      </c>
      <c r="C50" s="83">
        <f>+SUM(C51:C53)</f>
        <v>0</v>
      </c>
      <c r="D50" s="83">
        <f t="shared" ref="D50:N50" si="13">+SUM(D51:D53)</f>
        <v>0</v>
      </c>
      <c r="E50" s="83">
        <f t="shared" si="13"/>
        <v>0</v>
      </c>
      <c r="F50" s="83">
        <f t="shared" si="13"/>
        <v>0</v>
      </c>
      <c r="G50" s="83">
        <f t="shared" si="13"/>
        <v>0</v>
      </c>
      <c r="H50" s="83">
        <f t="shared" si="13"/>
        <v>0</v>
      </c>
      <c r="I50" s="83">
        <f t="shared" si="13"/>
        <v>0</v>
      </c>
      <c r="J50" s="83">
        <f t="shared" si="13"/>
        <v>0</v>
      </c>
      <c r="K50" s="83">
        <f t="shared" si="13"/>
        <v>0</v>
      </c>
      <c r="L50" s="83">
        <f t="shared" si="13"/>
        <v>0</v>
      </c>
      <c r="M50" s="83">
        <f t="shared" si="13"/>
        <v>0</v>
      </c>
      <c r="N50" s="83">
        <f t="shared" si="13"/>
        <v>0</v>
      </c>
      <c r="O50" s="95">
        <f t="shared" si="2"/>
        <v>0</v>
      </c>
      <c r="P50" s="53"/>
    </row>
    <row r="51" spans="1:16" s="10" customFormat="1" ht="13.5" hidden="1" customHeight="1" x14ac:dyDescent="0.25">
      <c r="A51" s="81" t="s">
        <v>459</v>
      </c>
      <c r="B51" s="73" t="s">
        <v>205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95">
        <f t="shared" si="2"/>
        <v>0</v>
      </c>
      <c r="P51" s="53"/>
    </row>
    <row r="52" spans="1:16" s="10" customFormat="1" ht="13.5" hidden="1" customHeight="1" x14ac:dyDescent="0.25">
      <c r="A52" s="81" t="s">
        <v>460</v>
      </c>
      <c r="B52" s="73" t="s">
        <v>203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95">
        <f t="shared" si="2"/>
        <v>0</v>
      </c>
      <c r="P52" s="53"/>
    </row>
    <row r="53" spans="1:16" s="10" customFormat="1" ht="13.5" hidden="1" customHeight="1" x14ac:dyDescent="0.25">
      <c r="A53" s="81" t="s">
        <v>461</v>
      </c>
      <c r="B53" s="73" t="s">
        <v>256</v>
      </c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95">
        <f t="shared" si="2"/>
        <v>0</v>
      </c>
      <c r="P53" s="53"/>
    </row>
    <row r="54" spans="1:16" s="1" customFormat="1" ht="13.5" hidden="1" customHeight="1" x14ac:dyDescent="0.25">
      <c r="A54" s="92" t="s">
        <v>462</v>
      </c>
      <c r="B54" s="73" t="s">
        <v>206</v>
      </c>
      <c r="C54" s="83">
        <f>+C55+C56</f>
        <v>0</v>
      </c>
      <c r="D54" s="83">
        <f t="shared" ref="D54:N54" si="14">+D55+D56</f>
        <v>0</v>
      </c>
      <c r="E54" s="83">
        <f t="shared" si="14"/>
        <v>0</v>
      </c>
      <c r="F54" s="83">
        <f t="shared" si="14"/>
        <v>0</v>
      </c>
      <c r="G54" s="83">
        <f t="shared" si="14"/>
        <v>0</v>
      </c>
      <c r="H54" s="83">
        <f t="shared" si="14"/>
        <v>0</v>
      </c>
      <c r="I54" s="83">
        <f t="shared" si="14"/>
        <v>0</v>
      </c>
      <c r="J54" s="83">
        <f t="shared" si="14"/>
        <v>0</v>
      </c>
      <c r="K54" s="83">
        <f t="shared" si="14"/>
        <v>0</v>
      </c>
      <c r="L54" s="83">
        <f t="shared" si="14"/>
        <v>0</v>
      </c>
      <c r="M54" s="83">
        <f t="shared" si="14"/>
        <v>0</v>
      </c>
      <c r="N54" s="83">
        <f t="shared" si="14"/>
        <v>0</v>
      </c>
      <c r="O54" s="95">
        <f t="shared" si="2"/>
        <v>0</v>
      </c>
      <c r="P54" s="6"/>
    </row>
    <row r="55" spans="1:16" s="1" customFormat="1" ht="13.5" hidden="1" customHeight="1" x14ac:dyDescent="0.25">
      <c r="A55" s="92" t="s">
        <v>463</v>
      </c>
      <c r="B55" s="73" t="s">
        <v>257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95">
        <f t="shared" si="2"/>
        <v>0</v>
      </c>
      <c r="P55" s="6"/>
    </row>
    <row r="56" spans="1:16" s="1" customFormat="1" ht="13.5" hidden="1" customHeight="1" x14ac:dyDescent="0.25">
      <c r="A56" s="92" t="s">
        <v>464</v>
      </c>
      <c r="B56" s="73" t="s">
        <v>258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95">
        <f t="shared" si="2"/>
        <v>0</v>
      </c>
      <c r="P56" s="6"/>
    </row>
    <row r="57" spans="1:16" s="10" customFormat="1" ht="13.5" hidden="1" customHeight="1" x14ac:dyDescent="0.25">
      <c r="A57" s="92" t="s">
        <v>828</v>
      </c>
      <c r="B57" s="73" t="s">
        <v>829</v>
      </c>
      <c r="C57" s="83">
        <f>+C58+C59</f>
        <v>0</v>
      </c>
      <c r="D57" s="83">
        <f t="shared" ref="D57:N57" si="15">+D58+D59</f>
        <v>0</v>
      </c>
      <c r="E57" s="83">
        <f t="shared" si="15"/>
        <v>0</v>
      </c>
      <c r="F57" s="83">
        <f t="shared" si="15"/>
        <v>0</v>
      </c>
      <c r="G57" s="83">
        <f t="shared" si="15"/>
        <v>0</v>
      </c>
      <c r="H57" s="83">
        <f t="shared" si="15"/>
        <v>0</v>
      </c>
      <c r="I57" s="83">
        <f t="shared" si="15"/>
        <v>0</v>
      </c>
      <c r="J57" s="83">
        <f t="shared" si="15"/>
        <v>0</v>
      </c>
      <c r="K57" s="83">
        <f t="shared" si="15"/>
        <v>0</v>
      </c>
      <c r="L57" s="83">
        <f t="shared" si="15"/>
        <v>0</v>
      </c>
      <c r="M57" s="83">
        <f t="shared" si="15"/>
        <v>0</v>
      </c>
      <c r="N57" s="83">
        <f t="shared" si="15"/>
        <v>0</v>
      </c>
      <c r="O57" s="95">
        <f t="shared" si="2"/>
        <v>0</v>
      </c>
      <c r="P57" s="53"/>
    </row>
    <row r="58" spans="1:16" s="10" customFormat="1" ht="13.5" hidden="1" customHeight="1" x14ac:dyDescent="0.25">
      <c r="A58" s="92" t="s">
        <v>830</v>
      </c>
      <c r="B58" s="73" t="s">
        <v>831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95">
        <f t="shared" si="2"/>
        <v>0</v>
      </c>
      <c r="P58" s="53"/>
    </row>
    <row r="59" spans="1:16" s="1" customFormat="1" ht="13.5" hidden="1" customHeight="1" x14ac:dyDescent="0.25">
      <c r="A59" s="92" t="s">
        <v>832</v>
      </c>
      <c r="B59" s="73" t="s">
        <v>833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95">
        <f t="shared" si="2"/>
        <v>0</v>
      </c>
      <c r="P59" s="6"/>
    </row>
    <row r="60" spans="1:16" s="1" customFormat="1" ht="13.5" hidden="1" customHeight="1" x14ac:dyDescent="0.25">
      <c r="A60" s="81" t="s">
        <v>465</v>
      </c>
      <c r="B60" s="73" t="s">
        <v>11</v>
      </c>
      <c r="C60" s="83">
        <f>+C61</f>
        <v>0</v>
      </c>
      <c r="D60" s="83">
        <f t="shared" ref="D60:N60" si="16">+D61</f>
        <v>0</v>
      </c>
      <c r="E60" s="83">
        <f t="shared" si="16"/>
        <v>0</v>
      </c>
      <c r="F60" s="83">
        <f t="shared" si="16"/>
        <v>0</v>
      </c>
      <c r="G60" s="83">
        <f t="shared" si="16"/>
        <v>0</v>
      </c>
      <c r="H60" s="83">
        <f t="shared" si="16"/>
        <v>0</v>
      </c>
      <c r="I60" s="83">
        <f t="shared" si="16"/>
        <v>0</v>
      </c>
      <c r="J60" s="83">
        <f t="shared" si="16"/>
        <v>0</v>
      </c>
      <c r="K60" s="83">
        <f t="shared" si="16"/>
        <v>0</v>
      </c>
      <c r="L60" s="83">
        <f t="shared" si="16"/>
        <v>0</v>
      </c>
      <c r="M60" s="83">
        <f t="shared" si="16"/>
        <v>0</v>
      </c>
      <c r="N60" s="83">
        <f t="shared" si="16"/>
        <v>0</v>
      </c>
      <c r="O60" s="95">
        <f t="shared" si="2"/>
        <v>0</v>
      </c>
      <c r="P60" s="6"/>
    </row>
    <row r="61" spans="1:16" s="9" customFormat="1" ht="13.5" hidden="1" customHeight="1" x14ac:dyDescent="0.25">
      <c r="A61" s="92" t="s">
        <v>466</v>
      </c>
      <c r="B61" s="73" t="s">
        <v>259</v>
      </c>
      <c r="C61" s="83">
        <f>+C62+C63+C64+C65</f>
        <v>0</v>
      </c>
      <c r="D61" s="83">
        <f t="shared" ref="D61:N61" si="17">+D62+D63+D64+D65</f>
        <v>0</v>
      </c>
      <c r="E61" s="83">
        <f t="shared" si="17"/>
        <v>0</v>
      </c>
      <c r="F61" s="83">
        <f t="shared" si="17"/>
        <v>0</v>
      </c>
      <c r="G61" s="83">
        <f t="shared" si="17"/>
        <v>0</v>
      </c>
      <c r="H61" s="83">
        <f t="shared" si="17"/>
        <v>0</v>
      </c>
      <c r="I61" s="83">
        <f t="shared" si="17"/>
        <v>0</v>
      </c>
      <c r="J61" s="83">
        <f t="shared" si="17"/>
        <v>0</v>
      </c>
      <c r="K61" s="83">
        <f t="shared" si="17"/>
        <v>0</v>
      </c>
      <c r="L61" s="83">
        <f t="shared" si="17"/>
        <v>0</v>
      </c>
      <c r="M61" s="83">
        <f t="shared" si="17"/>
        <v>0</v>
      </c>
      <c r="N61" s="83">
        <f t="shared" si="17"/>
        <v>0</v>
      </c>
      <c r="O61" s="95">
        <f t="shared" si="2"/>
        <v>0</v>
      </c>
      <c r="P61" s="53"/>
    </row>
    <row r="62" spans="1:16" s="9" customFormat="1" ht="13.5" hidden="1" customHeight="1" x14ac:dyDescent="0.25">
      <c r="A62" s="92" t="s">
        <v>467</v>
      </c>
      <c r="B62" s="73" t="s">
        <v>260</v>
      </c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95">
        <f t="shared" si="2"/>
        <v>0</v>
      </c>
      <c r="P62" s="53"/>
    </row>
    <row r="63" spans="1:16" s="10" customFormat="1" ht="13.5" hidden="1" customHeight="1" x14ac:dyDescent="0.25">
      <c r="A63" s="92" t="s">
        <v>468</v>
      </c>
      <c r="B63" s="73" t="s">
        <v>261</v>
      </c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95">
        <f t="shared" si="2"/>
        <v>0</v>
      </c>
      <c r="P63" s="53"/>
    </row>
    <row r="64" spans="1:16" s="10" customFormat="1" ht="13.5" hidden="1" customHeight="1" x14ac:dyDescent="0.25">
      <c r="A64" s="92" t="s">
        <v>929</v>
      </c>
      <c r="B64" s="73" t="s">
        <v>930</v>
      </c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95">
        <f t="shared" si="2"/>
        <v>0</v>
      </c>
      <c r="P64" s="53"/>
    </row>
    <row r="65" spans="1:16" s="10" customFormat="1" ht="13.5" hidden="1" customHeight="1" x14ac:dyDescent="0.25">
      <c r="A65" s="92" t="s">
        <v>931</v>
      </c>
      <c r="B65" s="73" t="s">
        <v>230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95">
        <f t="shared" si="2"/>
        <v>0</v>
      </c>
      <c r="P65" s="53"/>
    </row>
    <row r="66" spans="1:16" ht="4.2" customHeight="1" x14ac:dyDescent="0.25">
      <c r="A66" s="46"/>
      <c r="B66" s="21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115"/>
    </row>
    <row r="67" spans="1:16" s="5" customFormat="1" ht="3" customHeight="1" x14ac:dyDescent="0.25">
      <c r="A67" s="45"/>
      <c r="B67" s="20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116"/>
      <c r="P67" s="62"/>
    </row>
    <row r="68" spans="1:16" s="9" customFormat="1" x14ac:dyDescent="0.25">
      <c r="A68" s="44"/>
      <c r="B68" s="19" t="s">
        <v>12</v>
      </c>
      <c r="C68" s="77">
        <f t="shared" ref="C68:N68" si="18">+C11-C70</f>
        <v>7386428580.4945946</v>
      </c>
      <c r="D68" s="77">
        <f t="shared" si="18"/>
        <v>14174495543.206652</v>
      </c>
      <c r="E68" s="77">
        <f t="shared" si="18"/>
        <v>2430445541.428124</v>
      </c>
      <c r="F68" s="77">
        <f t="shared" si="18"/>
        <v>6278446307.7054195</v>
      </c>
      <c r="G68" s="77">
        <f t="shared" si="18"/>
        <v>2825502351.2017488</v>
      </c>
      <c r="H68" s="77">
        <f t="shared" si="18"/>
        <v>2340519276.7824926</v>
      </c>
      <c r="I68" s="77">
        <f t="shared" si="18"/>
        <v>2529627561.2666163</v>
      </c>
      <c r="J68" s="77">
        <f t="shared" si="18"/>
        <v>2584044212.1623616</v>
      </c>
      <c r="K68" s="77">
        <f t="shared" si="18"/>
        <v>-1172850576.785552</v>
      </c>
      <c r="L68" s="77">
        <f t="shared" si="18"/>
        <v>2375825575.7000284</v>
      </c>
      <c r="M68" s="77">
        <f t="shared" si="18"/>
        <v>2306932814.3303041</v>
      </c>
      <c r="N68" s="77">
        <f t="shared" si="18"/>
        <v>2369651811.4088788</v>
      </c>
      <c r="O68" s="117">
        <f>+SUM(C68:N68)</f>
        <v>46429068998.901672</v>
      </c>
      <c r="P68" s="53"/>
    </row>
    <row r="69" spans="1:16" s="10" customFormat="1" ht="4.5" customHeight="1" x14ac:dyDescent="0.25">
      <c r="A69" s="45"/>
      <c r="B69" s="20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116"/>
      <c r="P69" s="53"/>
    </row>
    <row r="70" spans="1:16" s="11" customFormat="1" ht="13.5" customHeight="1" x14ac:dyDescent="0.25">
      <c r="A70" s="80" t="s">
        <v>469</v>
      </c>
      <c r="B70" s="19" t="s">
        <v>125</v>
      </c>
      <c r="C70" s="77">
        <f>+C71+C291+C320</f>
        <v>519258928.72166634</v>
      </c>
      <c r="D70" s="77">
        <f t="shared" ref="D70:N70" si="19">+D71+D291+D320</f>
        <v>892691245.7116667</v>
      </c>
      <c r="E70" s="77">
        <f t="shared" si="19"/>
        <v>914195883.4416666</v>
      </c>
      <c r="F70" s="77">
        <f t="shared" si="19"/>
        <v>891804054.13166666</v>
      </c>
      <c r="G70" s="77">
        <f t="shared" si="19"/>
        <v>892886498.36166668</v>
      </c>
      <c r="H70" s="77">
        <f t="shared" si="19"/>
        <v>931598208.85166669</v>
      </c>
      <c r="I70" s="77">
        <f t="shared" si="19"/>
        <v>861792622.83166659</v>
      </c>
      <c r="J70" s="77">
        <f t="shared" si="19"/>
        <v>916373222.53166664</v>
      </c>
      <c r="K70" s="77">
        <f t="shared" si="19"/>
        <v>4511051518.7316666</v>
      </c>
      <c r="L70" s="77">
        <f t="shared" si="19"/>
        <v>918776210.35166669</v>
      </c>
      <c r="M70" s="77">
        <f t="shared" si="19"/>
        <v>894142855.14166665</v>
      </c>
      <c r="N70" s="77">
        <f t="shared" si="19"/>
        <v>1073551752.29</v>
      </c>
      <c r="O70" s="94">
        <f t="shared" ref="O70:O134" si="20">+SUM(C70:N70)</f>
        <v>14218123001.098331</v>
      </c>
      <c r="P70" s="53"/>
    </row>
    <row r="71" spans="1:16" s="3" customFormat="1" ht="13.5" customHeight="1" x14ac:dyDescent="0.25">
      <c r="A71" s="91" t="s">
        <v>470</v>
      </c>
      <c r="B71" s="73" t="s">
        <v>13</v>
      </c>
      <c r="C71" s="83">
        <f>+C72+C209+C278</f>
        <v>519258928.72166634</v>
      </c>
      <c r="D71" s="83">
        <f t="shared" ref="D71:N71" si="21">+D72+D209+D278</f>
        <v>892691245.7116667</v>
      </c>
      <c r="E71" s="83">
        <f t="shared" si="21"/>
        <v>894421874.4416666</v>
      </c>
      <c r="F71" s="83">
        <f t="shared" si="21"/>
        <v>891804054.13166666</v>
      </c>
      <c r="G71" s="83">
        <f t="shared" si="21"/>
        <v>892886498.36166668</v>
      </c>
      <c r="H71" s="83">
        <f t="shared" si="21"/>
        <v>931598208.85166669</v>
      </c>
      <c r="I71" s="83">
        <f t="shared" si="21"/>
        <v>861792622.83166659</v>
      </c>
      <c r="J71" s="83">
        <f t="shared" si="21"/>
        <v>916373222.53166664</v>
      </c>
      <c r="K71" s="83">
        <f t="shared" si="21"/>
        <v>4511051518.7316666</v>
      </c>
      <c r="L71" s="83">
        <f t="shared" si="21"/>
        <v>899001219.35166669</v>
      </c>
      <c r="M71" s="83">
        <f t="shared" si="21"/>
        <v>894142855.14166665</v>
      </c>
      <c r="N71" s="83">
        <f t="shared" si="21"/>
        <v>1073551752.29</v>
      </c>
      <c r="O71" s="95">
        <f t="shared" si="20"/>
        <v>14178574001.098331</v>
      </c>
      <c r="P71" s="53"/>
    </row>
    <row r="72" spans="1:16" s="3" customFormat="1" ht="13.5" customHeight="1" x14ac:dyDescent="0.25">
      <c r="A72" s="91" t="s">
        <v>471</v>
      </c>
      <c r="B72" s="73" t="s">
        <v>14</v>
      </c>
      <c r="C72" s="83">
        <f>+C73+C110</f>
        <v>8255883.0316666616</v>
      </c>
      <c r="D72" s="83">
        <f t="shared" ref="D72:N72" si="22">+D73+D110</f>
        <v>8255883.0316666616</v>
      </c>
      <c r="E72" s="83">
        <f t="shared" si="22"/>
        <v>8255883.0316666616</v>
      </c>
      <c r="F72" s="83">
        <f t="shared" si="22"/>
        <v>8255883.0316666616</v>
      </c>
      <c r="G72" s="83">
        <f t="shared" si="22"/>
        <v>8255883.0316666616</v>
      </c>
      <c r="H72" s="83">
        <f t="shared" si="22"/>
        <v>8255882.6816666601</v>
      </c>
      <c r="I72" s="83">
        <f t="shared" si="22"/>
        <v>8255883.0316666616</v>
      </c>
      <c r="J72" s="83">
        <f t="shared" si="22"/>
        <v>8255883.0316666616</v>
      </c>
      <c r="K72" s="83">
        <f t="shared" si="22"/>
        <v>3608255883.0316668</v>
      </c>
      <c r="L72" s="83">
        <f t="shared" si="22"/>
        <v>8255883.0316666616</v>
      </c>
      <c r="M72" s="83">
        <f t="shared" si="22"/>
        <v>8255883.0316666616</v>
      </c>
      <c r="N72" s="83">
        <f t="shared" si="22"/>
        <v>9185287</v>
      </c>
      <c r="O72" s="95">
        <f t="shared" si="20"/>
        <v>3699999999.9983335</v>
      </c>
      <c r="P72" s="53"/>
    </row>
    <row r="73" spans="1:16" s="1" customFormat="1" ht="13.5" hidden="1" customHeight="1" x14ac:dyDescent="0.25">
      <c r="A73" s="91" t="s">
        <v>472</v>
      </c>
      <c r="B73" s="73" t="s">
        <v>15</v>
      </c>
      <c r="C73" s="83">
        <f>+C74+C98</f>
        <v>0</v>
      </c>
      <c r="D73" s="83">
        <f t="shared" ref="D73:N73" si="23">+D74+D98</f>
        <v>0</v>
      </c>
      <c r="E73" s="83">
        <f t="shared" si="23"/>
        <v>0</v>
      </c>
      <c r="F73" s="83">
        <f t="shared" si="23"/>
        <v>0</v>
      </c>
      <c r="G73" s="83">
        <f t="shared" si="23"/>
        <v>0</v>
      </c>
      <c r="H73" s="83">
        <f t="shared" si="23"/>
        <v>0</v>
      </c>
      <c r="I73" s="83">
        <f t="shared" si="23"/>
        <v>0</v>
      </c>
      <c r="J73" s="83">
        <f t="shared" si="23"/>
        <v>0</v>
      </c>
      <c r="K73" s="83">
        <f t="shared" si="23"/>
        <v>0</v>
      </c>
      <c r="L73" s="83">
        <f t="shared" si="23"/>
        <v>0</v>
      </c>
      <c r="M73" s="83">
        <f t="shared" si="23"/>
        <v>0</v>
      </c>
      <c r="N73" s="83">
        <f t="shared" si="23"/>
        <v>0</v>
      </c>
      <c r="O73" s="95">
        <f t="shared" si="20"/>
        <v>0</v>
      </c>
      <c r="P73" s="6"/>
    </row>
    <row r="74" spans="1:16" s="1" customFormat="1" ht="13.5" hidden="1" customHeight="1" x14ac:dyDescent="0.25">
      <c r="A74" s="91" t="s">
        <v>473</v>
      </c>
      <c r="B74" s="73" t="s">
        <v>262</v>
      </c>
      <c r="C74" s="83">
        <f>+C75+C80+C83+C95</f>
        <v>0</v>
      </c>
      <c r="D74" s="83">
        <f t="shared" ref="D74:N74" si="24">+D75+D80+D83+D95</f>
        <v>0</v>
      </c>
      <c r="E74" s="83">
        <f t="shared" si="24"/>
        <v>0</v>
      </c>
      <c r="F74" s="83">
        <f t="shared" si="24"/>
        <v>0</v>
      </c>
      <c r="G74" s="83">
        <f t="shared" si="24"/>
        <v>0</v>
      </c>
      <c r="H74" s="83">
        <f t="shared" si="24"/>
        <v>0</v>
      </c>
      <c r="I74" s="83">
        <f t="shared" si="24"/>
        <v>0</v>
      </c>
      <c r="J74" s="83">
        <f t="shared" si="24"/>
        <v>0</v>
      </c>
      <c r="K74" s="83">
        <f t="shared" si="24"/>
        <v>0</v>
      </c>
      <c r="L74" s="83">
        <f t="shared" si="24"/>
        <v>0</v>
      </c>
      <c r="M74" s="83">
        <f t="shared" si="24"/>
        <v>0</v>
      </c>
      <c r="N74" s="83">
        <f t="shared" si="24"/>
        <v>0</v>
      </c>
      <c r="O74" s="95">
        <f t="shared" si="20"/>
        <v>0</v>
      </c>
      <c r="P74" s="6"/>
    </row>
    <row r="75" spans="1:16" s="1" customFormat="1" ht="13.5" hidden="1" customHeight="1" x14ac:dyDescent="0.25">
      <c r="A75" s="91" t="s">
        <v>474</v>
      </c>
      <c r="B75" s="73" t="s">
        <v>126</v>
      </c>
      <c r="C75" s="83">
        <f>+SUM(C76:C79)</f>
        <v>0</v>
      </c>
      <c r="D75" s="83">
        <f t="shared" ref="D75:N75" si="25">+SUM(D76:D79)</f>
        <v>0</v>
      </c>
      <c r="E75" s="83">
        <f t="shared" si="25"/>
        <v>0</v>
      </c>
      <c r="F75" s="83">
        <f t="shared" si="25"/>
        <v>0</v>
      </c>
      <c r="G75" s="83">
        <f t="shared" si="25"/>
        <v>0</v>
      </c>
      <c r="H75" s="83">
        <f t="shared" si="25"/>
        <v>0</v>
      </c>
      <c r="I75" s="83">
        <f t="shared" si="25"/>
        <v>0</v>
      </c>
      <c r="J75" s="83">
        <f t="shared" si="25"/>
        <v>0</v>
      </c>
      <c r="K75" s="83">
        <f t="shared" si="25"/>
        <v>0</v>
      </c>
      <c r="L75" s="83">
        <f t="shared" si="25"/>
        <v>0</v>
      </c>
      <c r="M75" s="83">
        <f t="shared" si="25"/>
        <v>0</v>
      </c>
      <c r="N75" s="83">
        <f t="shared" si="25"/>
        <v>0</v>
      </c>
      <c r="O75" s="95">
        <f t="shared" si="20"/>
        <v>0</v>
      </c>
      <c r="P75" s="6"/>
    </row>
    <row r="76" spans="1:16" s="1" customFormat="1" ht="13.5" hidden="1" customHeight="1" x14ac:dyDescent="0.25">
      <c r="A76" s="91" t="s">
        <v>475</v>
      </c>
      <c r="B76" s="73" t="s">
        <v>36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95">
        <f t="shared" si="20"/>
        <v>0</v>
      </c>
      <c r="P76" s="6"/>
    </row>
    <row r="77" spans="1:16" s="3" customFormat="1" ht="13.5" hidden="1" customHeight="1" x14ac:dyDescent="0.25">
      <c r="A77" s="91" t="s">
        <v>476</v>
      </c>
      <c r="B77" s="73" t="s">
        <v>37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95">
        <f t="shared" si="20"/>
        <v>0</v>
      </c>
      <c r="P77" s="53"/>
    </row>
    <row r="78" spans="1:16" s="1" customFormat="1" ht="13.5" hidden="1" customHeight="1" x14ac:dyDescent="0.25">
      <c r="A78" s="91" t="s">
        <v>477</v>
      </c>
      <c r="B78" s="73" t="s">
        <v>38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95">
        <f t="shared" si="20"/>
        <v>0</v>
      </c>
      <c r="P78" s="6"/>
    </row>
    <row r="79" spans="1:16" s="1" customFormat="1" ht="13.5" hidden="1" customHeight="1" x14ac:dyDescent="0.25">
      <c r="A79" s="91" t="s">
        <v>478</v>
      </c>
      <c r="B79" s="73" t="s">
        <v>132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95">
        <f t="shared" si="20"/>
        <v>0</v>
      </c>
      <c r="P79" s="6"/>
    </row>
    <row r="80" spans="1:16" s="3" customFormat="1" ht="13.5" hidden="1" customHeight="1" x14ac:dyDescent="0.25">
      <c r="A80" s="91" t="s">
        <v>479</v>
      </c>
      <c r="B80" s="73" t="s">
        <v>128</v>
      </c>
      <c r="C80" s="83">
        <f>+C81+C82</f>
        <v>0</v>
      </c>
      <c r="D80" s="83">
        <f t="shared" ref="D80:N80" si="26">+D81+D82</f>
        <v>0</v>
      </c>
      <c r="E80" s="83">
        <f t="shared" si="26"/>
        <v>0</v>
      </c>
      <c r="F80" s="83">
        <f t="shared" si="26"/>
        <v>0</v>
      </c>
      <c r="G80" s="83">
        <f t="shared" si="26"/>
        <v>0</v>
      </c>
      <c r="H80" s="83">
        <f t="shared" si="26"/>
        <v>0</v>
      </c>
      <c r="I80" s="83">
        <f t="shared" si="26"/>
        <v>0</v>
      </c>
      <c r="J80" s="83">
        <f t="shared" si="26"/>
        <v>0</v>
      </c>
      <c r="K80" s="83">
        <f t="shared" si="26"/>
        <v>0</v>
      </c>
      <c r="L80" s="83">
        <f t="shared" si="26"/>
        <v>0</v>
      </c>
      <c r="M80" s="83">
        <f t="shared" si="26"/>
        <v>0</v>
      </c>
      <c r="N80" s="83">
        <f t="shared" si="26"/>
        <v>0</v>
      </c>
      <c r="O80" s="95">
        <f t="shared" si="20"/>
        <v>0</v>
      </c>
      <c r="P80" s="53"/>
    </row>
    <row r="81" spans="1:16" s="1" customFormat="1" ht="13.5" hidden="1" customHeight="1" x14ac:dyDescent="0.25">
      <c r="A81" s="91" t="s">
        <v>480</v>
      </c>
      <c r="B81" s="73" t="s">
        <v>129</v>
      </c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95">
        <f t="shared" si="20"/>
        <v>0</v>
      </c>
      <c r="P81" s="6"/>
    </row>
    <row r="82" spans="1:16" s="1" customFormat="1" ht="13.5" hidden="1" customHeight="1" x14ac:dyDescent="0.25">
      <c r="A82" s="91" t="s">
        <v>481</v>
      </c>
      <c r="B82" s="73" t="s">
        <v>130</v>
      </c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95">
        <f t="shared" si="20"/>
        <v>0</v>
      </c>
      <c r="P82" s="6"/>
    </row>
    <row r="83" spans="1:16" s="1" customFormat="1" ht="13.5" hidden="1" customHeight="1" x14ac:dyDescent="0.25">
      <c r="A83" s="91" t="s">
        <v>482</v>
      </c>
      <c r="B83" s="73" t="s">
        <v>263</v>
      </c>
      <c r="C83" s="83">
        <f>+SUM(C84:C94)</f>
        <v>0</v>
      </c>
      <c r="D83" s="83">
        <f t="shared" ref="D83:N83" si="27">+SUM(D84:D94)</f>
        <v>0</v>
      </c>
      <c r="E83" s="83">
        <f t="shared" si="27"/>
        <v>0</v>
      </c>
      <c r="F83" s="83">
        <f t="shared" si="27"/>
        <v>0</v>
      </c>
      <c r="G83" s="83">
        <f t="shared" si="27"/>
        <v>0</v>
      </c>
      <c r="H83" s="83">
        <f t="shared" si="27"/>
        <v>0</v>
      </c>
      <c r="I83" s="83">
        <f t="shared" si="27"/>
        <v>0</v>
      </c>
      <c r="J83" s="83">
        <f t="shared" si="27"/>
        <v>0</v>
      </c>
      <c r="K83" s="83">
        <f t="shared" si="27"/>
        <v>0</v>
      </c>
      <c r="L83" s="83">
        <f t="shared" si="27"/>
        <v>0</v>
      </c>
      <c r="M83" s="83">
        <f t="shared" si="27"/>
        <v>0</v>
      </c>
      <c r="N83" s="83">
        <f t="shared" si="27"/>
        <v>0</v>
      </c>
      <c r="O83" s="95">
        <f t="shared" si="20"/>
        <v>0</v>
      </c>
      <c r="P83" s="6"/>
    </row>
    <row r="84" spans="1:16" s="1" customFormat="1" ht="13.5" hidden="1" customHeight="1" x14ac:dyDescent="0.25">
      <c r="A84" s="91" t="s">
        <v>483</v>
      </c>
      <c r="B84" s="73" t="s">
        <v>133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95">
        <f t="shared" si="20"/>
        <v>0</v>
      </c>
      <c r="P84" s="6"/>
    </row>
    <row r="85" spans="1:16" s="1" customFormat="1" ht="13.5" hidden="1" customHeight="1" x14ac:dyDescent="0.25">
      <c r="A85" s="91" t="s">
        <v>484</v>
      </c>
      <c r="B85" s="73" t="s">
        <v>134</v>
      </c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95">
        <f t="shared" si="20"/>
        <v>0</v>
      </c>
      <c r="P85" s="6"/>
    </row>
    <row r="86" spans="1:16" s="1" customFormat="1" ht="13.5" hidden="1" customHeight="1" x14ac:dyDescent="0.25">
      <c r="A86" s="91" t="s">
        <v>485</v>
      </c>
      <c r="B86" s="73" t="s">
        <v>135</v>
      </c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95">
        <f t="shared" si="20"/>
        <v>0</v>
      </c>
      <c r="P86" s="6"/>
    </row>
    <row r="87" spans="1:16" s="1" customFormat="1" ht="13.5" hidden="1" customHeight="1" x14ac:dyDescent="0.25">
      <c r="A87" s="91" t="s">
        <v>486</v>
      </c>
      <c r="B87" s="73" t="s">
        <v>136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95">
        <f t="shared" si="20"/>
        <v>0</v>
      </c>
      <c r="P87" s="6"/>
    </row>
    <row r="88" spans="1:16" s="1" customFormat="1" ht="13.5" hidden="1" customHeight="1" x14ac:dyDescent="0.25">
      <c r="A88" s="91" t="s">
        <v>487</v>
      </c>
      <c r="B88" s="73" t="s">
        <v>138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95">
        <f t="shared" si="20"/>
        <v>0</v>
      </c>
      <c r="P88" s="6"/>
    </row>
    <row r="89" spans="1:16" s="1" customFormat="1" ht="13.5" hidden="1" customHeight="1" x14ac:dyDescent="0.25">
      <c r="A89" s="91" t="s">
        <v>488</v>
      </c>
      <c r="B89" s="73" t="s">
        <v>39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95">
        <f t="shared" si="20"/>
        <v>0</v>
      </c>
      <c r="P89" s="6"/>
    </row>
    <row r="90" spans="1:16" s="1" customFormat="1" ht="13.5" hidden="1" customHeight="1" x14ac:dyDescent="0.25">
      <c r="A90" s="91" t="s">
        <v>489</v>
      </c>
      <c r="B90" s="73" t="s">
        <v>40</v>
      </c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95">
        <f t="shared" si="20"/>
        <v>0</v>
      </c>
      <c r="P90" s="6"/>
    </row>
    <row r="91" spans="1:16" s="1" customFormat="1" ht="13.5" hidden="1" customHeight="1" x14ac:dyDescent="0.25">
      <c r="A91" s="91" t="s">
        <v>490</v>
      </c>
      <c r="B91" s="73" t="s">
        <v>41</v>
      </c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95">
        <f t="shared" si="20"/>
        <v>0</v>
      </c>
      <c r="P91" s="6"/>
    </row>
    <row r="92" spans="1:16" s="3" customFormat="1" ht="13.5" hidden="1" customHeight="1" x14ac:dyDescent="0.25">
      <c r="A92" s="91" t="s">
        <v>491</v>
      </c>
      <c r="B92" s="73" t="s">
        <v>42</v>
      </c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95">
        <f t="shared" si="20"/>
        <v>0</v>
      </c>
      <c r="P92" s="53"/>
    </row>
    <row r="93" spans="1:16" s="3" customFormat="1" ht="13.5" hidden="1" customHeight="1" x14ac:dyDescent="0.25">
      <c r="A93" s="91" t="s">
        <v>890</v>
      </c>
      <c r="B93" s="73" t="s">
        <v>891</v>
      </c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95">
        <f t="shared" si="20"/>
        <v>0</v>
      </c>
      <c r="P93" s="53"/>
    </row>
    <row r="94" spans="1:16" s="1" customFormat="1" ht="13.5" hidden="1" customHeight="1" x14ac:dyDescent="0.25">
      <c r="A94" s="91" t="s">
        <v>492</v>
      </c>
      <c r="B94" s="73" t="s">
        <v>137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95">
        <f t="shared" si="20"/>
        <v>0</v>
      </c>
      <c r="P94" s="6"/>
    </row>
    <row r="95" spans="1:16" s="1" customFormat="1" ht="13.5" hidden="1" customHeight="1" x14ac:dyDescent="0.25">
      <c r="A95" s="91" t="s">
        <v>493</v>
      </c>
      <c r="B95" s="73" t="s">
        <v>264</v>
      </c>
      <c r="C95" s="83">
        <f>+C96+C97</f>
        <v>0</v>
      </c>
      <c r="D95" s="83">
        <f t="shared" ref="D95:N95" si="28">+D96+D97</f>
        <v>0</v>
      </c>
      <c r="E95" s="83">
        <f t="shared" si="28"/>
        <v>0</v>
      </c>
      <c r="F95" s="83">
        <f t="shared" si="28"/>
        <v>0</v>
      </c>
      <c r="G95" s="83">
        <f t="shared" si="28"/>
        <v>0</v>
      </c>
      <c r="H95" s="83">
        <f t="shared" si="28"/>
        <v>0</v>
      </c>
      <c r="I95" s="83">
        <f t="shared" si="28"/>
        <v>0</v>
      </c>
      <c r="J95" s="83">
        <f t="shared" si="28"/>
        <v>0</v>
      </c>
      <c r="K95" s="83">
        <f t="shared" si="28"/>
        <v>0</v>
      </c>
      <c r="L95" s="83">
        <f t="shared" si="28"/>
        <v>0</v>
      </c>
      <c r="M95" s="83">
        <f t="shared" si="28"/>
        <v>0</v>
      </c>
      <c r="N95" s="83">
        <f t="shared" si="28"/>
        <v>0</v>
      </c>
      <c r="O95" s="95">
        <f t="shared" si="20"/>
        <v>0</v>
      </c>
      <c r="P95" s="6"/>
    </row>
    <row r="96" spans="1:16" s="3" customFormat="1" ht="13.5" hidden="1" customHeight="1" x14ac:dyDescent="0.25">
      <c r="A96" s="91" t="s">
        <v>494</v>
      </c>
      <c r="B96" s="73" t="s">
        <v>43</v>
      </c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95">
        <f t="shared" si="20"/>
        <v>0</v>
      </c>
      <c r="P96" s="53"/>
    </row>
    <row r="97" spans="1:16" s="3" customFormat="1" ht="13.5" hidden="1" customHeight="1" x14ac:dyDescent="0.25">
      <c r="A97" s="91" t="s">
        <v>495</v>
      </c>
      <c r="B97" s="73" t="s">
        <v>147</v>
      </c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95">
        <f t="shared" si="20"/>
        <v>0</v>
      </c>
      <c r="P97" s="53"/>
    </row>
    <row r="98" spans="1:16" s="1" customFormat="1" ht="13.5" hidden="1" customHeight="1" x14ac:dyDescent="0.25">
      <c r="A98" s="91" t="s">
        <v>496</v>
      </c>
      <c r="B98" s="73" t="s">
        <v>127</v>
      </c>
      <c r="C98" s="83">
        <f>+C99+C104</f>
        <v>0</v>
      </c>
      <c r="D98" s="83">
        <f t="shared" ref="D98:N98" si="29">+D99+D104</f>
        <v>0</v>
      </c>
      <c r="E98" s="83">
        <f t="shared" si="29"/>
        <v>0</v>
      </c>
      <c r="F98" s="83">
        <f t="shared" si="29"/>
        <v>0</v>
      </c>
      <c r="G98" s="83">
        <f t="shared" si="29"/>
        <v>0</v>
      </c>
      <c r="H98" s="83">
        <f t="shared" si="29"/>
        <v>0</v>
      </c>
      <c r="I98" s="83">
        <f t="shared" si="29"/>
        <v>0</v>
      </c>
      <c r="J98" s="83">
        <f t="shared" si="29"/>
        <v>0</v>
      </c>
      <c r="K98" s="83">
        <f t="shared" si="29"/>
        <v>0</v>
      </c>
      <c r="L98" s="83">
        <f t="shared" si="29"/>
        <v>0</v>
      </c>
      <c r="M98" s="83">
        <f t="shared" si="29"/>
        <v>0</v>
      </c>
      <c r="N98" s="83">
        <f t="shared" si="29"/>
        <v>0</v>
      </c>
      <c r="O98" s="95">
        <f t="shared" si="20"/>
        <v>0</v>
      </c>
      <c r="P98" s="6"/>
    </row>
    <row r="99" spans="1:16" s="1" customFormat="1" ht="13.5" hidden="1" customHeight="1" x14ac:dyDescent="0.25">
      <c r="A99" s="91" t="s">
        <v>497</v>
      </c>
      <c r="B99" s="73" t="s">
        <v>44</v>
      </c>
      <c r="C99" s="83">
        <f>+SUM(C100:C103)</f>
        <v>0</v>
      </c>
      <c r="D99" s="83">
        <f t="shared" ref="D99:N99" si="30">+SUM(D100:D103)</f>
        <v>0</v>
      </c>
      <c r="E99" s="83">
        <f t="shared" si="30"/>
        <v>0</v>
      </c>
      <c r="F99" s="83">
        <f t="shared" si="30"/>
        <v>0</v>
      </c>
      <c r="G99" s="83">
        <f t="shared" si="30"/>
        <v>0</v>
      </c>
      <c r="H99" s="83">
        <f t="shared" si="30"/>
        <v>0</v>
      </c>
      <c r="I99" s="83">
        <f t="shared" si="30"/>
        <v>0</v>
      </c>
      <c r="J99" s="83">
        <f t="shared" si="30"/>
        <v>0</v>
      </c>
      <c r="K99" s="83">
        <f t="shared" si="30"/>
        <v>0</v>
      </c>
      <c r="L99" s="83">
        <f t="shared" si="30"/>
        <v>0</v>
      </c>
      <c r="M99" s="83">
        <f t="shared" si="30"/>
        <v>0</v>
      </c>
      <c r="N99" s="83">
        <f t="shared" si="30"/>
        <v>0</v>
      </c>
      <c r="O99" s="95">
        <f t="shared" si="20"/>
        <v>0</v>
      </c>
      <c r="P99" s="6"/>
    </row>
    <row r="100" spans="1:16" s="1" customFormat="1" ht="13.5" hidden="1" customHeight="1" x14ac:dyDescent="0.25">
      <c r="A100" s="91" t="s">
        <v>498</v>
      </c>
      <c r="B100" s="73" t="s">
        <v>131</v>
      </c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95">
        <f t="shared" si="20"/>
        <v>0</v>
      </c>
      <c r="P100" s="6"/>
    </row>
    <row r="101" spans="1:16" s="1" customFormat="1" ht="13.5" hidden="1" customHeight="1" x14ac:dyDescent="0.25">
      <c r="A101" s="91" t="s">
        <v>499</v>
      </c>
      <c r="B101" s="73" t="s">
        <v>45</v>
      </c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95">
        <f t="shared" si="20"/>
        <v>0</v>
      </c>
      <c r="P101" s="6"/>
    </row>
    <row r="102" spans="1:16" s="3" customFormat="1" ht="13.5" hidden="1" customHeight="1" x14ac:dyDescent="0.25">
      <c r="A102" s="91" t="s">
        <v>500</v>
      </c>
      <c r="B102" s="73" t="s">
        <v>46</v>
      </c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95">
        <f t="shared" si="20"/>
        <v>0</v>
      </c>
      <c r="P102" s="53"/>
    </row>
    <row r="103" spans="1:16" s="1" customFormat="1" ht="13.5" hidden="1" customHeight="1" x14ac:dyDescent="0.25">
      <c r="A103" s="91" t="s">
        <v>501</v>
      </c>
      <c r="B103" s="73" t="s">
        <v>265</v>
      </c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95">
        <f t="shared" si="20"/>
        <v>0</v>
      </c>
      <c r="P103" s="6"/>
    </row>
    <row r="104" spans="1:16" s="1" customFormat="1" ht="13.5" hidden="1" customHeight="1" x14ac:dyDescent="0.25">
      <c r="A104" s="91" t="s">
        <v>502</v>
      </c>
      <c r="B104" s="73" t="s">
        <v>122</v>
      </c>
      <c r="C104" s="83">
        <f>+SUM(C105:C109)</f>
        <v>0</v>
      </c>
      <c r="D104" s="83">
        <f t="shared" ref="D104:N104" si="31">+SUM(D105:D109)</f>
        <v>0</v>
      </c>
      <c r="E104" s="83">
        <f t="shared" si="31"/>
        <v>0</v>
      </c>
      <c r="F104" s="83">
        <f t="shared" si="31"/>
        <v>0</v>
      </c>
      <c r="G104" s="83">
        <f t="shared" si="31"/>
        <v>0</v>
      </c>
      <c r="H104" s="83">
        <f t="shared" si="31"/>
        <v>0</v>
      </c>
      <c r="I104" s="83">
        <f t="shared" si="31"/>
        <v>0</v>
      </c>
      <c r="J104" s="83">
        <f t="shared" si="31"/>
        <v>0</v>
      </c>
      <c r="K104" s="83">
        <f t="shared" si="31"/>
        <v>0</v>
      </c>
      <c r="L104" s="83">
        <f t="shared" si="31"/>
        <v>0</v>
      </c>
      <c r="M104" s="83">
        <f t="shared" si="31"/>
        <v>0</v>
      </c>
      <c r="N104" s="83">
        <f t="shared" si="31"/>
        <v>0</v>
      </c>
      <c r="O104" s="95">
        <f t="shared" si="20"/>
        <v>0</v>
      </c>
      <c r="P104" s="6"/>
    </row>
    <row r="105" spans="1:16" s="1" customFormat="1" ht="13.5" hidden="1" customHeight="1" x14ac:dyDescent="0.25">
      <c r="A105" s="91" t="s">
        <v>503</v>
      </c>
      <c r="B105" s="73" t="s">
        <v>47</v>
      </c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95">
        <f t="shared" si="20"/>
        <v>0</v>
      </c>
      <c r="P105" s="6"/>
    </row>
    <row r="106" spans="1:16" s="1" customFormat="1" ht="13.5" hidden="1" customHeight="1" x14ac:dyDescent="0.25">
      <c r="A106" s="91" t="s">
        <v>504</v>
      </c>
      <c r="B106" s="73" t="s">
        <v>45</v>
      </c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95">
        <f t="shared" si="20"/>
        <v>0</v>
      </c>
      <c r="P106" s="6"/>
    </row>
    <row r="107" spans="1:16" s="1" customFormat="1" ht="13.5" hidden="1" customHeight="1" x14ac:dyDescent="0.25">
      <c r="A107" s="91" t="s">
        <v>505</v>
      </c>
      <c r="B107" s="73" t="s">
        <v>48</v>
      </c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95">
        <f t="shared" si="20"/>
        <v>0</v>
      </c>
      <c r="P107" s="6"/>
    </row>
    <row r="108" spans="1:16" s="11" customFormat="1" ht="13.5" hidden="1" customHeight="1" x14ac:dyDescent="0.25">
      <c r="A108" s="91" t="s">
        <v>506</v>
      </c>
      <c r="B108" s="73" t="s">
        <v>46</v>
      </c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95">
        <f t="shared" si="20"/>
        <v>0</v>
      </c>
      <c r="P108" s="53"/>
    </row>
    <row r="109" spans="1:16" s="3" customFormat="1" ht="13.5" hidden="1" customHeight="1" x14ac:dyDescent="0.25">
      <c r="A109" s="91" t="s">
        <v>507</v>
      </c>
      <c r="B109" s="73" t="s">
        <v>49</v>
      </c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95">
        <f t="shared" si="20"/>
        <v>0</v>
      </c>
      <c r="P109" s="53"/>
    </row>
    <row r="110" spans="1:16" s="1" customFormat="1" ht="13.5" customHeight="1" x14ac:dyDescent="0.25">
      <c r="A110" s="91" t="s">
        <v>508</v>
      </c>
      <c r="B110" s="73" t="s">
        <v>16</v>
      </c>
      <c r="C110" s="83">
        <f>+C111+C120</f>
        <v>8255883.0316666616</v>
      </c>
      <c r="D110" s="83">
        <f>+D111+D120</f>
        <v>8255883.0316666616</v>
      </c>
      <c r="E110" s="83">
        <f t="shared" ref="E110:N110" si="32">+E111+E120</f>
        <v>8255883.0316666616</v>
      </c>
      <c r="F110" s="83">
        <f t="shared" si="32"/>
        <v>8255883.0316666616</v>
      </c>
      <c r="G110" s="83">
        <f t="shared" si="32"/>
        <v>8255883.0316666616</v>
      </c>
      <c r="H110" s="83">
        <f t="shared" si="32"/>
        <v>8255882.6816666601</v>
      </c>
      <c r="I110" s="83">
        <f t="shared" si="32"/>
        <v>8255883.0316666616</v>
      </c>
      <c r="J110" s="83">
        <f t="shared" si="32"/>
        <v>8255883.0316666616</v>
      </c>
      <c r="K110" s="83">
        <f t="shared" si="32"/>
        <v>3608255883.0316668</v>
      </c>
      <c r="L110" s="83">
        <f t="shared" si="32"/>
        <v>8255883.0316666616</v>
      </c>
      <c r="M110" s="83">
        <f t="shared" si="32"/>
        <v>8255883.0316666616</v>
      </c>
      <c r="N110" s="83">
        <f t="shared" si="32"/>
        <v>9185287</v>
      </c>
      <c r="O110" s="95">
        <f t="shared" si="20"/>
        <v>3699999999.9983335</v>
      </c>
      <c r="P110" s="6"/>
    </row>
    <row r="111" spans="1:16" s="1" customFormat="1" ht="13.5" hidden="1" customHeight="1" x14ac:dyDescent="0.25">
      <c r="A111" s="91" t="s">
        <v>509</v>
      </c>
      <c r="B111" s="73" t="s">
        <v>50</v>
      </c>
      <c r="C111" s="83">
        <f>+C112</f>
        <v>0</v>
      </c>
      <c r="D111" s="83">
        <f>+D112</f>
        <v>0</v>
      </c>
      <c r="E111" s="83">
        <f t="shared" ref="E111:N111" si="33">+E112</f>
        <v>0</v>
      </c>
      <c r="F111" s="83">
        <f t="shared" si="33"/>
        <v>0</v>
      </c>
      <c r="G111" s="83">
        <f t="shared" si="33"/>
        <v>0</v>
      </c>
      <c r="H111" s="83">
        <f t="shared" si="33"/>
        <v>0</v>
      </c>
      <c r="I111" s="83">
        <f t="shared" si="33"/>
        <v>0</v>
      </c>
      <c r="J111" s="83">
        <f t="shared" si="33"/>
        <v>0</v>
      </c>
      <c r="K111" s="83">
        <f t="shared" si="33"/>
        <v>0</v>
      </c>
      <c r="L111" s="83">
        <f t="shared" si="33"/>
        <v>0</v>
      </c>
      <c r="M111" s="83">
        <f t="shared" si="33"/>
        <v>0</v>
      </c>
      <c r="N111" s="83">
        <f t="shared" si="33"/>
        <v>0</v>
      </c>
      <c r="O111" s="95">
        <f t="shared" si="20"/>
        <v>0</v>
      </c>
      <c r="P111" s="6"/>
    </row>
    <row r="112" spans="1:16" s="1" customFormat="1" ht="13.5" hidden="1" customHeight="1" x14ac:dyDescent="0.25">
      <c r="A112" s="91" t="s">
        <v>510</v>
      </c>
      <c r="B112" s="73" t="s">
        <v>51</v>
      </c>
      <c r="C112" s="83">
        <f>+SUM(C113:C119)</f>
        <v>0</v>
      </c>
      <c r="D112" s="83">
        <f>+SUM(D113:D119)</f>
        <v>0</v>
      </c>
      <c r="E112" s="83">
        <f t="shared" ref="E112:N112" si="34">+SUM(E113:E119)</f>
        <v>0</v>
      </c>
      <c r="F112" s="83">
        <f t="shared" si="34"/>
        <v>0</v>
      </c>
      <c r="G112" s="83">
        <f t="shared" si="34"/>
        <v>0</v>
      </c>
      <c r="H112" s="83">
        <f t="shared" si="34"/>
        <v>0</v>
      </c>
      <c r="I112" s="83">
        <f t="shared" si="34"/>
        <v>0</v>
      </c>
      <c r="J112" s="83">
        <f t="shared" si="34"/>
        <v>0</v>
      </c>
      <c r="K112" s="83">
        <f t="shared" si="34"/>
        <v>0</v>
      </c>
      <c r="L112" s="83">
        <f t="shared" si="34"/>
        <v>0</v>
      </c>
      <c r="M112" s="83">
        <f t="shared" si="34"/>
        <v>0</v>
      </c>
      <c r="N112" s="83">
        <f t="shared" si="34"/>
        <v>0</v>
      </c>
      <c r="O112" s="95">
        <f t="shared" si="20"/>
        <v>0</v>
      </c>
      <c r="P112" s="6"/>
    </row>
    <row r="113" spans="1:16" s="1" customFormat="1" ht="13.5" hidden="1" customHeight="1" x14ac:dyDescent="0.25">
      <c r="A113" s="91" t="s">
        <v>511</v>
      </c>
      <c r="B113" s="73" t="s">
        <v>139</v>
      </c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95">
        <f t="shared" si="20"/>
        <v>0</v>
      </c>
      <c r="P113" s="6"/>
    </row>
    <row r="114" spans="1:16" s="1" customFormat="1" ht="13.5" hidden="1" customHeight="1" x14ac:dyDescent="0.25">
      <c r="A114" s="91" t="s">
        <v>512</v>
      </c>
      <c r="B114" s="73" t="s">
        <v>52</v>
      </c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95">
        <f t="shared" si="20"/>
        <v>0</v>
      </c>
      <c r="P114" s="6"/>
    </row>
    <row r="115" spans="1:16" s="1" customFormat="1" ht="13.5" hidden="1" customHeight="1" x14ac:dyDescent="0.25">
      <c r="A115" s="91" t="s">
        <v>513</v>
      </c>
      <c r="B115" s="73" t="s">
        <v>266</v>
      </c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95">
        <f t="shared" si="20"/>
        <v>0</v>
      </c>
      <c r="P115" s="6"/>
    </row>
    <row r="116" spans="1:16" s="1" customFormat="1" ht="13.5" hidden="1" customHeight="1" x14ac:dyDescent="0.25">
      <c r="A116" s="91" t="s">
        <v>514</v>
      </c>
      <c r="B116" s="73" t="s">
        <v>99</v>
      </c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95">
        <f t="shared" si="20"/>
        <v>0</v>
      </c>
      <c r="P116" s="6"/>
    </row>
    <row r="117" spans="1:16" s="1" customFormat="1" ht="13.5" hidden="1" customHeight="1" x14ac:dyDescent="0.25">
      <c r="A117" s="91" t="s">
        <v>515</v>
      </c>
      <c r="B117" s="73" t="s">
        <v>53</v>
      </c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95">
        <f t="shared" si="20"/>
        <v>0</v>
      </c>
      <c r="P117" s="6"/>
    </row>
    <row r="118" spans="1:16" s="3" customFormat="1" ht="13.5" hidden="1" customHeight="1" x14ac:dyDescent="0.25">
      <c r="A118" s="91" t="s">
        <v>516</v>
      </c>
      <c r="B118" s="73" t="s">
        <v>54</v>
      </c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95">
        <f t="shared" si="20"/>
        <v>0</v>
      </c>
      <c r="P118" s="53"/>
    </row>
    <row r="119" spans="1:16" s="3" customFormat="1" ht="13.5" hidden="1" customHeight="1" x14ac:dyDescent="0.25">
      <c r="A119" s="91" t="s">
        <v>517</v>
      </c>
      <c r="B119" s="73" t="s">
        <v>55</v>
      </c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95">
        <f t="shared" si="20"/>
        <v>0</v>
      </c>
      <c r="P119" s="53"/>
    </row>
    <row r="120" spans="1:16" s="1" customFormat="1" ht="13.5" customHeight="1" x14ac:dyDescent="0.25">
      <c r="A120" s="91" t="s">
        <v>518</v>
      </c>
      <c r="B120" s="73" t="s">
        <v>267</v>
      </c>
      <c r="C120" s="83">
        <f>+C121+C129+C132+C138+C150+C154+C165+C171+C175+C182+C187+C192+C195+C197+C207+C205</f>
        <v>8255883.0316666616</v>
      </c>
      <c r="D120" s="83">
        <f t="shared" ref="D120:N120" si="35">+D121+D129+D132+D138+D150+D154+D165+D171+D175+D182+D187+D192+D195+D197+D207+D205</f>
        <v>8255883.0316666616</v>
      </c>
      <c r="E120" s="83">
        <f t="shared" si="35"/>
        <v>8255883.0316666616</v>
      </c>
      <c r="F120" s="83">
        <f t="shared" si="35"/>
        <v>8255883.0316666616</v>
      </c>
      <c r="G120" s="83">
        <f t="shared" si="35"/>
        <v>8255883.0316666616</v>
      </c>
      <c r="H120" s="83">
        <f t="shared" si="35"/>
        <v>8255882.6816666601</v>
      </c>
      <c r="I120" s="83">
        <f t="shared" si="35"/>
        <v>8255883.0316666616</v>
      </c>
      <c r="J120" s="83">
        <f t="shared" si="35"/>
        <v>8255883.0316666616</v>
      </c>
      <c r="K120" s="83">
        <f t="shared" si="35"/>
        <v>3608255883.0316668</v>
      </c>
      <c r="L120" s="83">
        <f t="shared" si="35"/>
        <v>8255883.0316666616</v>
      </c>
      <c r="M120" s="83">
        <f t="shared" si="35"/>
        <v>8255883.0316666616</v>
      </c>
      <c r="N120" s="83">
        <f t="shared" si="35"/>
        <v>9185287</v>
      </c>
      <c r="O120" s="95">
        <f t="shared" si="20"/>
        <v>3699999999.9983335</v>
      </c>
      <c r="P120" s="6"/>
    </row>
    <row r="121" spans="1:16" s="1" customFormat="1" ht="13.5" hidden="1" customHeight="1" x14ac:dyDescent="0.25">
      <c r="A121" s="91" t="s">
        <v>519</v>
      </c>
      <c r="B121" s="73" t="s">
        <v>56</v>
      </c>
      <c r="C121" s="83">
        <f>+SUM(C122:C128)</f>
        <v>0</v>
      </c>
      <c r="D121" s="83">
        <f>+SUM(D122:D128)</f>
        <v>0</v>
      </c>
      <c r="E121" s="83">
        <f t="shared" ref="E121:N121" si="36">+SUM(E122:E128)</f>
        <v>0</v>
      </c>
      <c r="F121" s="83">
        <f t="shared" si="36"/>
        <v>0</v>
      </c>
      <c r="G121" s="83">
        <f t="shared" si="36"/>
        <v>0</v>
      </c>
      <c r="H121" s="83">
        <f t="shared" si="36"/>
        <v>0</v>
      </c>
      <c r="I121" s="83">
        <f t="shared" si="36"/>
        <v>0</v>
      </c>
      <c r="J121" s="83">
        <f t="shared" si="36"/>
        <v>0</v>
      </c>
      <c r="K121" s="83">
        <f t="shared" si="36"/>
        <v>0</v>
      </c>
      <c r="L121" s="83">
        <f t="shared" si="36"/>
        <v>0</v>
      </c>
      <c r="M121" s="83">
        <f t="shared" si="36"/>
        <v>0</v>
      </c>
      <c r="N121" s="83">
        <f t="shared" si="36"/>
        <v>0</v>
      </c>
      <c r="O121" s="95">
        <f t="shared" si="20"/>
        <v>0</v>
      </c>
      <c r="P121" s="6"/>
    </row>
    <row r="122" spans="1:16" s="1" customFormat="1" ht="13.5" hidden="1" customHeight="1" x14ac:dyDescent="0.25">
      <c r="A122" s="91" t="s">
        <v>520</v>
      </c>
      <c r="B122" s="73" t="s">
        <v>268</v>
      </c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95">
        <f t="shared" si="20"/>
        <v>0</v>
      </c>
      <c r="P122" s="6"/>
    </row>
    <row r="123" spans="1:16" s="1" customFormat="1" ht="13.5" hidden="1" customHeight="1" x14ac:dyDescent="0.25">
      <c r="A123" s="91" t="s">
        <v>521</v>
      </c>
      <c r="B123" s="73" t="s">
        <v>57</v>
      </c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95">
        <f t="shared" si="20"/>
        <v>0</v>
      </c>
      <c r="P123" s="6"/>
    </row>
    <row r="124" spans="1:16" s="1" customFormat="1" ht="13.5" hidden="1" customHeight="1" x14ac:dyDescent="0.25">
      <c r="A124" s="91" t="s">
        <v>522</v>
      </c>
      <c r="B124" s="73" t="s">
        <v>58</v>
      </c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95">
        <f t="shared" si="20"/>
        <v>0</v>
      </c>
      <c r="P124" s="6"/>
    </row>
    <row r="125" spans="1:16" s="1" customFormat="1" ht="13.5" hidden="1" customHeight="1" x14ac:dyDescent="0.25">
      <c r="A125" s="91" t="s">
        <v>523</v>
      </c>
      <c r="B125" s="73" t="s">
        <v>524</v>
      </c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95">
        <f t="shared" si="20"/>
        <v>0</v>
      </c>
      <c r="P125" s="6"/>
    </row>
    <row r="126" spans="1:16" s="1" customFormat="1" ht="13.5" hidden="1" customHeight="1" x14ac:dyDescent="0.25">
      <c r="A126" s="91" t="s">
        <v>525</v>
      </c>
      <c r="B126" s="73" t="s">
        <v>269</v>
      </c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95">
        <f t="shared" si="20"/>
        <v>0</v>
      </c>
      <c r="P126" s="6"/>
    </row>
    <row r="127" spans="1:16" s="3" customFormat="1" ht="13.5" hidden="1" customHeight="1" x14ac:dyDescent="0.25">
      <c r="A127" s="91" t="s">
        <v>526</v>
      </c>
      <c r="B127" s="73" t="s">
        <v>59</v>
      </c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95">
        <f t="shared" si="20"/>
        <v>0</v>
      </c>
      <c r="P127" s="53"/>
    </row>
    <row r="128" spans="1:16" s="1" customFormat="1" ht="13.5" hidden="1" customHeight="1" x14ac:dyDescent="0.25">
      <c r="A128" s="91" t="s">
        <v>527</v>
      </c>
      <c r="B128" s="73" t="s">
        <v>92</v>
      </c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95">
        <f t="shared" si="20"/>
        <v>0</v>
      </c>
      <c r="P128" s="6"/>
    </row>
    <row r="129" spans="1:16" s="1" customFormat="1" ht="13.5" hidden="1" customHeight="1" x14ac:dyDescent="0.25">
      <c r="A129" s="91" t="s">
        <v>528</v>
      </c>
      <c r="B129" s="73" t="s">
        <v>60</v>
      </c>
      <c r="C129" s="83">
        <f>+C130+C131</f>
        <v>0</v>
      </c>
      <c r="D129" s="83">
        <f t="shared" ref="D129:N129" si="37">+D130+D131</f>
        <v>0</v>
      </c>
      <c r="E129" s="83">
        <f t="shared" si="37"/>
        <v>0</v>
      </c>
      <c r="F129" s="83">
        <f t="shared" si="37"/>
        <v>0</v>
      </c>
      <c r="G129" s="83">
        <f t="shared" si="37"/>
        <v>0</v>
      </c>
      <c r="H129" s="83">
        <f t="shared" si="37"/>
        <v>0</v>
      </c>
      <c r="I129" s="83">
        <f t="shared" si="37"/>
        <v>0</v>
      </c>
      <c r="J129" s="83">
        <f t="shared" si="37"/>
        <v>0</v>
      </c>
      <c r="K129" s="83">
        <f t="shared" si="37"/>
        <v>0</v>
      </c>
      <c r="L129" s="83">
        <f t="shared" si="37"/>
        <v>0</v>
      </c>
      <c r="M129" s="83">
        <f t="shared" si="37"/>
        <v>0</v>
      </c>
      <c r="N129" s="83">
        <f t="shared" si="37"/>
        <v>0</v>
      </c>
      <c r="O129" s="95">
        <f t="shared" si="20"/>
        <v>0</v>
      </c>
      <c r="P129" s="6"/>
    </row>
    <row r="130" spans="1:16" s="3" customFormat="1" ht="13.5" hidden="1" customHeight="1" x14ac:dyDescent="0.25">
      <c r="A130" s="91" t="s">
        <v>529</v>
      </c>
      <c r="B130" s="73" t="s">
        <v>61</v>
      </c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95">
        <f t="shared" si="20"/>
        <v>0</v>
      </c>
      <c r="P130" s="53"/>
    </row>
    <row r="131" spans="1:16" s="1" customFormat="1" ht="13.5" hidden="1" customHeight="1" x14ac:dyDescent="0.25">
      <c r="A131" s="91" t="s">
        <v>530</v>
      </c>
      <c r="B131" s="73" t="s">
        <v>62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95">
        <f t="shared" si="20"/>
        <v>0</v>
      </c>
      <c r="P131" s="6"/>
    </row>
    <row r="132" spans="1:16" s="1" customFormat="1" ht="13.5" hidden="1" customHeight="1" x14ac:dyDescent="0.25">
      <c r="A132" s="91" t="s">
        <v>531</v>
      </c>
      <c r="B132" s="73" t="s">
        <v>63</v>
      </c>
      <c r="C132" s="83">
        <f>+SUM(C133:C137)</f>
        <v>0</v>
      </c>
      <c r="D132" s="83">
        <f t="shared" ref="D132:N132" si="38">+SUM(D133:D137)</f>
        <v>0</v>
      </c>
      <c r="E132" s="83">
        <f t="shared" si="38"/>
        <v>0</v>
      </c>
      <c r="F132" s="83">
        <f t="shared" si="38"/>
        <v>0</v>
      </c>
      <c r="G132" s="83">
        <f t="shared" si="38"/>
        <v>0</v>
      </c>
      <c r="H132" s="83">
        <f t="shared" si="38"/>
        <v>0</v>
      </c>
      <c r="I132" s="83">
        <f t="shared" si="38"/>
        <v>0</v>
      </c>
      <c r="J132" s="83">
        <f t="shared" si="38"/>
        <v>0</v>
      </c>
      <c r="K132" s="83">
        <f t="shared" si="38"/>
        <v>0</v>
      </c>
      <c r="L132" s="83">
        <f t="shared" si="38"/>
        <v>0</v>
      </c>
      <c r="M132" s="83">
        <f t="shared" si="38"/>
        <v>0</v>
      </c>
      <c r="N132" s="83">
        <f t="shared" si="38"/>
        <v>0</v>
      </c>
      <c r="O132" s="95">
        <f t="shared" si="20"/>
        <v>0</v>
      </c>
      <c r="P132" s="6"/>
    </row>
    <row r="133" spans="1:16" s="1" customFormat="1" ht="13.5" hidden="1" customHeight="1" x14ac:dyDescent="0.25">
      <c r="A133" s="91" t="s">
        <v>532</v>
      </c>
      <c r="B133" s="73" t="s">
        <v>64</v>
      </c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95">
        <f t="shared" si="20"/>
        <v>0</v>
      </c>
      <c r="P133" s="6"/>
    </row>
    <row r="134" spans="1:16" s="1" customFormat="1" ht="13.5" hidden="1" customHeight="1" x14ac:dyDescent="0.25">
      <c r="A134" s="91" t="s">
        <v>533</v>
      </c>
      <c r="B134" s="73" t="s">
        <v>65</v>
      </c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95">
        <f t="shared" si="20"/>
        <v>0</v>
      </c>
      <c r="P134" s="6"/>
    </row>
    <row r="135" spans="1:16" s="1" customFormat="1" ht="13.5" hidden="1" customHeight="1" x14ac:dyDescent="0.25">
      <c r="A135" s="91" t="s">
        <v>534</v>
      </c>
      <c r="B135" s="73" t="s">
        <v>270</v>
      </c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95">
        <f t="shared" ref="O135:O200" si="39">+SUM(C135:N135)</f>
        <v>0</v>
      </c>
      <c r="P135" s="6"/>
    </row>
    <row r="136" spans="1:16" s="1" customFormat="1" ht="13.5" hidden="1" customHeight="1" x14ac:dyDescent="0.25">
      <c r="A136" s="91" t="s">
        <v>535</v>
      </c>
      <c r="B136" s="73" t="s">
        <v>66</v>
      </c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95">
        <f t="shared" si="39"/>
        <v>0</v>
      </c>
      <c r="P136" s="6"/>
    </row>
    <row r="137" spans="1:16" s="1" customFormat="1" ht="13.5" hidden="1" customHeight="1" x14ac:dyDescent="0.25">
      <c r="A137" s="91" t="s">
        <v>536</v>
      </c>
      <c r="B137" s="73" t="s">
        <v>93</v>
      </c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95">
        <f t="shared" si="39"/>
        <v>0</v>
      </c>
      <c r="P137" s="6"/>
    </row>
    <row r="138" spans="1:16" s="1" customFormat="1" ht="13.5" hidden="1" customHeight="1" x14ac:dyDescent="0.25">
      <c r="A138" s="91" t="s">
        <v>537</v>
      </c>
      <c r="B138" s="73" t="s">
        <v>67</v>
      </c>
      <c r="C138" s="83">
        <f>+SUM(C139:C149)</f>
        <v>0</v>
      </c>
      <c r="D138" s="83">
        <f t="shared" ref="D138:N138" si="40">+SUM(D139:D149)</f>
        <v>0</v>
      </c>
      <c r="E138" s="83">
        <f t="shared" si="40"/>
        <v>0</v>
      </c>
      <c r="F138" s="83">
        <f t="shared" si="40"/>
        <v>0</v>
      </c>
      <c r="G138" s="83">
        <f t="shared" si="40"/>
        <v>0</v>
      </c>
      <c r="H138" s="83">
        <f t="shared" si="40"/>
        <v>0</v>
      </c>
      <c r="I138" s="83">
        <f t="shared" si="40"/>
        <v>0</v>
      </c>
      <c r="J138" s="83">
        <f t="shared" si="40"/>
        <v>0</v>
      </c>
      <c r="K138" s="83">
        <f t="shared" si="40"/>
        <v>0</v>
      </c>
      <c r="L138" s="83">
        <f t="shared" si="40"/>
        <v>0</v>
      </c>
      <c r="M138" s="83">
        <f t="shared" si="40"/>
        <v>0</v>
      </c>
      <c r="N138" s="83">
        <f t="shared" si="40"/>
        <v>0</v>
      </c>
      <c r="O138" s="95">
        <f t="shared" si="39"/>
        <v>0</v>
      </c>
      <c r="P138" s="6"/>
    </row>
    <row r="139" spans="1:16" s="1" customFormat="1" ht="13.5" hidden="1" customHeight="1" x14ac:dyDescent="0.25">
      <c r="A139" s="91" t="s">
        <v>538</v>
      </c>
      <c r="B139" s="73" t="s">
        <v>68</v>
      </c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95">
        <f t="shared" si="39"/>
        <v>0</v>
      </c>
      <c r="P139" s="6"/>
    </row>
    <row r="140" spans="1:16" s="3" customFormat="1" ht="13.5" hidden="1" customHeight="1" x14ac:dyDescent="0.25">
      <c r="A140" s="91" t="s">
        <v>539</v>
      </c>
      <c r="B140" s="73" t="s">
        <v>120</v>
      </c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95">
        <f t="shared" si="39"/>
        <v>0</v>
      </c>
      <c r="P140" s="53"/>
    </row>
    <row r="141" spans="1:16" s="1" customFormat="1" ht="13.5" hidden="1" customHeight="1" x14ac:dyDescent="0.25">
      <c r="A141" s="91" t="s">
        <v>540</v>
      </c>
      <c r="B141" s="73" t="s">
        <v>271</v>
      </c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95">
        <f t="shared" si="39"/>
        <v>0</v>
      </c>
      <c r="P141" s="6"/>
    </row>
    <row r="142" spans="1:16" s="1" customFormat="1" ht="13.5" hidden="1" customHeight="1" x14ac:dyDescent="0.25">
      <c r="A142" s="91" t="s">
        <v>541</v>
      </c>
      <c r="B142" s="73" t="s">
        <v>272</v>
      </c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95">
        <f t="shared" si="39"/>
        <v>0</v>
      </c>
      <c r="P142" s="6"/>
    </row>
    <row r="143" spans="1:16" s="1" customFormat="1" ht="13.5" hidden="1" customHeight="1" x14ac:dyDescent="0.25">
      <c r="A143" s="91" t="s">
        <v>542</v>
      </c>
      <c r="B143" s="73" t="s">
        <v>273</v>
      </c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95">
        <f t="shared" si="39"/>
        <v>0</v>
      </c>
      <c r="P143" s="6"/>
    </row>
    <row r="144" spans="1:16" s="1" customFormat="1" ht="13.5" hidden="1" customHeight="1" x14ac:dyDescent="0.25">
      <c r="A144" s="91" t="s">
        <v>543</v>
      </c>
      <c r="B144" s="73" t="s">
        <v>69</v>
      </c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95">
        <f t="shared" si="39"/>
        <v>0</v>
      </c>
      <c r="P144" s="6"/>
    </row>
    <row r="145" spans="1:16" s="1" customFormat="1" ht="13.5" hidden="1" customHeight="1" x14ac:dyDescent="0.25">
      <c r="A145" s="91" t="s">
        <v>544</v>
      </c>
      <c r="B145" s="73" t="s">
        <v>167</v>
      </c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95">
        <f t="shared" si="39"/>
        <v>0</v>
      </c>
      <c r="P145" s="6"/>
    </row>
    <row r="146" spans="1:16" s="1" customFormat="1" ht="13.5" hidden="1" customHeight="1" x14ac:dyDescent="0.25">
      <c r="A146" s="91" t="s">
        <v>545</v>
      </c>
      <c r="B146" s="73" t="s">
        <v>274</v>
      </c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95">
        <f t="shared" si="39"/>
        <v>0</v>
      </c>
      <c r="P146" s="6"/>
    </row>
    <row r="147" spans="1:16" s="1" customFormat="1" ht="13.5" hidden="1" customHeight="1" x14ac:dyDescent="0.25">
      <c r="A147" s="91" t="s">
        <v>546</v>
      </c>
      <c r="B147" s="73" t="s">
        <v>70</v>
      </c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95">
        <f t="shared" si="39"/>
        <v>0</v>
      </c>
      <c r="P147" s="6"/>
    </row>
    <row r="148" spans="1:16" s="1" customFormat="1" ht="13.5" hidden="1" customHeight="1" x14ac:dyDescent="0.25">
      <c r="A148" s="91" t="s">
        <v>547</v>
      </c>
      <c r="B148" s="73" t="s">
        <v>275</v>
      </c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95">
        <f t="shared" si="39"/>
        <v>0</v>
      </c>
      <c r="P148" s="6"/>
    </row>
    <row r="149" spans="1:16" s="1" customFormat="1" ht="13.5" hidden="1" customHeight="1" x14ac:dyDescent="0.25">
      <c r="A149" s="91" t="s">
        <v>548</v>
      </c>
      <c r="B149" s="73" t="s">
        <v>94</v>
      </c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95">
        <f t="shared" si="39"/>
        <v>0</v>
      </c>
      <c r="P149" s="6"/>
    </row>
    <row r="150" spans="1:16" s="1" customFormat="1" ht="13.5" hidden="1" customHeight="1" x14ac:dyDescent="0.25">
      <c r="A150" s="91" t="s">
        <v>549</v>
      </c>
      <c r="B150" s="73" t="s">
        <v>71</v>
      </c>
      <c r="C150" s="83">
        <f>+SUM(C151:C153)</f>
        <v>0</v>
      </c>
      <c r="D150" s="83">
        <f t="shared" ref="D150:N150" si="41">+SUM(D151:D153)</f>
        <v>0</v>
      </c>
      <c r="E150" s="83">
        <f t="shared" si="41"/>
        <v>0</v>
      </c>
      <c r="F150" s="83">
        <f t="shared" si="41"/>
        <v>0</v>
      </c>
      <c r="G150" s="83">
        <f t="shared" si="41"/>
        <v>0</v>
      </c>
      <c r="H150" s="83">
        <f t="shared" si="41"/>
        <v>0</v>
      </c>
      <c r="I150" s="83">
        <f t="shared" si="41"/>
        <v>0</v>
      </c>
      <c r="J150" s="83">
        <f t="shared" si="41"/>
        <v>0</v>
      </c>
      <c r="K150" s="83">
        <f t="shared" si="41"/>
        <v>0</v>
      </c>
      <c r="L150" s="83">
        <f t="shared" si="41"/>
        <v>0</v>
      </c>
      <c r="M150" s="83">
        <f t="shared" si="41"/>
        <v>0</v>
      </c>
      <c r="N150" s="83">
        <f t="shared" si="41"/>
        <v>0</v>
      </c>
      <c r="O150" s="95">
        <f t="shared" si="39"/>
        <v>0</v>
      </c>
      <c r="P150" s="6"/>
    </row>
    <row r="151" spans="1:16" s="3" customFormat="1" ht="13.5" hidden="1" customHeight="1" x14ac:dyDescent="0.25">
      <c r="A151" s="91" t="s">
        <v>550</v>
      </c>
      <c r="B151" s="73" t="s">
        <v>168</v>
      </c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95">
        <f t="shared" si="39"/>
        <v>0</v>
      </c>
      <c r="P151" s="53"/>
    </row>
    <row r="152" spans="1:16" s="1" customFormat="1" ht="13.5" hidden="1" customHeight="1" x14ac:dyDescent="0.25">
      <c r="A152" s="91" t="s">
        <v>551</v>
      </c>
      <c r="B152" s="73" t="s">
        <v>72</v>
      </c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95">
        <f t="shared" si="39"/>
        <v>0</v>
      </c>
      <c r="P152" s="6"/>
    </row>
    <row r="153" spans="1:16" s="1" customFormat="1" ht="13.5" hidden="1" customHeight="1" x14ac:dyDescent="0.25">
      <c r="A153" s="91" t="s">
        <v>552</v>
      </c>
      <c r="B153" s="73" t="s">
        <v>95</v>
      </c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95">
        <f t="shared" si="39"/>
        <v>0</v>
      </c>
      <c r="P153" s="6"/>
    </row>
    <row r="154" spans="1:16" s="1" customFormat="1" ht="13.5" hidden="1" customHeight="1" x14ac:dyDescent="0.25">
      <c r="A154" s="91" t="s">
        <v>553</v>
      </c>
      <c r="B154" s="73" t="s">
        <v>73</v>
      </c>
      <c r="C154" s="83">
        <f>+SUM(C155:C164)</f>
        <v>0</v>
      </c>
      <c r="D154" s="83">
        <f t="shared" ref="D154:N154" si="42">+SUM(D155:D164)</f>
        <v>0</v>
      </c>
      <c r="E154" s="83">
        <f t="shared" si="42"/>
        <v>0</v>
      </c>
      <c r="F154" s="83">
        <f t="shared" si="42"/>
        <v>0</v>
      </c>
      <c r="G154" s="83">
        <f t="shared" si="42"/>
        <v>0</v>
      </c>
      <c r="H154" s="83">
        <f t="shared" si="42"/>
        <v>0</v>
      </c>
      <c r="I154" s="83">
        <f t="shared" si="42"/>
        <v>0</v>
      </c>
      <c r="J154" s="83">
        <f t="shared" si="42"/>
        <v>0</v>
      </c>
      <c r="K154" s="83">
        <f t="shared" si="42"/>
        <v>0</v>
      </c>
      <c r="L154" s="83">
        <f t="shared" si="42"/>
        <v>0</v>
      </c>
      <c r="M154" s="83">
        <f t="shared" si="42"/>
        <v>0</v>
      </c>
      <c r="N154" s="83">
        <f t="shared" si="42"/>
        <v>0</v>
      </c>
      <c r="O154" s="95">
        <f t="shared" si="39"/>
        <v>0</v>
      </c>
      <c r="P154" s="6"/>
    </row>
    <row r="155" spans="1:16" s="1" customFormat="1" ht="13.5" hidden="1" customHeight="1" x14ac:dyDescent="0.25">
      <c r="A155" s="91" t="s">
        <v>554</v>
      </c>
      <c r="B155" s="73" t="s">
        <v>276</v>
      </c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95">
        <f t="shared" si="39"/>
        <v>0</v>
      </c>
      <c r="P155" s="6"/>
    </row>
    <row r="156" spans="1:16" s="1" customFormat="1" ht="13.5" hidden="1" customHeight="1" x14ac:dyDescent="0.25">
      <c r="A156" s="91" t="s">
        <v>555</v>
      </c>
      <c r="B156" s="73" t="s">
        <v>277</v>
      </c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95">
        <f t="shared" si="39"/>
        <v>0</v>
      </c>
      <c r="P156" s="6"/>
    </row>
    <row r="157" spans="1:16" s="1" customFormat="1" ht="13.5" hidden="1" customHeight="1" x14ac:dyDescent="0.25">
      <c r="A157" s="91" t="s">
        <v>556</v>
      </c>
      <c r="B157" s="73" t="s">
        <v>232</v>
      </c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95">
        <f t="shared" si="39"/>
        <v>0</v>
      </c>
      <c r="P157" s="6"/>
    </row>
    <row r="158" spans="1:16" s="3" customFormat="1" ht="13.5" hidden="1" customHeight="1" x14ac:dyDescent="0.25">
      <c r="A158" s="91" t="s">
        <v>557</v>
      </c>
      <c r="B158" s="73" t="s">
        <v>100</v>
      </c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95">
        <f t="shared" si="39"/>
        <v>0</v>
      </c>
      <c r="P158" s="53"/>
    </row>
    <row r="159" spans="1:16" s="1" customFormat="1" ht="13.5" hidden="1" customHeight="1" x14ac:dyDescent="0.25">
      <c r="A159" s="91" t="s">
        <v>558</v>
      </c>
      <c r="B159" s="73" t="s">
        <v>74</v>
      </c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95">
        <f t="shared" si="39"/>
        <v>0</v>
      </c>
      <c r="P159" s="6"/>
    </row>
    <row r="160" spans="1:16" s="1" customFormat="1" ht="13.5" hidden="1" customHeight="1" x14ac:dyDescent="0.25">
      <c r="A160" s="91" t="s">
        <v>559</v>
      </c>
      <c r="B160" s="73" t="s">
        <v>278</v>
      </c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95">
        <f t="shared" si="39"/>
        <v>0</v>
      </c>
      <c r="P160" s="6"/>
    </row>
    <row r="161" spans="1:16" s="1" customFormat="1" ht="13.5" hidden="1" customHeight="1" x14ac:dyDescent="0.25">
      <c r="A161" s="91" t="s">
        <v>560</v>
      </c>
      <c r="B161" s="73" t="s">
        <v>73</v>
      </c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95">
        <f t="shared" si="39"/>
        <v>0</v>
      </c>
      <c r="P161" s="6"/>
    </row>
    <row r="162" spans="1:16" s="1" customFormat="1" ht="13.5" hidden="1" customHeight="1" x14ac:dyDescent="0.25">
      <c r="A162" s="91" t="s">
        <v>561</v>
      </c>
      <c r="B162" s="73" t="s">
        <v>185</v>
      </c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95">
        <f t="shared" si="39"/>
        <v>0</v>
      </c>
      <c r="P162" s="6"/>
    </row>
    <row r="163" spans="1:16" s="1" customFormat="1" ht="13.5" hidden="1" customHeight="1" x14ac:dyDescent="0.25">
      <c r="A163" s="91" t="s">
        <v>562</v>
      </c>
      <c r="B163" s="73" t="s">
        <v>96</v>
      </c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95">
        <f t="shared" si="39"/>
        <v>0</v>
      </c>
      <c r="P163" s="6"/>
    </row>
    <row r="164" spans="1:16" s="1" customFormat="1" ht="13.5" hidden="1" customHeight="1" x14ac:dyDescent="0.25">
      <c r="A164" s="91" t="s">
        <v>563</v>
      </c>
      <c r="B164" s="73" t="s">
        <v>184</v>
      </c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95">
        <f t="shared" si="39"/>
        <v>0</v>
      </c>
      <c r="P164" s="6"/>
    </row>
    <row r="165" spans="1:16" s="1" customFormat="1" ht="13.5" hidden="1" customHeight="1" x14ac:dyDescent="0.25">
      <c r="A165" s="91" t="s">
        <v>564</v>
      </c>
      <c r="B165" s="73" t="s">
        <v>123</v>
      </c>
      <c r="C165" s="83">
        <f>+SUM(C166:C170)</f>
        <v>0</v>
      </c>
      <c r="D165" s="83">
        <f t="shared" ref="D165:N165" si="43">+SUM(D166:D170)</f>
        <v>0</v>
      </c>
      <c r="E165" s="83">
        <f t="shared" si="43"/>
        <v>0</v>
      </c>
      <c r="F165" s="83">
        <f t="shared" si="43"/>
        <v>0</v>
      </c>
      <c r="G165" s="83">
        <f t="shared" si="43"/>
        <v>0</v>
      </c>
      <c r="H165" s="83">
        <f t="shared" si="43"/>
        <v>0</v>
      </c>
      <c r="I165" s="83">
        <f t="shared" si="43"/>
        <v>0</v>
      </c>
      <c r="J165" s="83">
        <f t="shared" si="43"/>
        <v>0</v>
      </c>
      <c r="K165" s="83">
        <f t="shared" si="43"/>
        <v>0</v>
      </c>
      <c r="L165" s="83">
        <f t="shared" si="43"/>
        <v>0</v>
      </c>
      <c r="M165" s="83">
        <f t="shared" si="43"/>
        <v>0</v>
      </c>
      <c r="N165" s="83">
        <f t="shared" si="43"/>
        <v>0</v>
      </c>
      <c r="O165" s="95">
        <f t="shared" si="39"/>
        <v>0</v>
      </c>
      <c r="P165" s="6"/>
    </row>
    <row r="166" spans="1:16" s="1" customFormat="1" ht="13.5" hidden="1" customHeight="1" x14ac:dyDescent="0.25">
      <c r="A166" s="91" t="s">
        <v>565</v>
      </c>
      <c r="B166" s="73" t="s">
        <v>75</v>
      </c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95">
        <f t="shared" si="39"/>
        <v>0</v>
      </c>
      <c r="P166" s="6"/>
    </row>
    <row r="167" spans="1:16" s="3" customFormat="1" ht="13.5" hidden="1" customHeight="1" x14ac:dyDescent="0.25">
      <c r="A167" s="91" t="s">
        <v>566</v>
      </c>
      <c r="B167" s="73" t="s">
        <v>279</v>
      </c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95">
        <f t="shared" si="39"/>
        <v>0</v>
      </c>
      <c r="P167" s="53"/>
    </row>
    <row r="168" spans="1:16" s="1" customFormat="1" ht="13.5" hidden="1" customHeight="1" x14ac:dyDescent="0.25">
      <c r="A168" s="91" t="s">
        <v>567</v>
      </c>
      <c r="B168" s="73" t="s">
        <v>143</v>
      </c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95">
        <f t="shared" si="39"/>
        <v>0</v>
      </c>
      <c r="P168" s="6"/>
    </row>
    <row r="169" spans="1:16" s="1" customFormat="1" ht="13.5" hidden="1" customHeight="1" x14ac:dyDescent="0.25">
      <c r="A169" s="91" t="s">
        <v>568</v>
      </c>
      <c r="B169" s="73" t="s">
        <v>280</v>
      </c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95">
        <f t="shared" si="39"/>
        <v>0</v>
      </c>
      <c r="P169" s="6"/>
    </row>
    <row r="170" spans="1:16" s="1" customFormat="1" ht="13.5" hidden="1" customHeight="1" x14ac:dyDescent="0.25">
      <c r="A170" s="91" t="s">
        <v>569</v>
      </c>
      <c r="B170" s="73" t="s">
        <v>124</v>
      </c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95">
        <f t="shared" si="39"/>
        <v>0</v>
      </c>
      <c r="P170" s="6"/>
    </row>
    <row r="171" spans="1:16" s="1" customFormat="1" ht="13.5" customHeight="1" x14ac:dyDescent="0.25">
      <c r="A171" s="91" t="s">
        <v>570</v>
      </c>
      <c r="B171" s="73" t="s">
        <v>76</v>
      </c>
      <c r="C171" s="83">
        <f>+C172+C173+C174</f>
        <v>0</v>
      </c>
      <c r="D171" s="83">
        <f t="shared" ref="D171:N171" si="44">+D172+D173+D174</f>
        <v>0</v>
      </c>
      <c r="E171" s="83">
        <f t="shared" si="44"/>
        <v>0</v>
      </c>
      <c r="F171" s="83">
        <f t="shared" si="44"/>
        <v>0</v>
      </c>
      <c r="G171" s="83">
        <f t="shared" si="44"/>
        <v>0</v>
      </c>
      <c r="H171" s="83">
        <f t="shared" si="44"/>
        <v>0</v>
      </c>
      <c r="I171" s="83">
        <f t="shared" si="44"/>
        <v>0</v>
      </c>
      <c r="J171" s="83">
        <f t="shared" si="44"/>
        <v>0</v>
      </c>
      <c r="K171" s="83">
        <f t="shared" si="44"/>
        <v>3600000000</v>
      </c>
      <c r="L171" s="83">
        <f t="shared" si="44"/>
        <v>0</v>
      </c>
      <c r="M171" s="83">
        <f t="shared" si="44"/>
        <v>0</v>
      </c>
      <c r="N171" s="83">
        <f t="shared" si="44"/>
        <v>0</v>
      </c>
      <c r="O171" s="95">
        <f t="shared" si="39"/>
        <v>3600000000</v>
      </c>
      <c r="P171" s="6"/>
    </row>
    <row r="172" spans="1:16" s="1" customFormat="1" ht="13.5" hidden="1" customHeight="1" x14ac:dyDescent="0.25">
      <c r="A172" s="91" t="s">
        <v>571</v>
      </c>
      <c r="B172" s="73" t="s">
        <v>281</v>
      </c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95">
        <f t="shared" si="39"/>
        <v>0</v>
      </c>
      <c r="P172" s="6"/>
    </row>
    <row r="173" spans="1:16" s="1" customFormat="1" ht="13.5" hidden="1" customHeight="1" x14ac:dyDescent="0.25">
      <c r="A173" s="91" t="s">
        <v>572</v>
      </c>
      <c r="B173" s="73" t="s">
        <v>77</v>
      </c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95">
        <f t="shared" si="39"/>
        <v>0</v>
      </c>
      <c r="P173" s="6"/>
    </row>
    <row r="174" spans="1:16" s="1" customFormat="1" ht="13.5" customHeight="1" x14ac:dyDescent="0.25">
      <c r="A174" s="91" t="s">
        <v>932</v>
      </c>
      <c r="B174" s="73" t="s">
        <v>933</v>
      </c>
      <c r="C174" s="83"/>
      <c r="D174" s="83"/>
      <c r="E174" s="83"/>
      <c r="F174" s="83"/>
      <c r="G174" s="83"/>
      <c r="H174" s="83"/>
      <c r="I174" s="83"/>
      <c r="J174" s="83"/>
      <c r="K174" s="83">
        <v>3600000000</v>
      </c>
      <c r="L174" s="83"/>
      <c r="M174" s="83"/>
      <c r="N174" s="83"/>
      <c r="O174" s="95">
        <f t="shared" si="39"/>
        <v>3600000000</v>
      </c>
      <c r="P174" s="6"/>
    </row>
    <row r="175" spans="1:16" s="1" customFormat="1" ht="13.5" hidden="1" customHeight="1" x14ac:dyDescent="0.25">
      <c r="A175" s="91" t="s">
        <v>573</v>
      </c>
      <c r="B175" s="73" t="s">
        <v>78</v>
      </c>
      <c r="C175" s="83">
        <f>+SUM(C176:C181)</f>
        <v>0</v>
      </c>
      <c r="D175" s="83">
        <f t="shared" ref="D175:N175" si="45">+SUM(D176:D181)</f>
        <v>0</v>
      </c>
      <c r="E175" s="83">
        <f t="shared" si="45"/>
        <v>0</v>
      </c>
      <c r="F175" s="83">
        <f t="shared" si="45"/>
        <v>0</v>
      </c>
      <c r="G175" s="83">
        <f t="shared" si="45"/>
        <v>0</v>
      </c>
      <c r="H175" s="83">
        <f t="shared" si="45"/>
        <v>0</v>
      </c>
      <c r="I175" s="83">
        <f t="shared" si="45"/>
        <v>0</v>
      </c>
      <c r="J175" s="83">
        <f t="shared" si="45"/>
        <v>0</v>
      </c>
      <c r="K175" s="83">
        <f t="shared" si="45"/>
        <v>0</v>
      </c>
      <c r="L175" s="83">
        <f t="shared" si="45"/>
        <v>0</v>
      </c>
      <c r="M175" s="83">
        <f t="shared" si="45"/>
        <v>0</v>
      </c>
      <c r="N175" s="83">
        <f t="shared" si="45"/>
        <v>0</v>
      </c>
      <c r="O175" s="95">
        <f t="shared" si="39"/>
        <v>0</v>
      </c>
      <c r="P175" s="6"/>
    </row>
    <row r="176" spans="1:16" s="1" customFormat="1" ht="13.5" hidden="1" customHeight="1" x14ac:dyDescent="0.25">
      <c r="A176" s="91" t="s">
        <v>574</v>
      </c>
      <c r="B176" s="73" t="s">
        <v>79</v>
      </c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95">
        <f t="shared" si="39"/>
        <v>0</v>
      </c>
      <c r="P176" s="6"/>
    </row>
    <row r="177" spans="1:16" s="3" customFormat="1" ht="13.5" hidden="1" customHeight="1" x14ac:dyDescent="0.25">
      <c r="A177" s="91" t="s">
        <v>575</v>
      </c>
      <c r="B177" s="73" t="s">
        <v>80</v>
      </c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95">
        <f t="shared" si="39"/>
        <v>0</v>
      </c>
      <c r="P177" s="53"/>
    </row>
    <row r="178" spans="1:16" s="1" customFormat="1" ht="13.5" hidden="1" customHeight="1" x14ac:dyDescent="0.25">
      <c r="A178" s="91" t="s">
        <v>576</v>
      </c>
      <c r="B178" s="73" t="s">
        <v>282</v>
      </c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95">
        <f t="shared" si="39"/>
        <v>0</v>
      </c>
      <c r="P178" s="6"/>
    </row>
    <row r="179" spans="1:16" s="1" customFormat="1" ht="13.5" hidden="1" customHeight="1" x14ac:dyDescent="0.25">
      <c r="A179" s="91" t="s">
        <v>577</v>
      </c>
      <c r="B179" s="73" t="s">
        <v>283</v>
      </c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95">
        <f t="shared" si="39"/>
        <v>0</v>
      </c>
      <c r="P179" s="6"/>
    </row>
    <row r="180" spans="1:16" s="1" customFormat="1" ht="13.5" hidden="1" customHeight="1" x14ac:dyDescent="0.25">
      <c r="A180" s="91" t="s">
        <v>578</v>
      </c>
      <c r="B180" s="73" t="s">
        <v>284</v>
      </c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95">
        <f t="shared" si="39"/>
        <v>0</v>
      </c>
      <c r="P180" s="6"/>
    </row>
    <row r="181" spans="1:16" s="3" customFormat="1" ht="13.5" hidden="1" customHeight="1" x14ac:dyDescent="0.25">
      <c r="A181" s="91" t="s">
        <v>579</v>
      </c>
      <c r="B181" s="73" t="s">
        <v>97</v>
      </c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95">
        <f t="shared" si="39"/>
        <v>0</v>
      </c>
      <c r="P181" s="53"/>
    </row>
    <row r="182" spans="1:16" s="1" customFormat="1" ht="13.5" hidden="1" customHeight="1" x14ac:dyDescent="0.25">
      <c r="A182" s="91" t="s">
        <v>580</v>
      </c>
      <c r="B182" s="73" t="s">
        <v>285</v>
      </c>
      <c r="C182" s="83">
        <f>+SUM(C183:C186)</f>
        <v>0</v>
      </c>
      <c r="D182" s="83">
        <f t="shared" ref="D182:N182" si="46">+SUM(D183:D186)</f>
        <v>0</v>
      </c>
      <c r="E182" s="83">
        <f t="shared" si="46"/>
        <v>0</v>
      </c>
      <c r="F182" s="83">
        <f t="shared" si="46"/>
        <v>0</v>
      </c>
      <c r="G182" s="83">
        <f t="shared" si="46"/>
        <v>0</v>
      </c>
      <c r="H182" s="83">
        <f t="shared" si="46"/>
        <v>0</v>
      </c>
      <c r="I182" s="83">
        <f t="shared" si="46"/>
        <v>0</v>
      </c>
      <c r="J182" s="83">
        <f t="shared" si="46"/>
        <v>0</v>
      </c>
      <c r="K182" s="83">
        <f t="shared" si="46"/>
        <v>0</v>
      </c>
      <c r="L182" s="83">
        <f t="shared" si="46"/>
        <v>0</v>
      </c>
      <c r="M182" s="83">
        <f t="shared" si="46"/>
        <v>0</v>
      </c>
      <c r="N182" s="83">
        <f t="shared" si="46"/>
        <v>0</v>
      </c>
      <c r="O182" s="95">
        <f t="shared" si="39"/>
        <v>0</v>
      </c>
      <c r="P182" s="6"/>
    </row>
    <row r="183" spans="1:16" s="1" customFormat="1" ht="13.5" hidden="1" customHeight="1" x14ac:dyDescent="0.25">
      <c r="A183" s="91" t="s">
        <v>581</v>
      </c>
      <c r="B183" s="73" t="s">
        <v>286</v>
      </c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95">
        <f t="shared" si="39"/>
        <v>0</v>
      </c>
      <c r="P183" s="6"/>
    </row>
    <row r="184" spans="1:16" s="1" customFormat="1" ht="13.5" hidden="1" customHeight="1" x14ac:dyDescent="0.25">
      <c r="A184" s="91" t="s">
        <v>582</v>
      </c>
      <c r="B184" s="73" t="s">
        <v>287</v>
      </c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95">
        <f t="shared" si="39"/>
        <v>0</v>
      </c>
      <c r="P184" s="6"/>
    </row>
    <row r="185" spans="1:16" s="1" customFormat="1" ht="13.5" hidden="1" customHeight="1" x14ac:dyDescent="0.25">
      <c r="A185" s="91" t="s">
        <v>583</v>
      </c>
      <c r="B185" s="73" t="s">
        <v>98</v>
      </c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95">
        <f t="shared" si="39"/>
        <v>0</v>
      </c>
      <c r="P185" s="6"/>
    </row>
    <row r="186" spans="1:16" s="1" customFormat="1" ht="13.5" hidden="1" customHeight="1" x14ac:dyDescent="0.25">
      <c r="A186" s="84" t="s">
        <v>584</v>
      </c>
      <c r="B186" s="73" t="s">
        <v>288</v>
      </c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95">
        <f t="shared" si="39"/>
        <v>0</v>
      </c>
      <c r="P186" s="6"/>
    </row>
    <row r="187" spans="1:16" s="1" customFormat="1" ht="13.5" hidden="1" customHeight="1" x14ac:dyDescent="0.25">
      <c r="A187" s="91" t="s">
        <v>585</v>
      </c>
      <c r="B187" s="73" t="s">
        <v>169</v>
      </c>
      <c r="C187" s="83">
        <f>+SUM(C188:C191)</f>
        <v>0</v>
      </c>
      <c r="D187" s="83">
        <f t="shared" ref="D187:N187" si="47">+SUM(D188:D191)</f>
        <v>0</v>
      </c>
      <c r="E187" s="83">
        <f t="shared" si="47"/>
        <v>0</v>
      </c>
      <c r="F187" s="83">
        <f t="shared" si="47"/>
        <v>0</v>
      </c>
      <c r="G187" s="83">
        <f t="shared" si="47"/>
        <v>0</v>
      </c>
      <c r="H187" s="83">
        <f t="shared" si="47"/>
        <v>0</v>
      </c>
      <c r="I187" s="83">
        <f t="shared" si="47"/>
        <v>0</v>
      </c>
      <c r="J187" s="83">
        <f t="shared" si="47"/>
        <v>0</v>
      </c>
      <c r="K187" s="83">
        <f t="shared" si="47"/>
        <v>0</v>
      </c>
      <c r="L187" s="83">
        <f t="shared" si="47"/>
        <v>0</v>
      </c>
      <c r="M187" s="83">
        <f t="shared" si="47"/>
        <v>0</v>
      </c>
      <c r="N187" s="83">
        <f t="shared" si="47"/>
        <v>0</v>
      </c>
      <c r="O187" s="95">
        <f t="shared" si="39"/>
        <v>0</v>
      </c>
      <c r="P187" s="6"/>
    </row>
    <row r="188" spans="1:16" s="1" customFormat="1" ht="13.5" hidden="1" customHeight="1" x14ac:dyDescent="0.25">
      <c r="A188" s="91" t="s">
        <v>586</v>
      </c>
      <c r="B188" s="73" t="s">
        <v>170</v>
      </c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95">
        <f t="shared" si="39"/>
        <v>0</v>
      </c>
      <c r="P188" s="6"/>
    </row>
    <row r="189" spans="1:16" s="1" customFormat="1" ht="13.5" hidden="1" customHeight="1" x14ac:dyDescent="0.25">
      <c r="A189" s="91" t="s">
        <v>587</v>
      </c>
      <c r="B189" s="73" t="s">
        <v>171</v>
      </c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95">
        <f t="shared" si="39"/>
        <v>0</v>
      </c>
      <c r="P189" s="6"/>
    </row>
    <row r="190" spans="1:16" s="3" customFormat="1" ht="13.5" hidden="1" customHeight="1" x14ac:dyDescent="0.25">
      <c r="A190" s="91" t="s">
        <v>588</v>
      </c>
      <c r="B190" s="73" t="s">
        <v>172</v>
      </c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95">
        <f t="shared" si="39"/>
        <v>0</v>
      </c>
      <c r="P190" s="53"/>
    </row>
    <row r="191" spans="1:16" s="1" customFormat="1" ht="13.5" hidden="1" customHeight="1" x14ac:dyDescent="0.25">
      <c r="A191" s="91" t="s">
        <v>589</v>
      </c>
      <c r="B191" s="73" t="s">
        <v>173</v>
      </c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95">
        <f t="shared" si="39"/>
        <v>0</v>
      </c>
      <c r="P191" s="6"/>
    </row>
    <row r="192" spans="1:16" s="1" customFormat="1" ht="13.5" hidden="1" customHeight="1" x14ac:dyDescent="0.25">
      <c r="A192" s="91" t="s">
        <v>590</v>
      </c>
      <c r="B192" s="73" t="s">
        <v>174</v>
      </c>
      <c r="C192" s="83">
        <f>+SUM(C193:C194)</f>
        <v>0</v>
      </c>
      <c r="D192" s="83">
        <f t="shared" ref="D192:N192" si="48">+SUM(D193:D194)</f>
        <v>0</v>
      </c>
      <c r="E192" s="83">
        <f t="shared" si="48"/>
        <v>0</v>
      </c>
      <c r="F192" s="83">
        <f t="shared" si="48"/>
        <v>0</v>
      </c>
      <c r="G192" s="83">
        <f t="shared" si="48"/>
        <v>0</v>
      </c>
      <c r="H192" s="83">
        <f t="shared" si="48"/>
        <v>0</v>
      </c>
      <c r="I192" s="83">
        <f t="shared" si="48"/>
        <v>0</v>
      </c>
      <c r="J192" s="83">
        <f t="shared" si="48"/>
        <v>0</v>
      </c>
      <c r="K192" s="83">
        <f t="shared" si="48"/>
        <v>0</v>
      </c>
      <c r="L192" s="83">
        <f t="shared" si="48"/>
        <v>0</v>
      </c>
      <c r="M192" s="83">
        <f t="shared" si="48"/>
        <v>0</v>
      </c>
      <c r="N192" s="83">
        <f t="shared" si="48"/>
        <v>0</v>
      </c>
      <c r="O192" s="95">
        <f t="shared" si="39"/>
        <v>0</v>
      </c>
      <c r="P192" s="6"/>
    </row>
    <row r="193" spans="1:16" s="1" customFormat="1" ht="13.5" hidden="1" customHeight="1" x14ac:dyDescent="0.25">
      <c r="A193" s="85" t="s">
        <v>591</v>
      </c>
      <c r="B193" s="73" t="s">
        <v>81</v>
      </c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95">
        <f t="shared" si="39"/>
        <v>0</v>
      </c>
      <c r="P193" s="6"/>
    </row>
    <row r="194" spans="1:16" s="1" customFormat="1" ht="13.5" hidden="1" customHeight="1" x14ac:dyDescent="0.25">
      <c r="A194" s="91" t="s">
        <v>592</v>
      </c>
      <c r="B194" s="73" t="s">
        <v>175</v>
      </c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95">
        <f t="shared" si="39"/>
        <v>0</v>
      </c>
      <c r="P194" s="6"/>
    </row>
    <row r="195" spans="1:16" s="1" customFormat="1" ht="13.5" hidden="1" customHeight="1" x14ac:dyDescent="0.25">
      <c r="A195" s="91" t="s">
        <v>593</v>
      </c>
      <c r="B195" s="73" t="s">
        <v>176</v>
      </c>
      <c r="C195" s="83">
        <f>+C196</f>
        <v>0</v>
      </c>
      <c r="D195" s="83">
        <f t="shared" ref="D195:N195" si="49">+D196</f>
        <v>0</v>
      </c>
      <c r="E195" s="83">
        <f t="shared" si="49"/>
        <v>0</v>
      </c>
      <c r="F195" s="83">
        <f t="shared" si="49"/>
        <v>0</v>
      </c>
      <c r="G195" s="83">
        <f t="shared" si="49"/>
        <v>0</v>
      </c>
      <c r="H195" s="83">
        <f t="shared" si="49"/>
        <v>0</v>
      </c>
      <c r="I195" s="83">
        <f t="shared" si="49"/>
        <v>0</v>
      </c>
      <c r="J195" s="83">
        <f t="shared" si="49"/>
        <v>0</v>
      </c>
      <c r="K195" s="83">
        <f t="shared" si="49"/>
        <v>0</v>
      </c>
      <c r="L195" s="83">
        <f t="shared" si="49"/>
        <v>0</v>
      </c>
      <c r="M195" s="83">
        <f t="shared" si="49"/>
        <v>0</v>
      </c>
      <c r="N195" s="83">
        <f t="shared" si="49"/>
        <v>0</v>
      </c>
      <c r="O195" s="95">
        <f t="shared" si="39"/>
        <v>0</v>
      </c>
      <c r="P195" s="6"/>
    </row>
    <row r="196" spans="1:16" s="1" customFormat="1" ht="13.5" hidden="1" customHeight="1" x14ac:dyDescent="0.25">
      <c r="A196" s="86" t="s">
        <v>594</v>
      </c>
      <c r="B196" s="73" t="s">
        <v>177</v>
      </c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95">
        <f t="shared" si="39"/>
        <v>0</v>
      </c>
      <c r="P196" s="6"/>
    </row>
    <row r="197" spans="1:16" s="1" customFormat="1" ht="13.5" customHeight="1" x14ac:dyDescent="0.25">
      <c r="A197" s="86" t="s">
        <v>595</v>
      </c>
      <c r="B197" s="73" t="s">
        <v>289</v>
      </c>
      <c r="C197" s="83">
        <f>+SUM(C198:C204)</f>
        <v>8255883.0316666616</v>
      </c>
      <c r="D197" s="83">
        <f t="shared" ref="D197:N197" si="50">+SUM(D198:D204)</f>
        <v>8255883.0316666616</v>
      </c>
      <c r="E197" s="83">
        <f t="shared" si="50"/>
        <v>8255883.0316666616</v>
      </c>
      <c r="F197" s="83">
        <f t="shared" si="50"/>
        <v>8255883.0316666616</v>
      </c>
      <c r="G197" s="83">
        <f t="shared" si="50"/>
        <v>8255883.0316666616</v>
      </c>
      <c r="H197" s="83">
        <f t="shared" si="50"/>
        <v>8255882.6816666601</v>
      </c>
      <c r="I197" s="83">
        <f t="shared" si="50"/>
        <v>8255883.0316666616</v>
      </c>
      <c r="J197" s="83">
        <f t="shared" si="50"/>
        <v>8255883.0316666616</v>
      </c>
      <c r="K197" s="83">
        <f t="shared" si="50"/>
        <v>8255883.0316666616</v>
      </c>
      <c r="L197" s="83">
        <f t="shared" si="50"/>
        <v>8255883.0316666616</v>
      </c>
      <c r="M197" s="83">
        <f t="shared" si="50"/>
        <v>8255883.0316666616</v>
      </c>
      <c r="N197" s="83">
        <f t="shared" si="50"/>
        <v>9185287</v>
      </c>
      <c r="O197" s="95">
        <f t="shared" si="39"/>
        <v>99999999.998333275</v>
      </c>
      <c r="P197" s="6"/>
    </row>
    <row r="198" spans="1:16" s="1" customFormat="1" ht="13.5" hidden="1" customHeight="1" x14ac:dyDescent="0.25">
      <c r="A198" s="91" t="s">
        <v>596</v>
      </c>
      <c r="B198" s="73" t="s">
        <v>207</v>
      </c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95">
        <f t="shared" si="39"/>
        <v>0</v>
      </c>
      <c r="P198" s="6"/>
    </row>
    <row r="199" spans="1:16" s="1" customFormat="1" ht="13.5" hidden="1" customHeight="1" x14ac:dyDescent="0.25">
      <c r="A199" s="91" t="s">
        <v>834</v>
      </c>
      <c r="B199" s="73" t="s">
        <v>835</v>
      </c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95">
        <f t="shared" si="39"/>
        <v>0</v>
      </c>
      <c r="P199" s="6"/>
    </row>
    <row r="200" spans="1:16" s="1" customFormat="1" ht="13.5" hidden="1" customHeight="1" x14ac:dyDescent="0.25">
      <c r="A200" s="91" t="s">
        <v>892</v>
      </c>
      <c r="B200" s="73" t="s">
        <v>893</v>
      </c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95">
        <f t="shared" si="39"/>
        <v>0</v>
      </c>
      <c r="P200" s="6"/>
    </row>
    <row r="201" spans="1:16" s="1" customFormat="1" ht="13.5" hidden="1" customHeight="1" x14ac:dyDescent="0.25">
      <c r="A201" s="91" t="s">
        <v>597</v>
      </c>
      <c r="B201" s="73" t="s">
        <v>290</v>
      </c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95">
        <f t="shared" ref="O201:O270" si="51">+SUM(C201:N201)</f>
        <v>0</v>
      </c>
      <c r="P201" s="6"/>
    </row>
    <row r="202" spans="1:16" s="1" customFormat="1" ht="13.5" hidden="1" customHeight="1" x14ac:dyDescent="0.25">
      <c r="A202" s="91" t="s">
        <v>598</v>
      </c>
      <c r="B202" s="73" t="s">
        <v>291</v>
      </c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95">
        <f t="shared" si="51"/>
        <v>0</v>
      </c>
      <c r="P202" s="6"/>
    </row>
    <row r="203" spans="1:16" s="1" customFormat="1" ht="13.5" hidden="1" customHeight="1" x14ac:dyDescent="0.25">
      <c r="A203" s="91" t="s">
        <v>599</v>
      </c>
      <c r="B203" s="73" t="s">
        <v>292</v>
      </c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95">
        <f t="shared" si="51"/>
        <v>0</v>
      </c>
      <c r="P203" s="6"/>
    </row>
    <row r="204" spans="1:16" s="1" customFormat="1" ht="13.5" customHeight="1" x14ac:dyDescent="0.25">
      <c r="A204" s="91" t="s">
        <v>934</v>
      </c>
      <c r="B204" s="73" t="s">
        <v>935</v>
      </c>
      <c r="C204" s="83">
        <v>8255883.0316666616</v>
      </c>
      <c r="D204" s="83">
        <v>8255883.0316666616</v>
      </c>
      <c r="E204" s="83">
        <v>8255883.0316666616</v>
      </c>
      <c r="F204" s="83">
        <v>8255883.0316666616</v>
      </c>
      <c r="G204" s="83">
        <v>8255883.0316666616</v>
      </c>
      <c r="H204" s="83">
        <f>8255883.03166666-0.35</f>
        <v>8255882.6816666601</v>
      </c>
      <c r="I204" s="83">
        <v>8255883.0316666616</v>
      </c>
      <c r="J204" s="83">
        <v>8255883.0316666616</v>
      </c>
      <c r="K204" s="83">
        <v>8255883.0316666616</v>
      </c>
      <c r="L204" s="83">
        <v>8255883.0316666616</v>
      </c>
      <c r="M204" s="83">
        <v>8255883.0316666616</v>
      </c>
      <c r="N204" s="83">
        <v>9185287</v>
      </c>
      <c r="O204" s="95">
        <f t="shared" si="51"/>
        <v>99999999.998333275</v>
      </c>
      <c r="P204" s="6"/>
    </row>
    <row r="205" spans="1:16" s="1" customFormat="1" ht="13.5" hidden="1" customHeight="1" x14ac:dyDescent="0.25">
      <c r="A205" s="91" t="s">
        <v>936</v>
      </c>
      <c r="B205" s="73" t="s">
        <v>937</v>
      </c>
      <c r="C205" s="83">
        <f>+C206</f>
        <v>0</v>
      </c>
      <c r="D205" s="83">
        <f t="shared" ref="D205:N205" si="52">+D206</f>
        <v>0</v>
      </c>
      <c r="E205" s="83">
        <f t="shared" si="52"/>
        <v>0</v>
      </c>
      <c r="F205" s="83">
        <f t="shared" si="52"/>
        <v>0</v>
      </c>
      <c r="G205" s="83">
        <f t="shared" si="52"/>
        <v>0</v>
      </c>
      <c r="H205" s="83">
        <f t="shared" si="52"/>
        <v>0</v>
      </c>
      <c r="I205" s="83">
        <f t="shared" si="52"/>
        <v>0</v>
      </c>
      <c r="J205" s="83">
        <f t="shared" si="52"/>
        <v>0</v>
      </c>
      <c r="K205" s="83">
        <f t="shared" si="52"/>
        <v>0</v>
      </c>
      <c r="L205" s="83">
        <f t="shared" si="52"/>
        <v>0</v>
      </c>
      <c r="M205" s="83">
        <f t="shared" si="52"/>
        <v>0</v>
      </c>
      <c r="N205" s="83">
        <f t="shared" si="52"/>
        <v>0</v>
      </c>
      <c r="O205" s="95">
        <f t="shared" si="51"/>
        <v>0</v>
      </c>
      <c r="P205" s="6"/>
    </row>
    <row r="206" spans="1:16" s="1" customFormat="1" ht="13.5" hidden="1" customHeight="1" x14ac:dyDescent="0.25">
      <c r="A206" s="91" t="s">
        <v>938</v>
      </c>
      <c r="B206" s="73" t="s">
        <v>939</v>
      </c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95">
        <f t="shared" si="51"/>
        <v>0</v>
      </c>
      <c r="P206" s="6"/>
    </row>
    <row r="207" spans="1:16" s="1" customFormat="1" ht="13.5" hidden="1" customHeight="1" x14ac:dyDescent="0.25">
      <c r="A207" s="91" t="s">
        <v>600</v>
      </c>
      <c r="B207" s="73" t="s">
        <v>293</v>
      </c>
      <c r="C207" s="83">
        <f>+C208</f>
        <v>0</v>
      </c>
      <c r="D207" s="83">
        <f t="shared" ref="D207:N207" si="53">+D208</f>
        <v>0</v>
      </c>
      <c r="E207" s="83">
        <f t="shared" si="53"/>
        <v>0</v>
      </c>
      <c r="F207" s="83">
        <f t="shared" si="53"/>
        <v>0</v>
      </c>
      <c r="G207" s="83">
        <f t="shared" si="53"/>
        <v>0</v>
      </c>
      <c r="H207" s="83">
        <f t="shared" si="53"/>
        <v>0</v>
      </c>
      <c r="I207" s="83">
        <f t="shared" si="53"/>
        <v>0</v>
      </c>
      <c r="J207" s="83">
        <f t="shared" si="53"/>
        <v>0</v>
      </c>
      <c r="K207" s="83">
        <f t="shared" si="53"/>
        <v>0</v>
      </c>
      <c r="L207" s="83">
        <f t="shared" si="53"/>
        <v>0</v>
      </c>
      <c r="M207" s="83">
        <f t="shared" si="53"/>
        <v>0</v>
      </c>
      <c r="N207" s="83">
        <f t="shared" si="53"/>
        <v>0</v>
      </c>
      <c r="O207" s="95">
        <f t="shared" si="51"/>
        <v>0</v>
      </c>
      <c r="P207" s="6"/>
    </row>
    <row r="208" spans="1:16" s="1" customFormat="1" ht="13.5" hidden="1" customHeight="1" x14ac:dyDescent="0.25">
      <c r="A208" s="91" t="s">
        <v>601</v>
      </c>
      <c r="B208" s="73" t="s">
        <v>294</v>
      </c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95">
        <f t="shared" si="51"/>
        <v>0</v>
      </c>
      <c r="P208" s="6"/>
    </row>
    <row r="209" spans="1:16" s="10" customFormat="1" ht="13.5" customHeight="1" x14ac:dyDescent="0.25">
      <c r="A209" s="84" t="s">
        <v>602</v>
      </c>
      <c r="B209" s="73" t="s">
        <v>295</v>
      </c>
      <c r="C209" s="83">
        <f>+C210</f>
        <v>511003045.6899997</v>
      </c>
      <c r="D209" s="83">
        <f t="shared" ref="D209:N210" si="54">+D210</f>
        <v>884435362.68000007</v>
      </c>
      <c r="E209" s="83">
        <f t="shared" si="54"/>
        <v>886165991.40999997</v>
      </c>
      <c r="F209" s="83">
        <f t="shared" si="54"/>
        <v>883548171.10000002</v>
      </c>
      <c r="G209" s="83">
        <f t="shared" si="54"/>
        <v>884630615.33000004</v>
      </c>
      <c r="H209" s="83">
        <f t="shared" si="54"/>
        <v>923342326.17000008</v>
      </c>
      <c r="I209" s="83">
        <f t="shared" si="54"/>
        <v>853536739.79999995</v>
      </c>
      <c r="J209" s="83">
        <f t="shared" si="54"/>
        <v>908117339.5</v>
      </c>
      <c r="K209" s="83">
        <f t="shared" si="54"/>
        <v>902795635.70000005</v>
      </c>
      <c r="L209" s="83">
        <f t="shared" si="54"/>
        <v>890745336.32000005</v>
      </c>
      <c r="M209" s="83">
        <f t="shared" si="54"/>
        <v>885886972.11000001</v>
      </c>
      <c r="N209" s="83">
        <f t="shared" si="54"/>
        <v>1064366465.29</v>
      </c>
      <c r="O209" s="95">
        <f t="shared" si="51"/>
        <v>10478574001.099998</v>
      </c>
      <c r="P209" s="53"/>
    </row>
    <row r="210" spans="1:16" s="11" customFormat="1" ht="13.5" customHeight="1" x14ac:dyDescent="0.25">
      <c r="A210" s="91" t="s">
        <v>603</v>
      </c>
      <c r="B210" s="73" t="s">
        <v>296</v>
      </c>
      <c r="C210" s="83">
        <f>+C211</f>
        <v>511003045.6899997</v>
      </c>
      <c r="D210" s="83">
        <f t="shared" si="54"/>
        <v>884435362.68000007</v>
      </c>
      <c r="E210" s="83">
        <f t="shared" si="54"/>
        <v>886165991.40999997</v>
      </c>
      <c r="F210" s="83">
        <f t="shared" si="54"/>
        <v>883548171.10000002</v>
      </c>
      <c r="G210" s="83">
        <f t="shared" si="54"/>
        <v>884630615.33000004</v>
      </c>
      <c r="H210" s="83">
        <f t="shared" si="54"/>
        <v>923342326.17000008</v>
      </c>
      <c r="I210" s="83">
        <f t="shared" si="54"/>
        <v>853536739.79999995</v>
      </c>
      <c r="J210" s="83">
        <f t="shared" si="54"/>
        <v>908117339.5</v>
      </c>
      <c r="K210" s="83">
        <f t="shared" si="54"/>
        <v>902795635.70000005</v>
      </c>
      <c r="L210" s="83">
        <f t="shared" si="54"/>
        <v>890745336.32000005</v>
      </c>
      <c r="M210" s="83">
        <f t="shared" si="54"/>
        <v>885886972.11000001</v>
      </c>
      <c r="N210" s="83">
        <f t="shared" si="54"/>
        <v>1064366465.29</v>
      </c>
      <c r="O210" s="95">
        <f t="shared" si="51"/>
        <v>10478574001.099998</v>
      </c>
      <c r="P210" s="53"/>
    </row>
    <row r="211" spans="1:16" s="1" customFormat="1" ht="13.5" customHeight="1" x14ac:dyDescent="0.25">
      <c r="A211" s="91" t="s">
        <v>604</v>
      </c>
      <c r="B211" s="73" t="s">
        <v>297</v>
      </c>
      <c r="C211" s="83">
        <f>+C212+C214+C218+C221+C227+C231+C235+C239+C243+C247+C255+C263+C267+C274</f>
        <v>511003045.6899997</v>
      </c>
      <c r="D211" s="83">
        <f t="shared" ref="D211:N211" si="55">+D212+D214+D218+D221+D227+D231+D235+D239+D243+D247+D255+D263+D267+D274</f>
        <v>884435362.68000007</v>
      </c>
      <c r="E211" s="83">
        <f t="shared" si="55"/>
        <v>886165991.40999997</v>
      </c>
      <c r="F211" s="83">
        <f t="shared" si="55"/>
        <v>883548171.10000002</v>
      </c>
      <c r="G211" s="83">
        <f t="shared" si="55"/>
        <v>884630615.33000004</v>
      </c>
      <c r="H211" s="83">
        <f t="shared" si="55"/>
        <v>923342326.17000008</v>
      </c>
      <c r="I211" s="83">
        <f t="shared" si="55"/>
        <v>853536739.79999995</v>
      </c>
      <c r="J211" s="83">
        <f t="shared" si="55"/>
        <v>908117339.5</v>
      </c>
      <c r="K211" s="83">
        <f t="shared" si="55"/>
        <v>902795635.70000005</v>
      </c>
      <c r="L211" s="83">
        <f t="shared" si="55"/>
        <v>890745336.32000005</v>
      </c>
      <c r="M211" s="83">
        <f t="shared" si="55"/>
        <v>885886972.11000001</v>
      </c>
      <c r="N211" s="83">
        <f t="shared" si="55"/>
        <v>1064366465.29</v>
      </c>
      <c r="O211" s="95">
        <f t="shared" si="51"/>
        <v>10478574001.099998</v>
      </c>
      <c r="P211" s="6"/>
    </row>
    <row r="212" spans="1:16" s="1" customFormat="1" ht="13.5" hidden="1" customHeight="1" x14ac:dyDescent="0.25">
      <c r="A212" s="91" t="s">
        <v>605</v>
      </c>
      <c r="B212" s="73" t="s">
        <v>101</v>
      </c>
      <c r="C212" s="83">
        <f>+C213</f>
        <v>0</v>
      </c>
      <c r="D212" s="83">
        <f t="shared" ref="D212:N212" si="56">+D213</f>
        <v>0</v>
      </c>
      <c r="E212" s="83">
        <f t="shared" si="56"/>
        <v>0</v>
      </c>
      <c r="F212" s="83">
        <f t="shared" si="56"/>
        <v>0</v>
      </c>
      <c r="G212" s="83">
        <f t="shared" si="56"/>
        <v>0</v>
      </c>
      <c r="H212" s="83">
        <f t="shared" si="56"/>
        <v>0</v>
      </c>
      <c r="I212" s="83">
        <f t="shared" si="56"/>
        <v>0</v>
      </c>
      <c r="J212" s="83">
        <f t="shared" si="56"/>
        <v>0</v>
      </c>
      <c r="K212" s="83">
        <f t="shared" si="56"/>
        <v>0</v>
      </c>
      <c r="L212" s="83">
        <f t="shared" si="56"/>
        <v>0</v>
      </c>
      <c r="M212" s="83">
        <f t="shared" si="56"/>
        <v>0</v>
      </c>
      <c r="N212" s="83">
        <f t="shared" si="56"/>
        <v>0</v>
      </c>
      <c r="O212" s="95">
        <f t="shared" si="51"/>
        <v>0</v>
      </c>
      <c r="P212" s="6"/>
    </row>
    <row r="213" spans="1:16" s="1" customFormat="1" ht="13.5" hidden="1" customHeight="1" x14ac:dyDescent="0.25">
      <c r="A213" s="91" t="s">
        <v>606</v>
      </c>
      <c r="B213" s="73" t="s">
        <v>298</v>
      </c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95">
        <f t="shared" si="51"/>
        <v>0</v>
      </c>
      <c r="P213" s="6"/>
    </row>
    <row r="214" spans="1:16" s="1" customFormat="1" ht="13.5" hidden="1" customHeight="1" x14ac:dyDescent="0.25">
      <c r="A214" s="91" t="s">
        <v>607</v>
      </c>
      <c r="B214" s="73" t="s">
        <v>102</v>
      </c>
      <c r="C214" s="83">
        <f>+C215+C216+C217</f>
        <v>0</v>
      </c>
      <c r="D214" s="83">
        <f t="shared" ref="D214:N214" si="57">+D215+D216+D217</f>
        <v>0</v>
      </c>
      <c r="E214" s="83">
        <f t="shared" si="57"/>
        <v>0</v>
      </c>
      <c r="F214" s="83">
        <f t="shared" si="57"/>
        <v>0</v>
      </c>
      <c r="G214" s="83">
        <f t="shared" si="57"/>
        <v>0</v>
      </c>
      <c r="H214" s="83">
        <f t="shared" si="57"/>
        <v>0</v>
      </c>
      <c r="I214" s="83">
        <f t="shared" si="57"/>
        <v>0</v>
      </c>
      <c r="J214" s="83">
        <f t="shared" si="57"/>
        <v>0</v>
      </c>
      <c r="K214" s="83">
        <f t="shared" si="57"/>
        <v>0</v>
      </c>
      <c r="L214" s="83">
        <f t="shared" si="57"/>
        <v>0</v>
      </c>
      <c r="M214" s="83">
        <f t="shared" si="57"/>
        <v>0</v>
      </c>
      <c r="N214" s="83">
        <f t="shared" si="57"/>
        <v>0</v>
      </c>
      <c r="O214" s="95">
        <f t="shared" si="51"/>
        <v>0</v>
      </c>
      <c r="P214" s="6"/>
    </row>
    <row r="215" spans="1:16" s="1" customFormat="1" ht="13.5" hidden="1" customHeight="1" x14ac:dyDescent="0.25">
      <c r="A215" s="91" t="s">
        <v>608</v>
      </c>
      <c r="B215" s="73" t="s">
        <v>299</v>
      </c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95">
        <f t="shared" si="51"/>
        <v>0</v>
      </c>
      <c r="P215" s="6"/>
    </row>
    <row r="216" spans="1:16" s="1" customFormat="1" ht="13.5" hidden="1" customHeight="1" x14ac:dyDescent="0.25">
      <c r="A216" s="91" t="s">
        <v>609</v>
      </c>
      <c r="B216" s="73" t="s">
        <v>610</v>
      </c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95">
        <f t="shared" si="51"/>
        <v>0</v>
      </c>
      <c r="P216" s="6"/>
    </row>
    <row r="217" spans="1:16" s="1" customFormat="1" ht="13.5" hidden="1" customHeight="1" x14ac:dyDescent="0.25">
      <c r="A217" s="91" t="s">
        <v>611</v>
      </c>
      <c r="B217" s="73" t="s">
        <v>300</v>
      </c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95">
        <f t="shared" si="51"/>
        <v>0</v>
      </c>
      <c r="P217" s="6"/>
    </row>
    <row r="218" spans="1:16" s="1" customFormat="1" ht="13.5" hidden="1" customHeight="1" x14ac:dyDescent="0.25">
      <c r="A218" s="84" t="s">
        <v>612</v>
      </c>
      <c r="B218" s="73" t="s">
        <v>208</v>
      </c>
      <c r="C218" s="83">
        <f>+C219+C220</f>
        <v>0</v>
      </c>
      <c r="D218" s="83">
        <f t="shared" ref="D218:N218" si="58">+D219+D220</f>
        <v>0</v>
      </c>
      <c r="E218" s="83">
        <f t="shared" si="58"/>
        <v>0</v>
      </c>
      <c r="F218" s="83">
        <f t="shared" si="58"/>
        <v>0</v>
      </c>
      <c r="G218" s="83">
        <f t="shared" si="58"/>
        <v>0</v>
      </c>
      <c r="H218" s="83">
        <f t="shared" si="58"/>
        <v>0</v>
      </c>
      <c r="I218" s="83">
        <f t="shared" si="58"/>
        <v>0</v>
      </c>
      <c r="J218" s="83">
        <f t="shared" si="58"/>
        <v>0</v>
      </c>
      <c r="K218" s="83">
        <f t="shared" si="58"/>
        <v>0</v>
      </c>
      <c r="L218" s="83">
        <f t="shared" si="58"/>
        <v>0</v>
      </c>
      <c r="M218" s="83">
        <f t="shared" si="58"/>
        <v>0</v>
      </c>
      <c r="N218" s="83">
        <f t="shared" si="58"/>
        <v>0</v>
      </c>
      <c r="O218" s="95">
        <f t="shared" si="51"/>
        <v>0</v>
      </c>
      <c r="P218" s="6"/>
    </row>
    <row r="219" spans="1:16" s="1" customFormat="1" ht="13.5" hidden="1" customHeight="1" x14ac:dyDescent="0.25">
      <c r="A219" s="84" t="s">
        <v>613</v>
      </c>
      <c r="B219" s="73" t="s">
        <v>301</v>
      </c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95">
        <f t="shared" si="51"/>
        <v>0</v>
      </c>
      <c r="P219" s="6"/>
    </row>
    <row r="220" spans="1:16" s="1" customFormat="1" ht="13.5" hidden="1" customHeight="1" x14ac:dyDescent="0.25">
      <c r="A220" s="91" t="s">
        <v>614</v>
      </c>
      <c r="B220" s="73" t="s">
        <v>302</v>
      </c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95">
        <f t="shared" si="51"/>
        <v>0</v>
      </c>
      <c r="P220" s="6"/>
    </row>
    <row r="221" spans="1:16" s="1" customFormat="1" ht="13.5" hidden="1" customHeight="1" x14ac:dyDescent="0.25">
      <c r="A221" s="91" t="s">
        <v>615</v>
      </c>
      <c r="B221" s="73" t="s">
        <v>103</v>
      </c>
      <c r="C221" s="83">
        <f>+C222+C223+C224+C226+C225</f>
        <v>0</v>
      </c>
      <c r="D221" s="83">
        <f t="shared" ref="D221:N221" si="59">+D222+D223+D224+D226+D225</f>
        <v>0</v>
      </c>
      <c r="E221" s="83">
        <f t="shared" si="59"/>
        <v>0</v>
      </c>
      <c r="F221" s="83">
        <f t="shared" si="59"/>
        <v>0</v>
      </c>
      <c r="G221" s="83">
        <f t="shared" si="59"/>
        <v>0</v>
      </c>
      <c r="H221" s="83">
        <f t="shared" si="59"/>
        <v>0</v>
      </c>
      <c r="I221" s="83">
        <f t="shared" si="59"/>
        <v>0</v>
      </c>
      <c r="J221" s="83">
        <f t="shared" si="59"/>
        <v>0</v>
      </c>
      <c r="K221" s="83">
        <f t="shared" si="59"/>
        <v>0</v>
      </c>
      <c r="L221" s="83">
        <f t="shared" si="59"/>
        <v>0</v>
      </c>
      <c r="M221" s="83">
        <f t="shared" si="59"/>
        <v>0</v>
      </c>
      <c r="N221" s="83">
        <f t="shared" si="59"/>
        <v>0</v>
      </c>
      <c r="O221" s="95">
        <f t="shared" si="51"/>
        <v>0</v>
      </c>
      <c r="P221" s="6"/>
    </row>
    <row r="222" spans="1:16" s="1" customFormat="1" ht="13.5" hidden="1" customHeight="1" x14ac:dyDescent="0.25">
      <c r="A222" s="91" t="s">
        <v>616</v>
      </c>
      <c r="B222" s="73" t="s">
        <v>303</v>
      </c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95">
        <f t="shared" si="51"/>
        <v>0</v>
      </c>
      <c r="P222" s="6"/>
    </row>
    <row r="223" spans="1:16" s="1" customFormat="1" ht="13.5" hidden="1" customHeight="1" x14ac:dyDescent="0.25">
      <c r="A223" s="91" t="s">
        <v>617</v>
      </c>
      <c r="B223" s="73" t="s">
        <v>178</v>
      </c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95">
        <f t="shared" si="51"/>
        <v>0</v>
      </c>
      <c r="P223" s="6"/>
    </row>
    <row r="224" spans="1:16" s="1" customFormat="1" ht="13.5" hidden="1" customHeight="1" x14ac:dyDescent="0.25">
      <c r="A224" s="91" t="s">
        <v>618</v>
      </c>
      <c r="B224" s="73" t="s">
        <v>304</v>
      </c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95">
        <f t="shared" si="51"/>
        <v>0</v>
      </c>
      <c r="P224" s="6"/>
    </row>
    <row r="225" spans="1:16" s="1" customFormat="1" ht="13.5" hidden="1" customHeight="1" x14ac:dyDescent="0.25">
      <c r="A225" s="91" t="s">
        <v>940</v>
      </c>
      <c r="B225" s="73" t="s">
        <v>941</v>
      </c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95">
        <f t="shared" si="51"/>
        <v>0</v>
      </c>
      <c r="P225" s="6"/>
    </row>
    <row r="226" spans="1:16" s="1" customFormat="1" ht="13.5" hidden="1" customHeight="1" x14ac:dyDescent="0.25">
      <c r="A226" s="84" t="s">
        <v>619</v>
      </c>
      <c r="B226" s="73" t="s">
        <v>305</v>
      </c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95">
        <f t="shared" si="51"/>
        <v>0</v>
      </c>
      <c r="P226" s="6"/>
    </row>
    <row r="227" spans="1:16" s="1" customFormat="1" ht="13.5" hidden="1" customHeight="1" x14ac:dyDescent="0.25">
      <c r="A227" s="91" t="s">
        <v>620</v>
      </c>
      <c r="B227" s="73" t="s">
        <v>306</v>
      </c>
      <c r="C227" s="83">
        <f>+C228+C229+C230</f>
        <v>0</v>
      </c>
      <c r="D227" s="83">
        <f t="shared" ref="D227:N227" si="60">+D228+D229+D230</f>
        <v>0</v>
      </c>
      <c r="E227" s="83">
        <f t="shared" si="60"/>
        <v>0</v>
      </c>
      <c r="F227" s="83">
        <f t="shared" si="60"/>
        <v>0</v>
      </c>
      <c r="G227" s="83">
        <f t="shared" si="60"/>
        <v>0</v>
      </c>
      <c r="H227" s="83">
        <f t="shared" si="60"/>
        <v>0</v>
      </c>
      <c r="I227" s="83">
        <f t="shared" si="60"/>
        <v>0</v>
      </c>
      <c r="J227" s="83">
        <f t="shared" si="60"/>
        <v>0</v>
      </c>
      <c r="K227" s="83">
        <f t="shared" si="60"/>
        <v>0</v>
      </c>
      <c r="L227" s="83">
        <f t="shared" si="60"/>
        <v>0</v>
      </c>
      <c r="M227" s="83">
        <f t="shared" si="60"/>
        <v>0</v>
      </c>
      <c r="N227" s="83">
        <f t="shared" si="60"/>
        <v>0</v>
      </c>
      <c r="O227" s="95">
        <f t="shared" si="51"/>
        <v>0</v>
      </c>
      <c r="P227" s="6"/>
    </row>
    <row r="228" spans="1:16" s="1" customFormat="1" ht="13.5" hidden="1" customHeight="1" x14ac:dyDescent="0.25">
      <c r="A228" s="91" t="s">
        <v>621</v>
      </c>
      <c r="B228" s="73" t="s">
        <v>307</v>
      </c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95">
        <f t="shared" si="51"/>
        <v>0</v>
      </c>
      <c r="P228" s="6"/>
    </row>
    <row r="229" spans="1:16" s="1" customFormat="1" ht="13.5" hidden="1" customHeight="1" x14ac:dyDescent="0.25">
      <c r="A229" s="84" t="s">
        <v>622</v>
      </c>
      <c r="B229" s="73" t="s">
        <v>308</v>
      </c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95">
        <f t="shared" si="51"/>
        <v>0</v>
      </c>
      <c r="P229" s="6"/>
    </row>
    <row r="230" spans="1:16" s="1" customFormat="1" ht="13.5" hidden="1" customHeight="1" x14ac:dyDescent="0.25">
      <c r="A230" s="91" t="s">
        <v>623</v>
      </c>
      <c r="B230" s="73" t="s">
        <v>309</v>
      </c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95">
        <f t="shared" si="51"/>
        <v>0</v>
      </c>
      <c r="P230" s="6"/>
    </row>
    <row r="231" spans="1:16" s="1" customFormat="1" ht="13.5" hidden="1" customHeight="1" x14ac:dyDescent="0.25">
      <c r="A231" s="84" t="s">
        <v>624</v>
      </c>
      <c r="B231" s="73" t="s">
        <v>310</v>
      </c>
      <c r="C231" s="83">
        <f>+C232+C233+C234</f>
        <v>0</v>
      </c>
      <c r="D231" s="83">
        <f t="shared" ref="D231:N231" si="61">+D232+D233+D234</f>
        <v>0</v>
      </c>
      <c r="E231" s="83">
        <f t="shared" si="61"/>
        <v>0</v>
      </c>
      <c r="F231" s="83">
        <f t="shared" si="61"/>
        <v>0</v>
      </c>
      <c r="G231" s="83">
        <f t="shared" si="61"/>
        <v>0</v>
      </c>
      <c r="H231" s="83">
        <f t="shared" si="61"/>
        <v>0</v>
      </c>
      <c r="I231" s="83">
        <f t="shared" si="61"/>
        <v>0</v>
      </c>
      <c r="J231" s="83">
        <f t="shared" si="61"/>
        <v>0</v>
      </c>
      <c r="K231" s="83">
        <f t="shared" si="61"/>
        <v>0</v>
      </c>
      <c r="L231" s="83">
        <f t="shared" si="61"/>
        <v>0</v>
      </c>
      <c r="M231" s="83">
        <f t="shared" si="61"/>
        <v>0</v>
      </c>
      <c r="N231" s="83">
        <f t="shared" si="61"/>
        <v>0</v>
      </c>
      <c r="O231" s="95">
        <f t="shared" si="51"/>
        <v>0</v>
      </c>
      <c r="P231" s="6"/>
    </row>
    <row r="232" spans="1:16" s="1" customFormat="1" ht="13.5" hidden="1" customHeight="1" x14ac:dyDescent="0.25">
      <c r="A232" s="84" t="s">
        <v>625</v>
      </c>
      <c r="B232" s="73" t="s">
        <v>311</v>
      </c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95">
        <f t="shared" si="51"/>
        <v>0</v>
      </c>
      <c r="P232" s="6"/>
    </row>
    <row r="233" spans="1:16" s="1" customFormat="1" ht="13.5" hidden="1" customHeight="1" x14ac:dyDescent="0.25">
      <c r="A233" s="84" t="s">
        <v>626</v>
      </c>
      <c r="B233" s="73" t="s">
        <v>312</v>
      </c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95">
        <f t="shared" si="51"/>
        <v>0</v>
      </c>
      <c r="P233" s="6"/>
    </row>
    <row r="234" spans="1:16" s="1" customFormat="1" ht="13.5" hidden="1" customHeight="1" x14ac:dyDescent="0.25">
      <c r="A234" s="91" t="s">
        <v>627</v>
      </c>
      <c r="B234" s="73" t="s">
        <v>313</v>
      </c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95">
        <f t="shared" si="51"/>
        <v>0</v>
      </c>
      <c r="P234" s="6"/>
    </row>
    <row r="235" spans="1:16" s="1" customFormat="1" ht="13.5" hidden="1" customHeight="1" x14ac:dyDescent="0.25">
      <c r="A235" s="91" t="s">
        <v>628</v>
      </c>
      <c r="B235" s="73" t="s">
        <v>104</v>
      </c>
      <c r="C235" s="83">
        <f>+C236+C238+C237</f>
        <v>0</v>
      </c>
      <c r="D235" s="83">
        <f t="shared" ref="D235:N235" si="62">+D236+D238+D237</f>
        <v>0</v>
      </c>
      <c r="E235" s="83">
        <f t="shared" si="62"/>
        <v>0</v>
      </c>
      <c r="F235" s="83">
        <f t="shared" si="62"/>
        <v>0</v>
      </c>
      <c r="G235" s="83">
        <f t="shared" si="62"/>
        <v>0</v>
      </c>
      <c r="H235" s="83">
        <f t="shared" si="62"/>
        <v>0</v>
      </c>
      <c r="I235" s="83">
        <f t="shared" si="62"/>
        <v>0</v>
      </c>
      <c r="J235" s="83">
        <f t="shared" si="62"/>
        <v>0</v>
      </c>
      <c r="K235" s="83">
        <f t="shared" si="62"/>
        <v>0</v>
      </c>
      <c r="L235" s="83">
        <f t="shared" si="62"/>
        <v>0</v>
      </c>
      <c r="M235" s="83">
        <f t="shared" si="62"/>
        <v>0</v>
      </c>
      <c r="N235" s="83">
        <f t="shared" si="62"/>
        <v>0</v>
      </c>
      <c r="O235" s="95">
        <f t="shared" si="51"/>
        <v>0</v>
      </c>
      <c r="P235" s="6"/>
    </row>
    <row r="236" spans="1:16" s="1" customFormat="1" ht="13.5" hidden="1" customHeight="1" x14ac:dyDescent="0.25">
      <c r="A236" s="91" t="s">
        <v>629</v>
      </c>
      <c r="B236" s="73" t="s">
        <v>314</v>
      </c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95">
        <f t="shared" si="51"/>
        <v>0</v>
      </c>
      <c r="P236" s="6"/>
    </row>
    <row r="237" spans="1:16" s="1" customFormat="1" ht="13.5" hidden="1" customHeight="1" x14ac:dyDescent="0.25">
      <c r="A237" s="91" t="s">
        <v>942</v>
      </c>
      <c r="B237" s="73" t="s">
        <v>943</v>
      </c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95">
        <f t="shared" si="51"/>
        <v>0</v>
      </c>
      <c r="P237" s="6"/>
    </row>
    <row r="238" spans="1:16" s="1" customFormat="1" ht="13.5" hidden="1" customHeight="1" x14ac:dyDescent="0.25">
      <c r="A238" s="91" t="s">
        <v>630</v>
      </c>
      <c r="B238" s="73" t="s">
        <v>315</v>
      </c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95">
        <f t="shared" si="51"/>
        <v>0</v>
      </c>
      <c r="P238" s="6"/>
    </row>
    <row r="239" spans="1:16" s="1" customFormat="1" ht="13.5" hidden="1" customHeight="1" x14ac:dyDescent="0.25">
      <c r="A239" s="91" t="s">
        <v>631</v>
      </c>
      <c r="B239" s="73" t="s">
        <v>162</v>
      </c>
      <c r="C239" s="83">
        <f>+C240+C242+C241</f>
        <v>0</v>
      </c>
      <c r="D239" s="83">
        <f t="shared" ref="D239:N239" si="63">+D240+D242+D241</f>
        <v>0</v>
      </c>
      <c r="E239" s="83">
        <f t="shared" si="63"/>
        <v>0</v>
      </c>
      <c r="F239" s="83">
        <f t="shared" si="63"/>
        <v>0</v>
      </c>
      <c r="G239" s="83">
        <f t="shared" si="63"/>
        <v>0</v>
      </c>
      <c r="H239" s="83">
        <f t="shared" si="63"/>
        <v>0</v>
      </c>
      <c r="I239" s="83">
        <f t="shared" si="63"/>
        <v>0</v>
      </c>
      <c r="J239" s="83">
        <f t="shared" si="63"/>
        <v>0</v>
      </c>
      <c r="K239" s="83">
        <f t="shared" si="63"/>
        <v>0</v>
      </c>
      <c r="L239" s="83">
        <f t="shared" si="63"/>
        <v>0</v>
      </c>
      <c r="M239" s="83">
        <f t="shared" si="63"/>
        <v>0</v>
      </c>
      <c r="N239" s="83">
        <f t="shared" si="63"/>
        <v>0</v>
      </c>
      <c r="O239" s="95">
        <f t="shared" si="51"/>
        <v>0</v>
      </c>
      <c r="P239" s="6"/>
    </row>
    <row r="240" spans="1:16" s="1" customFormat="1" ht="13.5" hidden="1" customHeight="1" x14ac:dyDescent="0.25">
      <c r="A240" s="91" t="s">
        <v>632</v>
      </c>
      <c r="B240" s="73" t="s">
        <v>316</v>
      </c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95">
        <f t="shared" si="51"/>
        <v>0</v>
      </c>
      <c r="P240" s="6"/>
    </row>
    <row r="241" spans="1:16" s="1" customFormat="1" ht="13.5" hidden="1" customHeight="1" x14ac:dyDescent="0.25">
      <c r="A241" s="91" t="s">
        <v>944</v>
      </c>
      <c r="B241" s="73" t="s">
        <v>945</v>
      </c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95">
        <f t="shared" si="51"/>
        <v>0</v>
      </c>
      <c r="P241" s="6"/>
    </row>
    <row r="242" spans="1:16" s="1" customFormat="1" ht="13.5" hidden="1" customHeight="1" x14ac:dyDescent="0.25">
      <c r="A242" s="91" t="s">
        <v>633</v>
      </c>
      <c r="B242" s="73" t="s">
        <v>209</v>
      </c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95">
        <f t="shared" si="51"/>
        <v>0</v>
      </c>
      <c r="P242" s="6"/>
    </row>
    <row r="243" spans="1:16" s="1" customFormat="1" ht="13.5" hidden="1" customHeight="1" x14ac:dyDescent="0.25">
      <c r="A243" s="91" t="s">
        <v>634</v>
      </c>
      <c r="B243" s="73" t="s">
        <v>105</v>
      </c>
      <c r="C243" s="83">
        <f>+C244+C245+C246</f>
        <v>0</v>
      </c>
      <c r="D243" s="83">
        <f t="shared" ref="D243:N243" si="64">+D244+D245+D246</f>
        <v>0</v>
      </c>
      <c r="E243" s="83">
        <f t="shared" si="64"/>
        <v>0</v>
      </c>
      <c r="F243" s="83">
        <f t="shared" si="64"/>
        <v>0</v>
      </c>
      <c r="G243" s="83">
        <f t="shared" si="64"/>
        <v>0</v>
      </c>
      <c r="H243" s="83">
        <f t="shared" si="64"/>
        <v>0</v>
      </c>
      <c r="I243" s="83">
        <f t="shared" si="64"/>
        <v>0</v>
      </c>
      <c r="J243" s="83">
        <f t="shared" si="64"/>
        <v>0</v>
      </c>
      <c r="K243" s="83">
        <f t="shared" si="64"/>
        <v>0</v>
      </c>
      <c r="L243" s="83">
        <f t="shared" si="64"/>
        <v>0</v>
      </c>
      <c r="M243" s="83">
        <f t="shared" si="64"/>
        <v>0</v>
      </c>
      <c r="N243" s="83">
        <f t="shared" si="64"/>
        <v>0</v>
      </c>
      <c r="O243" s="95">
        <f t="shared" si="51"/>
        <v>0</v>
      </c>
      <c r="P243" s="6"/>
    </row>
    <row r="244" spans="1:16" s="1" customFormat="1" ht="13.5" hidden="1" customHeight="1" x14ac:dyDescent="0.25">
      <c r="A244" s="91" t="s">
        <v>635</v>
      </c>
      <c r="B244" s="73" t="s">
        <v>317</v>
      </c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95">
        <f t="shared" si="51"/>
        <v>0</v>
      </c>
      <c r="P244" s="6"/>
    </row>
    <row r="245" spans="1:16" s="1" customFormat="1" ht="13.5" hidden="1" customHeight="1" x14ac:dyDescent="0.25">
      <c r="A245" s="91" t="s">
        <v>636</v>
      </c>
      <c r="B245" s="73" t="s">
        <v>637</v>
      </c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95">
        <f t="shared" si="51"/>
        <v>0</v>
      </c>
      <c r="P245" s="6"/>
    </row>
    <row r="246" spans="1:16" s="1" customFormat="1" ht="13.5" hidden="1" customHeight="1" x14ac:dyDescent="0.25">
      <c r="A246" s="91" t="s">
        <v>638</v>
      </c>
      <c r="B246" s="73" t="s">
        <v>318</v>
      </c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95">
        <f t="shared" si="51"/>
        <v>0</v>
      </c>
      <c r="P246" s="6"/>
    </row>
    <row r="247" spans="1:16" s="1" customFormat="1" ht="13.5" hidden="1" customHeight="1" x14ac:dyDescent="0.25">
      <c r="A247" s="91" t="s">
        <v>639</v>
      </c>
      <c r="B247" s="73" t="s">
        <v>106</v>
      </c>
      <c r="C247" s="83">
        <f>+SUM(C248:C254)</f>
        <v>0</v>
      </c>
      <c r="D247" s="83">
        <f t="shared" ref="D247:N247" si="65">+SUM(D248:D254)</f>
        <v>0</v>
      </c>
      <c r="E247" s="83">
        <f t="shared" si="65"/>
        <v>0</v>
      </c>
      <c r="F247" s="83">
        <f t="shared" si="65"/>
        <v>0</v>
      </c>
      <c r="G247" s="83">
        <f t="shared" si="65"/>
        <v>0</v>
      </c>
      <c r="H247" s="83">
        <f t="shared" si="65"/>
        <v>0</v>
      </c>
      <c r="I247" s="83">
        <f t="shared" si="65"/>
        <v>0</v>
      </c>
      <c r="J247" s="83">
        <f t="shared" si="65"/>
        <v>0</v>
      </c>
      <c r="K247" s="83">
        <f t="shared" si="65"/>
        <v>0</v>
      </c>
      <c r="L247" s="83">
        <f t="shared" si="65"/>
        <v>0</v>
      </c>
      <c r="M247" s="83">
        <f t="shared" si="65"/>
        <v>0</v>
      </c>
      <c r="N247" s="83">
        <f t="shared" si="65"/>
        <v>0</v>
      </c>
      <c r="O247" s="95">
        <f t="shared" si="51"/>
        <v>0</v>
      </c>
      <c r="P247" s="6"/>
    </row>
    <row r="248" spans="1:16" s="1" customFormat="1" ht="13.5" hidden="1" customHeight="1" x14ac:dyDescent="0.25">
      <c r="A248" s="91" t="s">
        <v>640</v>
      </c>
      <c r="B248" s="73" t="s">
        <v>319</v>
      </c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95">
        <f t="shared" si="51"/>
        <v>0</v>
      </c>
      <c r="P248" s="6"/>
    </row>
    <row r="249" spans="1:16" s="1" customFormat="1" ht="13.5" hidden="1" customHeight="1" x14ac:dyDescent="0.25">
      <c r="A249" s="91" t="s">
        <v>641</v>
      </c>
      <c r="B249" s="73" t="s">
        <v>320</v>
      </c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95">
        <f t="shared" si="51"/>
        <v>0</v>
      </c>
      <c r="P249" s="6"/>
    </row>
    <row r="250" spans="1:16" s="1" customFormat="1" ht="13.5" hidden="1" customHeight="1" x14ac:dyDescent="0.25">
      <c r="A250" s="91" t="s">
        <v>642</v>
      </c>
      <c r="B250" s="73" t="s">
        <v>179</v>
      </c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95">
        <f t="shared" si="51"/>
        <v>0</v>
      </c>
      <c r="P250" s="6"/>
    </row>
    <row r="251" spans="1:16" s="1" customFormat="1" ht="13.5" hidden="1" customHeight="1" x14ac:dyDescent="0.25">
      <c r="A251" s="84" t="s">
        <v>643</v>
      </c>
      <c r="B251" s="73" t="s">
        <v>321</v>
      </c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95">
        <f t="shared" si="51"/>
        <v>0</v>
      </c>
      <c r="P251" s="6"/>
    </row>
    <row r="252" spans="1:16" s="1" customFormat="1" ht="13.5" hidden="1" customHeight="1" x14ac:dyDescent="0.25">
      <c r="A252" s="91" t="s">
        <v>644</v>
      </c>
      <c r="B252" s="73" t="s">
        <v>322</v>
      </c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95">
        <f t="shared" si="51"/>
        <v>0</v>
      </c>
      <c r="P252" s="6"/>
    </row>
    <row r="253" spans="1:16" s="1" customFormat="1" ht="13.5" hidden="1" customHeight="1" x14ac:dyDescent="0.25">
      <c r="A253" s="91" t="s">
        <v>645</v>
      </c>
      <c r="B253" s="73" t="s">
        <v>323</v>
      </c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95">
        <f t="shared" si="51"/>
        <v>0</v>
      </c>
      <c r="P253" s="6"/>
    </row>
    <row r="254" spans="1:16" s="1" customFormat="1" ht="13.5" hidden="1" customHeight="1" x14ac:dyDescent="0.25">
      <c r="A254" s="91" t="s">
        <v>646</v>
      </c>
      <c r="B254" s="73" t="s">
        <v>324</v>
      </c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95">
        <f t="shared" si="51"/>
        <v>0</v>
      </c>
      <c r="P254" s="6"/>
    </row>
    <row r="255" spans="1:16" s="1" customFormat="1" ht="13.5" hidden="1" customHeight="1" x14ac:dyDescent="0.25">
      <c r="A255" s="84" t="s">
        <v>647</v>
      </c>
      <c r="B255" s="73" t="s">
        <v>107</v>
      </c>
      <c r="C255" s="83">
        <f>+SUM(C256:C262)</f>
        <v>0</v>
      </c>
      <c r="D255" s="83">
        <f t="shared" ref="D255:N255" si="66">+SUM(D256:D262)</f>
        <v>0</v>
      </c>
      <c r="E255" s="83">
        <f t="shared" si="66"/>
        <v>0</v>
      </c>
      <c r="F255" s="83">
        <f t="shared" si="66"/>
        <v>0</v>
      </c>
      <c r="G255" s="83">
        <f t="shared" si="66"/>
        <v>0</v>
      </c>
      <c r="H255" s="83">
        <f t="shared" si="66"/>
        <v>0</v>
      </c>
      <c r="I255" s="83">
        <f t="shared" si="66"/>
        <v>0</v>
      </c>
      <c r="J255" s="83">
        <f t="shared" si="66"/>
        <v>0</v>
      </c>
      <c r="K255" s="83">
        <f t="shared" si="66"/>
        <v>0</v>
      </c>
      <c r="L255" s="83">
        <f t="shared" si="66"/>
        <v>0</v>
      </c>
      <c r="M255" s="83">
        <f t="shared" si="66"/>
        <v>0</v>
      </c>
      <c r="N255" s="83">
        <f t="shared" si="66"/>
        <v>0</v>
      </c>
      <c r="O255" s="95">
        <f t="shared" si="51"/>
        <v>0</v>
      </c>
      <c r="P255" s="6"/>
    </row>
    <row r="256" spans="1:16" s="1" customFormat="1" ht="13.5" hidden="1" customHeight="1" x14ac:dyDescent="0.25">
      <c r="A256" s="84" t="s">
        <v>648</v>
      </c>
      <c r="B256" s="73" t="s">
        <v>325</v>
      </c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95">
        <f t="shared" si="51"/>
        <v>0</v>
      </c>
      <c r="P256" s="6"/>
    </row>
    <row r="257" spans="1:16" s="1" customFormat="1" ht="13.5" hidden="1" customHeight="1" x14ac:dyDescent="0.25">
      <c r="A257" s="91" t="s">
        <v>649</v>
      </c>
      <c r="B257" s="73" t="s">
        <v>326</v>
      </c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95">
        <f t="shared" si="51"/>
        <v>0</v>
      </c>
      <c r="P257" s="6"/>
    </row>
    <row r="258" spans="1:16" s="1" customFormat="1" ht="13.5" hidden="1" customHeight="1" x14ac:dyDescent="0.25">
      <c r="A258" s="91" t="s">
        <v>650</v>
      </c>
      <c r="B258" s="73" t="s">
        <v>180</v>
      </c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95">
        <f t="shared" si="51"/>
        <v>0</v>
      </c>
      <c r="P258" s="6"/>
    </row>
    <row r="259" spans="1:16" s="10" customFormat="1" ht="13.5" hidden="1" customHeight="1" x14ac:dyDescent="0.25">
      <c r="A259" s="91" t="s">
        <v>651</v>
      </c>
      <c r="B259" s="73" t="s">
        <v>327</v>
      </c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95">
        <f t="shared" si="51"/>
        <v>0</v>
      </c>
      <c r="P259" s="53"/>
    </row>
    <row r="260" spans="1:16" s="11" customFormat="1" ht="13.5" hidden="1" customHeight="1" x14ac:dyDescent="0.25">
      <c r="A260" s="91" t="s">
        <v>652</v>
      </c>
      <c r="B260" s="73" t="s">
        <v>328</v>
      </c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95">
        <f t="shared" si="51"/>
        <v>0</v>
      </c>
      <c r="P260" s="53"/>
    </row>
    <row r="261" spans="1:16" s="3" customFormat="1" ht="13.5" hidden="1" customHeight="1" x14ac:dyDescent="0.25">
      <c r="A261" s="91" t="s">
        <v>653</v>
      </c>
      <c r="B261" s="73" t="s">
        <v>181</v>
      </c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95">
        <f t="shared" si="51"/>
        <v>0</v>
      </c>
      <c r="P261" s="53"/>
    </row>
    <row r="262" spans="1:16" s="1" customFormat="1" ht="13.5" hidden="1" customHeight="1" x14ac:dyDescent="0.25">
      <c r="A262" s="91" t="s">
        <v>654</v>
      </c>
      <c r="B262" s="73" t="s">
        <v>329</v>
      </c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95">
        <f t="shared" si="51"/>
        <v>0</v>
      </c>
      <c r="P262" s="6"/>
    </row>
    <row r="263" spans="1:16" s="1" customFormat="1" ht="13.5" hidden="1" customHeight="1" x14ac:dyDescent="0.25">
      <c r="A263" s="91" t="s">
        <v>655</v>
      </c>
      <c r="B263" s="73" t="s">
        <v>330</v>
      </c>
      <c r="C263" s="83">
        <f>+SUM(C264:C266)</f>
        <v>0</v>
      </c>
      <c r="D263" s="83">
        <f t="shared" ref="D263:N263" si="67">+SUM(D264:D266)</f>
        <v>0</v>
      </c>
      <c r="E263" s="83">
        <f t="shared" si="67"/>
        <v>0</v>
      </c>
      <c r="F263" s="83">
        <f t="shared" si="67"/>
        <v>0</v>
      </c>
      <c r="G263" s="83">
        <f t="shared" si="67"/>
        <v>0</v>
      </c>
      <c r="H263" s="83">
        <f t="shared" si="67"/>
        <v>0</v>
      </c>
      <c r="I263" s="83">
        <f t="shared" si="67"/>
        <v>0</v>
      </c>
      <c r="J263" s="83">
        <f t="shared" si="67"/>
        <v>0</v>
      </c>
      <c r="K263" s="83">
        <f t="shared" si="67"/>
        <v>0</v>
      </c>
      <c r="L263" s="83">
        <f t="shared" si="67"/>
        <v>0</v>
      </c>
      <c r="M263" s="83">
        <f t="shared" si="67"/>
        <v>0</v>
      </c>
      <c r="N263" s="83">
        <f t="shared" si="67"/>
        <v>0</v>
      </c>
      <c r="O263" s="95">
        <f t="shared" si="51"/>
        <v>0</v>
      </c>
      <c r="P263" s="6"/>
    </row>
    <row r="264" spans="1:16" s="1" customFormat="1" ht="13.5" hidden="1" customHeight="1" x14ac:dyDescent="0.25">
      <c r="A264" s="91" t="s">
        <v>656</v>
      </c>
      <c r="B264" s="73" t="s">
        <v>331</v>
      </c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95">
        <f t="shared" si="51"/>
        <v>0</v>
      </c>
      <c r="P264" s="6"/>
    </row>
    <row r="265" spans="1:16" s="3" customFormat="1" ht="13.5" hidden="1" customHeight="1" x14ac:dyDescent="0.25">
      <c r="A265" s="91" t="s">
        <v>657</v>
      </c>
      <c r="B265" s="73" t="s">
        <v>332</v>
      </c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95">
        <f t="shared" si="51"/>
        <v>0</v>
      </c>
      <c r="P265" s="53"/>
    </row>
    <row r="266" spans="1:16" s="1" customFormat="1" ht="13.5" hidden="1" customHeight="1" x14ac:dyDescent="0.25">
      <c r="A266" s="91" t="s">
        <v>658</v>
      </c>
      <c r="B266" s="73" t="s">
        <v>333</v>
      </c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95">
        <f t="shared" si="51"/>
        <v>0</v>
      </c>
      <c r="P266" s="6"/>
    </row>
    <row r="267" spans="1:16" s="1" customFormat="1" ht="13.5" hidden="1" customHeight="1" x14ac:dyDescent="0.25">
      <c r="A267" s="91" t="s">
        <v>659</v>
      </c>
      <c r="B267" s="73" t="s">
        <v>334</v>
      </c>
      <c r="C267" s="83">
        <f>+SUM(C268:C273)</f>
        <v>0</v>
      </c>
      <c r="D267" s="83">
        <f t="shared" ref="D267:N267" si="68">+SUM(D268:D273)</f>
        <v>0</v>
      </c>
      <c r="E267" s="83">
        <f t="shared" si="68"/>
        <v>0</v>
      </c>
      <c r="F267" s="83">
        <f t="shared" si="68"/>
        <v>0</v>
      </c>
      <c r="G267" s="83">
        <f t="shared" si="68"/>
        <v>0</v>
      </c>
      <c r="H267" s="83">
        <f t="shared" si="68"/>
        <v>0</v>
      </c>
      <c r="I267" s="83">
        <f t="shared" si="68"/>
        <v>0</v>
      </c>
      <c r="J267" s="83">
        <f t="shared" si="68"/>
        <v>0</v>
      </c>
      <c r="K267" s="83">
        <f t="shared" si="68"/>
        <v>0</v>
      </c>
      <c r="L267" s="83">
        <f t="shared" si="68"/>
        <v>0</v>
      </c>
      <c r="M267" s="83">
        <f t="shared" si="68"/>
        <v>0</v>
      </c>
      <c r="N267" s="83">
        <f t="shared" si="68"/>
        <v>0</v>
      </c>
      <c r="O267" s="95">
        <f t="shared" si="51"/>
        <v>0</v>
      </c>
      <c r="P267" s="6"/>
    </row>
    <row r="268" spans="1:16" s="11" customFormat="1" ht="13.5" hidden="1" customHeight="1" x14ac:dyDescent="0.25">
      <c r="A268" s="91" t="s">
        <v>660</v>
      </c>
      <c r="B268" s="73" t="s">
        <v>335</v>
      </c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95">
        <f t="shared" si="51"/>
        <v>0</v>
      </c>
      <c r="P268" s="53"/>
    </row>
    <row r="269" spans="1:16" s="1" customFormat="1" ht="13.5" hidden="1" customHeight="1" x14ac:dyDescent="0.25">
      <c r="A269" s="91" t="s">
        <v>661</v>
      </c>
      <c r="B269" s="73" t="s">
        <v>336</v>
      </c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95">
        <f t="shared" si="51"/>
        <v>0</v>
      </c>
      <c r="P269" s="6"/>
    </row>
    <row r="270" spans="1:16" s="1" customFormat="1" ht="13.5" hidden="1" customHeight="1" x14ac:dyDescent="0.25">
      <c r="A270" s="91" t="s">
        <v>662</v>
      </c>
      <c r="B270" s="73" t="s">
        <v>337</v>
      </c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95">
        <f t="shared" si="51"/>
        <v>0</v>
      </c>
      <c r="P270" s="6"/>
    </row>
    <row r="271" spans="1:16" s="9" customFormat="1" ht="13.5" hidden="1" customHeight="1" x14ac:dyDescent="0.25">
      <c r="A271" s="91" t="s">
        <v>663</v>
      </c>
      <c r="B271" s="73" t="s">
        <v>338</v>
      </c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95">
        <f t="shared" ref="O271:O354" si="69">+SUM(C271:N271)</f>
        <v>0</v>
      </c>
      <c r="P271" s="53"/>
    </row>
    <row r="272" spans="1:16" s="11" customFormat="1" ht="13.5" hidden="1" customHeight="1" x14ac:dyDescent="0.25">
      <c r="A272" s="91" t="s">
        <v>664</v>
      </c>
      <c r="B272" s="73" t="s">
        <v>339</v>
      </c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95">
        <f t="shared" si="69"/>
        <v>0</v>
      </c>
      <c r="P272" s="53"/>
    </row>
    <row r="273" spans="1:16" s="11" customFormat="1" ht="13.5" hidden="1" customHeight="1" x14ac:dyDescent="0.25">
      <c r="A273" s="91" t="s">
        <v>665</v>
      </c>
      <c r="B273" s="73" t="s">
        <v>340</v>
      </c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95">
        <f t="shared" si="69"/>
        <v>0</v>
      </c>
      <c r="P273" s="53"/>
    </row>
    <row r="274" spans="1:16" s="11" customFormat="1" ht="13.5" customHeight="1" x14ac:dyDescent="0.25">
      <c r="A274" s="91" t="s">
        <v>666</v>
      </c>
      <c r="B274" s="73" t="s">
        <v>108</v>
      </c>
      <c r="C274" s="83">
        <f>+SUM(C275:C277)</f>
        <v>511003045.6899997</v>
      </c>
      <c r="D274" s="83">
        <f t="shared" ref="D274:N274" si="70">+SUM(D275:D277)</f>
        <v>884435362.68000007</v>
      </c>
      <c r="E274" s="83">
        <f t="shared" si="70"/>
        <v>886165991.40999997</v>
      </c>
      <c r="F274" s="83">
        <f t="shared" si="70"/>
        <v>883548171.10000002</v>
      </c>
      <c r="G274" s="83">
        <f t="shared" si="70"/>
        <v>884630615.33000004</v>
      </c>
      <c r="H274" s="83">
        <f t="shared" si="70"/>
        <v>923342326.17000008</v>
      </c>
      <c r="I274" s="83">
        <f t="shared" si="70"/>
        <v>853536739.79999995</v>
      </c>
      <c r="J274" s="83">
        <f t="shared" si="70"/>
        <v>908117339.5</v>
      </c>
      <c r="K274" s="83">
        <f t="shared" si="70"/>
        <v>902795635.70000005</v>
      </c>
      <c r="L274" s="83">
        <f t="shared" si="70"/>
        <v>890745336.32000005</v>
      </c>
      <c r="M274" s="83">
        <f t="shared" si="70"/>
        <v>885886972.11000001</v>
      </c>
      <c r="N274" s="83">
        <f t="shared" si="70"/>
        <v>1064366465.29</v>
      </c>
      <c r="O274" s="95">
        <f t="shared" si="69"/>
        <v>10478574001.099998</v>
      </c>
      <c r="P274" s="53"/>
    </row>
    <row r="275" spans="1:16" s="11" customFormat="1" ht="13.5" customHeight="1" x14ac:dyDescent="0.25">
      <c r="A275" s="91" t="s">
        <v>667</v>
      </c>
      <c r="B275" s="73" t="s">
        <v>341</v>
      </c>
      <c r="C275" s="83">
        <v>465060239.29999971</v>
      </c>
      <c r="D275" s="83">
        <v>817063507.60000002</v>
      </c>
      <c r="E275" s="83">
        <v>819762312</v>
      </c>
      <c r="F275" s="83">
        <v>819762312</v>
      </c>
      <c r="G275" s="83">
        <v>819762312</v>
      </c>
      <c r="H275" s="83">
        <v>856814678.60000002</v>
      </c>
      <c r="I275" s="83">
        <v>782709945.39999998</v>
      </c>
      <c r="J275" s="83">
        <v>819762312</v>
      </c>
      <c r="K275" s="83">
        <v>819762312</v>
      </c>
      <c r="L275" s="83">
        <v>819762312</v>
      </c>
      <c r="M275" s="83">
        <v>819762312</v>
      </c>
      <c r="N275" s="83">
        <v>983715445.39999998</v>
      </c>
      <c r="O275" s="95">
        <f t="shared" si="69"/>
        <v>9643700000.2999992</v>
      </c>
      <c r="P275" s="53"/>
    </row>
    <row r="276" spans="1:16" s="11" customFormat="1" ht="13.5" customHeight="1" x14ac:dyDescent="0.25">
      <c r="A276" s="91" t="s">
        <v>668</v>
      </c>
      <c r="B276" s="73" t="s">
        <v>342</v>
      </c>
      <c r="C276" s="83">
        <v>23722078</v>
      </c>
      <c r="D276" s="83">
        <v>45608978</v>
      </c>
      <c r="E276" s="83">
        <v>45608978</v>
      </c>
      <c r="F276" s="83">
        <v>45608978</v>
      </c>
      <c r="G276" s="83">
        <v>45608978</v>
      </c>
      <c r="H276" s="83">
        <v>47120291</v>
      </c>
      <c r="I276" s="83">
        <v>44097665</v>
      </c>
      <c r="J276" s="83">
        <v>45608978</v>
      </c>
      <c r="K276" s="83">
        <v>45608978</v>
      </c>
      <c r="L276" s="83">
        <v>45608978</v>
      </c>
      <c r="M276" s="83">
        <v>45608978</v>
      </c>
      <c r="N276" s="83">
        <v>54731142</v>
      </c>
      <c r="O276" s="95">
        <f t="shared" si="69"/>
        <v>534543000</v>
      </c>
      <c r="P276" s="53"/>
    </row>
    <row r="277" spans="1:16" s="11" customFormat="1" ht="13.5" customHeight="1" x14ac:dyDescent="0.25">
      <c r="A277" s="91" t="s">
        <v>836</v>
      </c>
      <c r="B277" s="73" t="s">
        <v>837</v>
      </c>
      <c r="C277" s="83">
        <v>22220728.390000001</v>
      </c>
      <c r="D277" s="83">
        <v>21762877.079999998</v>
      </c>
      <c r="E277" s="83">
        <v>20794701.41</v>
      </c>
      <c r="F277" s="83">
        <v>18176881.100000001</v>
      </c>
      <c r="G277" s="83">
        <v>19259325.329999998</v>
      </c>
      <c r="H277" s="83">
        <v>19407356.57</v>
      </c>
      <c r="I277" s="83">
        <f>26729129.07+0.33</f>
        <v>26729129.399999999</v>
      </c>
      <c r="J277" s="83">
        <v>42746049.5</v>
      </c>
      <c r="K277" s="83">
        <v>37424345.700000003</v>
      </c>
      <c r="L277" s="83">
        <v>25374046.32</v>
      </c>
      <c r="M277" s="83">
        <v>20515682.109999999</v>
      </c>
      <c r="N277" s="83">
        <v>25919877.890000001</v>
      </c>
      <c r="O277" s="95">
        <f t="shared" si="69"/>
        <v>300331000.80000001</v>
      </c>
      <c r="P277" s="53"/>
    </row>
    <row r="278" spans="1:16" s="11" customFormat="1" ht="13.5" hidden="1" customHeight="1" x14ac:dyDescent="0.25">
      <c r="A278" s="91" t="s">
        <v>669</v>
      </c>
      <c r="B278" s="73" t="s">
        <v>17</v>
      </c>
      <c r="C278" s="83">
        <f>+C279+C288</f>
        <v>0</v>
      </c>
      <c r="D278" s="83">
        <f t="shared" ref="D278:N278" si="71">+D279+D288</f>
        <v>0</v>
      </c>
      <c r="E278" s="83">
        <f t="shared" si="71"/>
        <v>0</v>
      </c>
      <c r="F278" s="83">
        <f t="shared" si="71"/>
        <v>0</v>
      </c>
      <c r="G278" s="83">
        <f t="shared" si="71"/>
        <v>0</v>
      </c>
      <c r="H278" s="83">
        <f t="shared" si="71"/>
        <v>0</v>
      </c>
      <c r="I278" s="83">
        <f t="shared" si="71"/>
        <v>0</v>
      </c>
      <c r="J278" s="83">
        <f t="shared" si="71"/>
        <v>0</v>
      </c>
      <c r="K278" s="83">
        <f t="shared" si="71"/>
        <v>0</v>
      </c>
      <c r="L278" s="83">
        <f t="shared" si="71"/>
        <v>0</v>
      </c>
      <c r="M278" s="83">
        <f t="shared" si="71"/>
        <v>0</v>
      </c>
      <c r="N278" s="83">
        <f t="shared" si="71"/>
        <v>0</v>
      </c>
      <c r="O278" s="95">
        <f t="shared" si="69"/>
        <v>0</v>
      </c>
      <c r="P278" s="53"/>
    </row>
    <row r="279" spans="1:16" s="11" customFormat="1" ht="13.5" hidden="1" customHeight="1" x14ac:dyDescent="0.25">
      <c r="A279" s="91" t="s">
        <v>670</v>
      </c>
      <c r="B279" s="73" t="s">
        <v>82</v>
      </c>
      <c r="C279" s="83">
        <f>+C280+C285+C285</f>
        <v>0</v>
      </c>
      <c r="D279" s="83">
        <f t="shared" ref="D279:N279" si="72">+D280+D285+D285</f>
        <v>0</v>
      </c>
      <c r="E279" s="83">
        <f t="shared" si="72"/>
        <v>0</v>
      </c>
      <c r="F279" s="83">
        <f t="shared" si="72"/>
        <v>0</v>
      </c>
      <c r="G279" s="83">
        <f t="shared" si="72"/>
        <v>0</v>
      </c>
      <c r="H279" s="83">
        <f t="shared" si="72"/>
        <v>0</v>
      </c>
      <c r="I279" s="83">
        <f t="shared" si="72"/>
        <v>0</v>
      </c>
      <c r="J279" s="83">
        <f t="shared" si="72"/>
        <v>0</v>
      </c>
      <c r="K279" s="83">
        <f t="shared" si="72"/>
        <v>0</v>
      </c>
      <c r="L279" s="83">
        <f t="shared" si="72"/>
        <v>0</v>
      </c>
      <c r="M279" s="83">
        <f t="shared" si="72"/>
        <v>0</v>
      </c>
      <c r="N279" s="83">
        <f t="shared" si="72"/>
        <v>0</v>
      </c>
      <c r="O279" s="95">
        <f t="shared" si="69"/>
        <v>0</v>
      </c>
      <c r="P279" s="53"/>
    </row>
    <row r="280" spans="1:16" s="11" customFormat="1" ht="13.5" hidden="1" customHeight="1" x14ac:dyDescent="0.25">
      <c r="A280" s="91" t="s">
        <v>671</v>
      </c>
      <c r="B280" s="73" t="s">
        <v>343</v>
      </c>
      <c r="C280" s="83">
        <f>+C281</f>
        <v>0</v>
      </c>
      <c r="D280" s="83">
        <f t="shared" ref="D280:N280" si="73">+D281</f>
        <v>0</v>
      </c>
      <c r="E280" s="83">
        <f t="shared" si="73"/>
        <v>0</v>
      </c>
      <c r="F280" s="83">
        <f t="shared" si="73"/>
        <v>0</v>
      </c>
      <c r="G280" s="83">
        <f t="shared" si="73"/>
        <v>0</v>
      </c>
      <c r="H280" s="83">
        <f t="shared" si="73"/>
        <v>0</v>
      </c>
      <c r="I280" s="83">
        <f t="shared" si="73"/>
        <v>0</v>
      </c>
      <c r="J280" s="83">
        <f t="shared" si="73"/>
        <v>0</v>
      </c>
      <c r="K280" s="83">
        <f t="shared" si="73"/>
        <v>0</v>
      </c>
      <c r="L280" s="83">
        <f t="shared" si="73"/>
        <v>0</v>
      </c>
      <c r="M280" s="83">
        <f t="shared" si="73"/>
        <v>0</v>
      </c>
      <c r="N280" s="83">
        <f t="shared" si="73"/>
        <v>0</v>
      </c>
      <c r="O280" s="95">
        <f t="shared" si="69"/>
        <v>0</v>
      </c>
      <c r="P280" s="53"/>
    </row>
    <row r="281" spans="1:16" s="9" customFormat="1" ht="13.5" hidden="1" customHeight="1" x14ac:dyDescent="0.25">
      <c r="A281" s="91" t="s">
        <v>672</v>
      </c>
      <c r="B281" s="73" t="s">
        <v>83</v>
      </c>
      <c r="C281" s="83">
        <f>+SUM(C282:C284)</f>
        <v>0</v>
      </c>
      <c r="D281" s="83">
        <f t="shared" ref="D281:N281" si="74">+SUM(D282:D284)</f>
        <v>0</v>
      </c>
      <c r="E281" s="83">
        <f t="shared" si="74"/>
        <v>0</v>
      </c>
      <c r="F281" s="83">
        <f t="shared" si="74"/>
        <v>0</v>
      </c>
      <c r="G281" s="83">
        <f t="shared" si="74"/>
        <v>0</v>
      </c>
      <c r="H281" s="83">
        <f t="shared" si="74"/>
        <v>0</v>
      </c>
      <c r="I281" s="83">
        <f t="shared" si="74"/>
        <v>0</v>
      </c>
      <c r="J281" s="83">
        <f t="shared" si="74"/>
        <v>0</v>
      </c>
      <c r="K281" s="83">
        <f t="shared" si="74"/>
        <v>0</v>
      </c>
      <c r="L281" s="83">
        <f t="shared" si="74"/>
        <v>0</v>
      </c>
      <c r="M281" s="83">
        <f t="shared" si="74"/>
        <v>0</v>
      </c>
      <c r="N281" s="83">
        <f t="shared" si="74"/>
        <v>0</v>
      </c>
      <c r="O281" s="95">
        <f t="shared" si="69"/>
        <v>0</v>
      </c>
      <c r="P281" s="53"/>
    </row>
    <row r="282" spans="1:16" s="10" customFormat="1" ht="13.5" hidden="1" customHeight="1" x14ac:dyDescent="0.25">
      <c r="A282" s="91" t="s">
        <v>673</v>
      </c>
      <c r="B282" s="73" t="s">
        <v>344</v>
      </c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95">
        <f t="shared" si="69"/>
        <v>0</v>
      </c>
      <c r="P282" s="53"/>
    </row>
    <row r="283" spans="1:16" s="11" customFormat="1" ht="13.5" hidden="1" customHeight="1" x14ac:dyDescent="0.25">
      <c r="A283" s="91" t="s">
        <v>674</v>
      </c>
      <c r="B283" s="73" t="s">
        <v>84</v>
      </c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95">
        <f t="shared" si="69"/>
        <v>0</v>
      </c>
      <c r="P283" s="53"/>
    </row>
    <row r="284" spans="1:16" s="11" customFormat="1" ht="13.5" hidden="1" customHeight="1" x14ac:dyDescent="0.25">
      <c r="A284" s="91" t="s">
        <v>675</v>
      </c>
      <c r="B284" s="73" t="s">
        <v>345</v>
      </c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95">
        <f t="shared" si="69"/>
        <v>0</v>
      </c>
      <c r="P284" s="53"/>
    </row>
    <row r="285" spans="1:16" s="3" customFormat="1" ht="13.5" hidden="1" customHeight="1" x14ac:dyDescent="0.25">
      <c r="A285" s="91" t="s">
        <v>676</v>
      </c>
      <c r="B285" s="73" t="s">
        <v>18</v>
      </c>
      <c r="C285" s="83">
        <f>+C286</f>
        <v>0</v>
      </c>
      <c r="D285" s="83">
        <f t="shared" ref="D285:N286" si="75">+D286</f>
        <v>0</v>
      </c>
      <c r="E285" s="83">
        <f t="shared" si="75"/>
        <v>0</v>
      </c>
      <c r="F285" s="83">
        <f t="shared" si="75"/>
        <v>0</v>
      </c>
      <c r="G285" s="83">
        <f t="shared" si="75"/>
        <v>0</v>
      </c>
      <c r="H285" s="83">
        <f t="shared" si="75"/>
        <v>0</v>
      </c>
      <c r="I285" s="83">
        <f t="shared" si="75"/>
        <v>0</v>
      </c>
      <c r="J285" s="83">
        <f t="shared" si="75"/>
        <v>0</v>
      </c>
      <c r="K285" s="83">
        <f t="shared" si="75"/>
        <v>0</v>
      </c>
      <c r="L285" s="83">
        <f t="shared" si="75"/>
        <v>0</v>
      </c>
      <c r="M285" s="83">
        <f t="shared" si="75"/>
        <v>0</v>
      </c>
      <c r="N285" s="83">
        <f t="shared" si="75"/>
        <v>0</v>
      </c>
      <c r="O285" s="95">
        <f t="shared" si="69"/>
        <v>0</v>
      </c>
      <c r="P285" s="53"/>
    </row>
    <row r="286" spans="1:16" s="1" customFormat="1" ht="13.5" hidden="1" customHeight="1" x14ac:dyDescent="0.25">
      <c r="A286" s="91" t="s">
        <v>677</v>
      </c>
      <c r="B286" s="73" t="s">
        <v>85</v>
      </c>
      <c r="C286" s="83">
        <f>+C287</f>
        <v>0</v>
      </c>
      <c r="D286" s="83">
        <f t="shared" si="75"/>
        <v>0</v>
      </c>
      <c r="E286" s="83">
        <f t="shared" si="75"/>
        <v>0</v>
      </c>
      <c r="F286" s="83">
        <f t="shared" si="75"/>
        <v>0</v>
      </c>
      <c r="G286" s="83">
        <f t="shared" si="75"/>
        <v>0</v>
      </c>
      <c r="H286" s="83">
        <f t="shared" si="75"/>
        <v>0</v>
      </c>
      <c r="I286" s="83">
        <f t="shared" si="75"/>
        <v>0</v>
      </c>
      <c r="J286" s="83">
        <f t="shared" si="75"/>
        <v>0</v>
      </c>
      <c r="K286" s="83">
        <f t="shared" si="75"/>
        <v>0</v>
      </c>
      <c r="L286" s="83">
        <f t="shared" si="75"/>
        <v>0</v>
      </c>
      <c r="M286" s="83">
        <f t="shared" si="75"/>
        <v>0</v>
      </c>
      <c r="N286" s="83">
        <f t="shared" si="75"/>
        <v>0</v>
      </c>
      <c r="O286" s="95">
        <f t="shared" si="69"/>
        <v>0</v>
      </c>
      <c r="P286" s="6"/>
    </row>
    <row r="287" spans="1:16" s="1" customFormat="1" ht="13.5" hidden="1" customHeight="1" x14ac:dyDescent="0.25">
      <c r="A287" s="91" t="s">
        <v>678</v>
      </c>
      <c r="B287" s="73" t="s">
        <v>86</v>
      </c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95">
        <f t="shared" si="69"/>
        <v>0</v>
      </c>
      <c r="P287" s="6"/>
    </row>
    <row r="288" spans="1:16" s="3" customFormat="1" ht="13.5" hidden="1" customHeight="1" x14ac:dyDescent="0.25">
      <c r="A288" s="91" t="s">
        <v>679</v>
      </c>
      <c r="B288" s="73" t="s">
        <v>19</v>
      </c>
      <c r="C288" s="83">
        <f>+C289+C290</f>
        <v>0</v>
      </c>
      <c r="D288" s="83">
        <f t="shared" ref="D288:N288" si="76">+D289+D290</f>
        <v>0</v>
      </c>
      <c r="E288" s="83">
        <f t="shared" si="76"/>
        <v>0</v>
      </c>
      <c r="F288" s="83">
        <f t="shared" si="76"/>
        <v>0</v>
      </c>
      <c r="G288" s="83">
        <f t="shared" si="76"/>
        <v>0</v>
      </c>
      <c r="H288" s="83">
        <f t="shared" si="76"/>
        <v>0</v>
      </c>
      <c r="I288" s="83">
        <f t="shared" si="76"/>
        <v>0</v>
      </c>
      <c r="J288" s="83">
        <f t="shared" si="76"/>
        <v>0</v>
      </c>
      <c r="K288" s="83">
        <f t="shared" si="76"/>
        <v>0</v>
      </c>
      <c r="L288" s="83">
        <f t="shared" si="76"/>
        <v>0</v>
      </c>
      <c r="M288" s="83">
        <f t="shared" si="76"/>
        <v>0</v>
      </c>
      <c r="N288" s="83">
        <f t="shared" si="76"/>
        <v>0</v>
      </c>
      <c r="O288" s="95">
        <f t="shared" si="69"/>
        <v>0</v>
      </c>
      <c r="P288" s="53"/>
    </row>
    <row r="289" spans="1:16" s="12" customFormat="1" ht="13.5" hidden="1" customHeight="1" x14ac:dyDescent="0.25">
      <c r="A289" s="84" t="s">
        <v>680</v>
      </c>
      <c r="B289" s="73" t="s">
        <v>166</v>
      </c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95">
        <f t="shared" si="69"/>
        <v>0</v>
      </c>
      <c r="P289" s="54"/>
    </row>
    <row r="290" spans="1:16" s="12" customFormat="1" ht="13.5" hidden="1" customHeight="1" x14ac:dyDescent="0.25">
      <c r="A290" s="91" t="s">
        <v>681</v>
      </c>
      <c r="B290" s="73" t="s">
        <v>346</v>
      </c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95">
        <f t="shared" si="69"/>
        <v>0</v>
      </c>
      <c r="P290" s="54"/>
    </row>
    <row r="291" spans="1:16" s="1" customFormat="1" ht="13.5" hidden="1" customHeight="1" x14ac:dyDescent="0.25">
      <c r="A291" s="93" t="s">
        <v>682</v>
      </c>
      <c r="B291" s="87" t="s">
        <v>20</v>
      </c>
      <c r="C291" s="83">
        <f>+C292+C313</f>
        <v>0</v>
      </c>
      <c r="D291" s="83">
        <f t="shared" ref="D291:N291" si="77">+D292+D313</f>
        <v>0</v>
      </c>
      <c r="E291" s="83">
        <f t="shared" si="77"/>
        <v>0</v>
      </c>
      <c r="F291" s="83">
        <f t="shared" si="77"/>
        <v>0</v>
      </c>
      <c r="G291" s="83">
        <f t="shared" si="77"/>
        <v>0</v>
      </c>
      <c r="H291" s="83">
        <f t="shared" si="77"/>
        <v>0</v>
      </c>
      <c r="I291" s="83">
        <f t="shared" si="77"/>
        <v>0</v>
      </c>
      <c r="J291" s="83">
        <f t="shared" si="77"/>
        <v>0</v>
      </c>
      <c r="K291" s="83">
        <f t="shared" si="77"/>
        <v>0</v>
      </c>
      <c r="L291" s="83">
        <f t="shared" si="77"/>
        <v>0</v>
      </c>
      <c r="M291" s="83">
        <f t="shared" si="77"/>
        <v>0</v>
      </c>
      <c r="N291" s="83">
        <f t="shared" si="77"/>
        <v>0</v>
      </c>
      <c r="O291" s="95">
        <f t="shared" si="69"/>
        <v>0</v>
      </c>
      <c r="P291" s="6"/>
    </row>
    <row r="292" spans="1:16" s="1" customFormat="1" ht="13.5" hidden="1" customHeight="1" x14ac:dyDescent="0.25">
      <c r="A292" s="84" t="s">
        <v>683</v>
      </c>
      <c r="B292" s="73" t="s">
        <v>21</v>
      </c>
      <c r="C292" s="83">
        <f>+C293+C298+C301+C304+C307+C310</f>
        <v>0</v>
      </c>
      <c r="D292" s="83">
        <f t="shared" ref="D292:N292" si="78">+D293+D298+D301+D304+D307+D310</f>
        <v>0</v>
      </c>
      <c r="E292" s="83">
        <f t="shared" si="78"/>
        <v>0</v>
      </c>
      <c r="F292" s="83">
        <f t="shared" si="78"/>
        <v>0</v>
      </c>
      <c r="G292" s="83">
        <f t="shared" si="78"/>
        <v>0</v>
      </c>
      <c r="H292" s="83">
        <f t="shared" si="78"/>
        <v>0</v>
      </c>
      <c r="I292" s="83">
        <f t="shared" si="78"/>
        <v>0</v>
      </c>
      <c r="J292" s="83">
        <f t="shared" si="78"/>
        <v>0</v>
      </c>
      <c r="K292" s="83">
        <f t="shared" si="78"/>
        <v>0</v>
      </c>
      <c r="L292" s="83">
        <f t="shared" si="78"/>
        <v>0</v>
      </c>
      <c r="M292" s="83">
        <f t="shared" si="78"/>
        <v>0</v>
      </c>
      <c r="N292" s="83">
        <f t="shared" si="78"/>
        <v>0</v>
      </c>
      <c r="O292" s="95">
        <f t="shared" si="69"/>
        <v>0</v>
      </c>
      <c r="P292" s="6"/>
    </row>
    <row r="293" spans="1:16" s="1" customFormat="1" ht="13.5" hidden="1" customHeight="1" x14ac:dyDescent="0.25">
      <c r="A293" s="84" t="s">
        <v>684</v>
      </c>
      <c r="B293" s="73" t="s">
        <v>347</v>
      </c>
      <c r="C293" s="83">
        <f>+SUM(C294:C297)</f>
        <v>0</v>
      </c>
      <c r="D293" s="83">
        <f t="shared" ref="D293:N293" si="79">+SUM(D294:D297)</f>
        <v>0</v>
      </c>
      <c r="E293" s="83">
        <f t="shared" si="79"/>
        <v>0</v>
      </c>
      <c r="F293" s="83">
        <f t="shared" si="79"/>
        <v>0</v>
      </c>
      <c r="G293" s="83">
        <f t="shared" si="79"/>
        <v>0</v>
      </c>
      <c r="H293" s="83">
        <f t="shared" si="79"/>
        <v>0</v>
      </c>
      <c r="I293" s="83">
        <f t="shared" si="79"/>
        <v>0</v>
      </c>
      <c r="J293" s="83">
        <f t="shared" si="79"/>
        <v>0</v>
      </c>
      <c r="K293" s="83">
        <f t="shared" si="79"/>
        <v>0</v>
      </c>
      <c r="L293" s="83">
        <f t="shared" si="79"/>
        <v>0</v>
      </c>
      <c r="M293" s="83">
        <f t="shared" si="79"/>
        <v>0</v>
      </c>
      <c r="N293" s="83">
        <f t="shared" si="79"/>
        <v>0</v>
      </c>
      <c r="O293" s="95">
        <f t="shared" si="69"/>
        <v>0</v>
      </c>
      <c r="P293" s="6"/>
    </row>
    <row r="294" spans="1:16" s="12" customFormat="1" ht="13.5" hidden="1" customHeight="1" x14ac:dyDescent="0.25">
      <c r="A294" s="84" t="s">
        <v>685</v>
      </c>
      <c r="B294" s="73" t="s">
        <v>348</v>
      </c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95">
        <f t="shared" si="69"/>
        <v>0</v>
      </c>
      <c r="P294" s="54"/>
    </row>
    <row r="295" spans="1:16" s="1" customFormat="1" ht="13.5" hidden="1" customHeight="1" x14ac:dyDescent="0.25">
      <c r="A295" s="84" t="s">
        <v>686</v>
      </c>
      <c r="B295" s="73" t="s">
        <v>87</v>
      </c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95">
        <f t="shared" si="69"/>
        <v>0</v>
      </c>
      <c r="P295" s="6"/>
    </row>
    <row r="296" spans="1:16" s="12" customFormat="1" ht="13.5" hidden="1" customHeight="1" x14ac:dyDescent="0.25">
      <c r="A296" s="93" t="s">
        <v>687</v>
      </c>
      <c r="B296" s="87" t="s">
        <v>109</v>
      </c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95">
        <f t="shared" si="69"/>
        <v>0</v>
      </c>
      <c r="P296" s="54"/>
    </row>
    <row r="297" spans="1:16" s="1" customFormat="1" ht="13.5" hidden="1" customHeight="1" x14ac:dyDescent="0.25">
      <c r="A297" s="91" t="s">
        <v>688</v>
      </c>
      <c r="B297" s="73" t="s">
        <v>689</v>
      </c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95">
        <f t="shared" si="69"/>
        <v>0</v>
      </c>
      <c r="P297" s="6"/>
    </row>
    <row r="298" spans="1:16" s="1" customFormat="1" ht="13.5" hidden="1" customHeight="1" x14ac:dyDescent="0.25">
      <c r="A298" s="91" t="s">
        <v>838</v>
      </c>
      <c r="B298" s="73" t="s">
        <v>839</v>
      </c>
      <c r="C298" s="83">
        <f>+C299+C300</f>
        <v>0</v>
      </c>
      <c r="D298" s="83">
        <f t="shared" ref="D298:N298" si="80">+D299+D300</f>
        <v>0</v>
      </c>
      <c r="E298" s="83">
        <f t="shared" si="80"/>
        <v>0</v>
      </c>
      <c r="F298" s="83">
        <f t="shared" si="80"/>
        <v>0</v>
      </c>
      <c r="G298" s="83">
        <f t="shared" si="80"/>
        <v>0</v>
      </c>
      <c r="H298" s="83">
        <f t="shared" si="80"/>
        <v>0</v>
      </c>
      <c r="I298" s="83">
        <f t="shared" si="80"/>
        <v>0</v>
      </c>
      <c r="J298" s="83">
        <f t="shared" si="80"/>
        <v>0</v>
      </c>
      <c r="K298" s="83">
        <f t="shared" si="80"/>
        <v>0</v>
      </c>
      <c r="L298" s="83">
        <f t="shared" si="80"/>
        <v>0</v>
      </c>
      <c r="M298" s="83">
        <f t="shared" si="80"/>
        <v>0</v>
      </c>
      <c r="N298" s="83">
        <f t="shared" si="80"/>
        <v>0</v>
      </c>
      <c r="O298" s="95">
        <f t="shared" si="69"/>
        <v>0</v>
      </c>
      <c r="P298" s="6"/>
    </row>
    <row r="299" spans="1:16" s="3" customFormat="1" ht="13.5" hidden="1" customHeight="1" x14ac:dyDescent="0.25">
      <c r="A299" s="91" t="s">
        <v>840</v>
      </c>
      <c r="B299" s="73" t="s">
        <v>841</v>
      </c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95">
        <f t="shared" si="69"/>
        <v>0</v>
      </c>
      <c r="P299" s="53"/>
    </row>
    <row r="300" spans="1:16" s="1" customFormat="1" ht="13.5" hidden="1" customHeight="1" x14ac:dyDescent="0.25">
      <c r="A300" s="91" t="s">
        <v>842</v>
      </c>
      <c r="B300" s="73" t="s">
        <v>87</v>
      </c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95">
        <f t="shared" si="69"/>
        <v>0</v>
      </c>
      <c r="P300" s="6"/>
    </row>
    <row r="301" spans="1:16" s="1" customFormat="1" ht="13.5" hidden="1" customHeight="1" x14ac:dyDescent="0.25">
      <c r="A301" s="91" t="s">
        <v>843</v>
      </c>
      <c r="B301" s="73" t="s">
        <v>844</v>
      </c>
      <c r="C301" s="83">
        <f>+C302+C303</f>
        <v>0</v>
      </c>
      <c r="D301" s="83">
        <f t="shared" ref="D301:N301" si="81">+D302+D303</f>
        <v>0</v>
      </c>
      <c r="E301" s="83">
        <f t="shared" si="81"/>
        <v>0</v>
      </c>
      <c r="F301" s="83">
        <f t="shared" si="81"/>
        <v>0</v>
      </c>
      <c r="G301" s="83">
        <f t="shared" si="81"/>
        <v>0</v>
      </c>
      <c r="H301" s="83">
        <f t="shared" si="81"/>
        <v>0</v>
      </c>
      <c r="I301" s="83">
        <f t="shared" si="81"/>
        <v>0</v>
      </c>
      <c r="J301" s="83">
        <f t="shared" si="81"/>
        <v>0</v>
      </c>
      <c r="K301" s="83">
        <f t="shared" si="81"/>
        <v>0</v>
      </c>
      <c r="L301" s="83">
        <f t="shared" si="81"/>
        <v>0</v>
      </c>
      <c r="M301" s="83">
        <f t="shared" si="81"/>
        <v>0</v>
      </c>
      <c r="N301" s="83">
        <f t="shared" si="81"/>
        <v>0</v>
      </c>
      <c r="O301" s="95">
        <f t="shared" si="69"/>
        <v>0</v>
      </c>
      <c r="P301" s="6"/>
    </row>
    <row r="302" spans="1:16" s="3" customFormat="1" ht="13.5" hidden="1" customHeight="1" x14ac:dyDescent="0.25">
      <c r="A302" s="91" t="s">
        <v>845</v>
      </c>
      <c r="B302" s="73" t="s">
        <v>846</v>
      </c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95">
        <f t="shared" si="69"/>
        <v>0</v>
      </c>
      <c r="P302" s="53"/>
    </row>
    <row r="303" spans="1:16" s="12" customFormat="1" ht="13.5" hidden="1" customHeight="1" x14ac:dyDescent="0.25">
      <c r="A303" s="91" t="s">
        <v>847</v>
      </c>
      <c r="B303" s="73" t="s">
        <v>848</v>
      </c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95">
        <f t="shared" si="69"/>
        <v>0</v>
      </c>
      <c r="P303" s="54"/>
    </row>
    <row r="304" spans="1:16" s="12" customFormat="1" ht="13.5" hidden="1" customHeight="1" x14ac:dyDescent="0.25">
      <c r="A304" s="91" t="s">
        <v>894</v>
      </c>
      <c r="B304" s="73" t="s">
        <v>895</v>
      </c>
      <c r="C304" s="83">
        <f>+SUM(C305:C306)</f>
        <v>0</v>
      </c>
      <c r="D304" s="83">
        <f t="shared" ref="D304:N304" si="82">+SUM(D305:D306)</f>
        <v>0</v>
      </c>
      <c r="E304" s="83">
        <f t="shared" si="82"/>
        <v>0</v>
      </c>
      <c r="F304" s="83">
        <f t="shared" si="82"/>
        <v>0</v>
      </c>
      <c r="G304" s="83">
        <f t="shared" si="82"/>
        <v>0</v>
      </c>
      <c r="H304" s="83">
        <f t="shared" si="82"/>
        <v>0</v>
      </c>
      <c r="I304" s="83">
        <f t="shared" si="82"/>
        <v>0</v>
      </c>
      <c r="J304" s="83">
        <f t="shared" si="82"/>
        <v>0</v>
      </c>
      <c r="K304" s="83">
        <f t="shared" si="82"/>
        <v>0</v>
      </c>
      <c r="L304" s="83">
        <f t="shared" si="82"/>
        <v>0</v>
      </c>
      <c r="M304" s="83">
        <f t="shared" si="82"/>
        <v>0</v>
      </c>
      <c r="N304" s="83">
        <f t="shared" si="82"/>
        <v>0</v>
      </c>
      <c r="O304" s="95">
        <f t="shared" si="69"/>
        <v>0</v>
      </c>
      <c r="P304" s="54"/>
    </row>
    <row r="305" spans="1:16" s="12" customFormat="1" ht="13.5" hidden="1" customHeight="1" x14ac:dyDescent="0.25">
      <c r="A305" s="91" t="s">
        <v>896</v>
      </c>
      <c r="B305" s="73" t="s">
        <v>897</v>
      </c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95">
        <f t="shared" si="69"/>
        <v>0</v>
      </c>
      <c r="P305" s="54"/>
    </row>
    <row r="306" spans="1:16" s="12" customFormat="1" ht="13.5" hidden="1" customHeight="1" x14ac:dyDescent="0.25">
      <c r="A306" s="91" t="s">
        <v>898</v>
      </c>
      <c r="B306" s="73" t="s">
        <v>899</v>
      </c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95">
        <f t="shared" si="69"/>
        <v>0</v>
      </c>
      <c r="P306" s="54"/>
    </row>
    <row r="307" spans="1:16" s="12" customFormat="1" ht="13.5" hidden="1" customHeight="1" x14ac:dyDescent="0.25">
      <c r="A307" s="91" t="s">
        <v>946</v>
      </c>
      <c r="B307" s="73" t="s">
        <v>947</v>
      </c>
      <c r="C307" s="83">
        <f>SUM(C308:C309)</f>
        <v>0</v>
      </c>
      <c r="D307" s="83">
        <f t="shared" ref="D307:N307" si="83">SUM(D308:D309)</f>
        <v>0</v>
      </c>
      <c r="E307" s="83">
        <f t="shared" si="83"/>
        <v>0</v>
      </c>
      <c r="F307" s="83">
        <f t="shared" si="83"/>
        <v>0</v>
      </c>
      <c r="G307" s="83">
        <f t="shared" si="83"/>
        <v>0</v>
      </c>
      <c r="H307" s="83">
        <f t="shared" si="83"/>
        <v>0</v>
      </c>
      <c r="I307" s="83">
        <f t="shared" si="83"/>
        <v>0</v>
      </c>
      <c r="J307" s="83">
        <f t="shared" si="83"/>
        <v>0</v>
      </c>
      <c r="K307" s="83">
        <f t="shared" si="83"/>
        <v>0</v>
      </c>
      <c r="L307" s="83">
        <f t="shared" si="83"/>
        <v>0</v>
      </c>
      <c r="M307" s="83">
        <f t="shared" si="83"/>
        <v>0</v>
      </c>
      <c r="N307" s="83">
        <f t="shared" si="83"/>
        <v>0</v>
      </c>
      <c r="O307" s="95">
        <f t="shared" si="69"/>
        <v>0</v>
      </c>
      <c r="P307" s="54"/>
    </row>
    <row r="308" spans="1:16" s="12" customFormat="1" ht="13.5" hidden="1" customHeight="1" x14ac:dyDescent="0.25">
      <c r="A308" s="91" t="s">
        <v>948</v>
      </c>
      <c r="B308" s="73" t="s">
        <v>949</v>
      </c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95">
        <f t="shared" si="69"/>
        <v>0</v>
      </c>
      <c r="P308" s="54"/>
    </row>
    <row r="309" spans="1:16" s="12" customFormat="1" ht="13.5" hidden="1" customHeight="1" x14ac:dyDescent="0.25">
      <c r="A309" s="91" t="s">
        <v>950</v>
      </c>
      <c r="B309" s="73" t="s">
        <v>951</v>
      </c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95">
        <f t="shared" si="69"/>
        <v>0</v>
      </c>
      <c r="P309" s="54"/>
    </row>
    <row r="310" spans="1:16" s="12" customFormat="1" ht="13.5" hidden="1" customHeight="1" x14ac:dyDescent="0.25">
      <c r="A310" s="91" t="s">
        <v>952</v>
      </c>
      <c r="B310" s="73" t="s">
        <v>953</v>
      </c>
      <c r="C310" s="83">
        <f>SUM(C311:C312)</f>
        <v>0</v>
      </c>
      <c r="D310" s="83">
        <f t="shared" ref="D310:N310" si="84">SUM(D311:D312)</f>
        <v>0</v>
      </c>
      <c r="E310" s="83">
        <f t="shared" si="84"/>
        <v>0</v>
      </c>
      <c r="F310" s="83">
        <f t="shared" si="84"/>
        <v>0</v>
      </c>
      <c r="G310" s="83">
        <f t="shared" si="84"/>
        <v>0</v>
      </c>
      <c r="H310" s="83">
        <f t="shared" si="84"/>
        <v>0</v>
      </c>
      <c r="I310" s="83">
        <f t="shared" si="84"/>
        <v>0</v>
      </c>
      <c r="J310" s="83">
        <f t="shared" si="84"/>
        <v>0</v>
      </c>
      <c r="K310" s="83">
        <f t="shared" si="84"/>
        <v>0</v>
      </c>
      <c r="L310" s="83">
        <f t="shared" si="84"/>
        <v>0</v>
      </c>
      <c r="M310" s="83">
        <f t="shared" si="84"/>
        <v>0</v>
      </c>
      <c r="N310" s="83">
        <f t="shared" si="84"/>
        <v>0</v>
      </c>
      <c r="O310" s="95">
        <f t="shared" si="69"/>
        <v>0</v>
      </c>
      <c r="P310" s="54"/>
    </row>
    <row r="311" spans="1:16" s="12" customFormat="1" ht="13.5" hidden="1" customHeight="1" x14ac:dyDescent="0.25">
      <c r="A311" s="91" t="s">
        <v>954</v>
      </c>
      <c r="B311" s="73" t="s">
        <v>955</v>
      </c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95">
        <f t="shared" si="69"/>
        <v>0</v>
      </c>
      <c r="P311" s="54"/>
    </row>
    <row r="312" spans="1:16" s="12" customFormat="1" ht="13.5" hidden="1" customHeight="1" x14ac:dyDescent="0.25">
      <c r="A312" s="91" t="s">
        <v>956</v>
      </c>
      <c r="B312" s="73" t="s">
        <v>957</v>
      </c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95">
        <f t="shared" si="69"/>
        <v>0</v>
      </c>
      <c r="P312" s="54"/>
    </row>
    <row r="313" spans="1:16" s="1" customFormat="1" ht="13.5" hidden="1" customHeight="1" x14ac:dyDescent="0.25">
      <c r="A313" s="93" t="s">
        <v>690</v>
      </c>
      <c r="B313" s="87" t="s">
        <v>22</v>
      </c>
      <c r="C313" s="83">
        <f>+SUM(C314:C319)</f>
        <v>0</v>
      </c>
      <c r="D313" s="83">
        <f t="shared" ref="D313:N313" si="85">+SUM(D314:D319)</f>
        <v>0</v>
      </c>
      <c r="E313" s="83">
        <f t="shared" si="85"/>
        <v>0</v>
      </c>
      <c r="F313" s="83">
        <f t="shared" si="85"/>
        <v>0</v>
      </c>
      <c r="G313" s="83">
        <f t="shared" si="85"/>
        <v>0</v>
      </c>
      <c r="H313" s="83">
        <f t="shared" si="85"/>
        <v>0</v>
      </c>
      <c r="I313" s="83">
        <f t="shared" si="85"/>
        <v>0</v>
      </c>
      <c r="J313" s="83">
        <f t="shared" si="85"/>
        <v>0</v>
      </c>
      <c r="K313" s="83">
        <f t="shared" si="85"/>
        <v>0</v>
      </c>
      <c r="L313" s="83">
        <f t="shared" si="85"/>
        <v>0</v>
      </c>
      <c r="M313" s="83">
        <f t="shared" si="85"/>
        <v>0</v>
      </c>
      <c r="N313" s="83">
        <f t="shared" si="85"/>
        <v>0</v>
      </c>
      <c r="O313" s="95">
        <f t="shared" si="69"/>
        <v>0</v>
      </c>
      <c r="P313" s="6"/>
    </row>
    <row r="314" spans="1:16" s="1" customFormat="1" ht="13.5" hidden="1" customHeight="1" x14ac:dyDescent="0.25">
      <c r="A314" s="91" t="s">
        <v>691</v>
      </c>
      <c r="B314" s="73" t="s">
        <v>88</v>
      </c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95">
        <f t="shared" si="69"/>
        <v>0</v>
      </c>
      <c r="P314" s="6"/>
    </row>
    <row r="315" spans="1:16" s="1" customFormat="1" ht="13.5" hidden="1" customHeight="1" x14ac:dyDescent="0.25">
      <c r="A315" s="91" t="s">
        <v>692</v>
      </c>
      <c r="B315" s="73" t="s">
        <v>89</v>
      </c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95">
        <f t="shared" si="69"/>
        <v>0</v>
      </c>
      <c r="P315" s="6"/>
    </row>
    <row r="316" spans="1:16" s="1" customFormat="1" ht="13.5" hidden="1" customHeight="1" x14ac:dyDescent="0.25">
      <c r="A316" s="91" t="s">
        <v>693</v>
      </c>
      <c r="B316" s="73" t="s">
        <v>90</v>
      </c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95">
        <f t="shared" si="69"/>
        <v>0</v>
      </c>
      <c r="P316" s="6"/>
    </row>
    <row r="317" spans="1:16" s="1" customFormat="1" ht="13.5" hidden="1" customHeight="1" x14ac:dyDescent="0.25">
      <c r="A317" s="91" t="s">
        <v>694</v>
      </c>
      <c r="B317" s="73" t="s">
        <v>349</v>
      </c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95">
        <f t="shared" si="69"/>
        <v>0</v>
      </c>
      <c r="P317" s="6"/>
    </row>
    <row r="318" spans="1:16" s="1" customFormat="1" ht="13.5" hidden="1" customHeight="1" x14ac:dyDescent="0.25">
      <c r="A318" s="91" t="s">
        <v>695</v>
      </c>
      <c r="B318" s="73" t="s">
        <v>350</v>
      </c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95">
        <f t="shared" si="69"/>
        <v>0</v>
      </c>
      <c r="P318" s="6"/>
    </row>
    <row r="319" spans="1:16" s="1" customFormat="1" ht="13.5" hidden="1" customHeight="1" x14ac:dyDescent="0.25">
      <c r="A319" s="91" t="s">
        <v>849</v>
      </c>
      <c r="B319" s="73" t="s">
        <v>850</v>
      </c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95">
        <f t="shared" si="69"/>
        <v>0</v>
      </c>
      <c r="P319" s="6"/>
    </row>
    <row r="320" spans="1:16" s="1" customFormat="1" ht="13.5" customHeight="1" x14ac:dyDescent="0.25">
      <c r="A320" s="84" t="s">
        <v>696</v>
      </c>
      <c r="B320" s="73" t="s">
        <v>351</v>
      </c>
      <c r="C320" s="83">
        <f t="shared" ref="C320:N320" si="86">+C321+C418</f>
        <v>0</v>
      </c>
      <c r="D320" s="83">
        <f t="shared" si="86"/>
        <v>0</v>
      </c>
      <c r="E320" s="83">
        <f t="shared" si="86"/>
        <v>19774009</v>
      </c>
      <c r="F320" s="83">
        <f t="shared" si="86"/>
        <v>0</v>
      </c>
      <c r="G320" s="83">
        <f t="shared" si="86"/>
        <v>0</v>
      </c>
      <c r="H320" s="83">
        <f t="shared" si="86"/>
        <v>0</v>
      </c>
      <c r="I320" s="83">
        <f t="shared" si="86"/>
        <v>0</v>
      </c>
      <c r="J320" s="83">
        <f t="shared" si="86"/>
        <v>0</v>
      </c>
      <c r="K320" s="83">
        <f t="shared" si="86"/>
        <v>0</v>
      </c>
      <c r="L320" s="83">
        <f t="shared" si="86"/>
        <v>19774991</v>
      </c>
      <c r="M320" s="83">
        <f t="shared" si="86"/>
        <v>0</v>
      </c>
      <c r="N320" s="83">
        <f t="shared" si="86"/>
        <v>0</v>
      </c>
      <c r="O320" s="95">
        <f t="shared" si="69"/>
        <v>39549000</v>
      </c>
      <c r="P320" s="6"/>
    </row>
    <row r="321" spans="1:16" s="1" customFormat="1" ht="13.5" customHeight="1" x14ac:dyDescent="0.25">
      <c r="A321" s="88" t="s">
        <v>697</v>
      </c>
      <c r="B321" s="87" t="s">
        <v>144</v>
      </c>
      <c r="C321" s="83">
        <f t="shared" ref="C321:N321" si="87">+C322+C364+C413+C415</f>
        <v>0</v>
      </c>
      <c r="D321" s="83">
        <f t="shared" si="87"/>
        <v>0</v>
      </c>
      <c r="E321" s="83">
        <f t="shared" si="87"/>
        <v>19774009</v>
      </c>
      <c r="F321" s="83">
        <f t="shared" si="87"/>
        <v>0</v>
      </c>
      <c r="G321" s="83">
        <f t="shared" si="87"/>
        <v>0</v>
      </c>
      <c r="H321" s="83">
        <f t="shared" si="87"/>
        <v>0</v>
      </c>
      <c r="I321" s="83">
        <f t="shared" si="87"/>
        <v>0</v>
      </c>
      <c r="J321" s="83">
        <f t="shared" si="87"/>
        <v>0</v>
      </c>
      <c r="K321" s="83">
        <f t="shared" si="87"/>
        <v>0</v>
      </c>
      <c r="L321" s="83">
        <f t="shared" si="87"/>
        <v>19774991</v>
      </c>
      <c r="M321" s="83">
        <f t="shared" si="87"/>
        <v>0</v>
      </c>
      <c r="N321" s="83">
        <f t="shared" si="87"/>
        <v>0</v>
      </c>
      <c r="O321" s="95">
        <f t="shared" si="69"/>
        <v>39549000</v>
      </c>
      <c r="P321" s="6"/>
    </row>
    <row r="322" spans="1:16" s="12" customFormat="1" ht="13.5" customHeight="1" x14ac:dyDescent="0.25">
      <c r="A322" s="84" t="s">
        <v>698</v>
      </c>
      <c r="B322" s="73" t="s">
        <v>352</v>
      </c>
      <c r="C322" s="83">
        <f t="shared" ref="C322:N322" si="88">+C323+C327+C346</f>
        <v>0</v>
      </c>
      <c r="D322" s="83">
        <f t="shared" si="88"/>
        <v>0</v>
      </c>
      <c r="E322" s="83">
        <f t="shared" si="88"/>
        <v>19774009</v>
      </c>
      <c r="F322" s="83">
        <f t="shared" si="88"/>
        <v>0</v>
      </c>
      <c r="G322" s="83">
        <f t="shared" si="88"/>
        <v>0</v>
      </c>
      <c r="H322" s="83">
        <f t="shared" si="88"/>
        <v>0</v>
      </c>
      <c r="I322" s="83">
        <f t="shared" si="88"/>
        <v>0</v>
      </c>
      <c r="J322" s="83">
        <f t="shared" si="88"/>
        <v>0</v>
      </c>
      <c r="K322" s="83">
        <f t="shared" si="88"/>
        <v>0</v>
      </c>
      <c r="L322" s="83">
        <f t="shared" si="88"/>
        <v>19774991</v>
      </c>
      <c r="M322" s="83">
        <f t="shared" si="88"/>
        <v>0</v>
      </c>
      <c r="N322" s="83">
        <f t="shared" si="88"/>
        <v>0</v>
      </c>
      <c r="O322" s="95">
        <f t="shared" si="69"/>
        <v>39549000</v>
      </c>
      <c r="P322" s="54"/>
    </row>
    <row r="323" spans="1:16" s="1" customFormat="1" ht="13.5" hidden="1" customHeight="1" x14ac:dyDescent="0.25">
      <c r="A323" s="84" t="s">
        <v>699</v>
      </c>
      <c r="B323" s="73" t="s">
        <v>182</v>
      </c>
      <c r="C323" s="83">
        <f>+SUM(C324:C326)</f>
        <v>0</v>
      </c>
      <c r="D323" s="83">
        <f t="shared" ref="D323:N323" si="89">+SUM(D324:D326)</f>
        <v>0</v>
      </c>
      <c r="E323" s="83">
        <f t="shared" si="89"/>
        <v>0</v>
      </c>
      <c r="F323" s="83">
        <f t="shared" si="89"/>
        <v>0</v>
      </c>
      <c r="G323" s="83">
        <f t="shared" si="89"/>
        <v>0</v>
      </c>
      <c r="H323" s="83">
        <f t="shared" si="89"/>
        <v>0</v>
      </c>
      <c r="I323" s="83">
        <f t="shared" si="89"/>
        <v>0</v>
      </c>
      <c r="J323" s="83">
        <f t="shared" si="89"/>
        <v>0</v>
      </c>
      <c r="K323" s="83">
        <f t="shared" si="89"/>
        <v>0</v>
      </c>
      <c r="L323" s="83">
        <f t="shared" si="89"/>
        <v>0</v>
      </c>
      <c r="M323" s="83">
        <f t="shared" si="89"/>
        <v>0</v>
      </c>
      <c r="N323" s="83">
        <f t="shared" si="89"/>
        <v>0</v>
      </c>
      <c r="O323" s="95">
        <f t="shared" si="69"/>
        <v>0</v>
      </c>
      <c r="P323" s="6"/>
    </row>
    <row r="324" spans="1:16" s="11" customFormat="1" ht="13.5" hidden="1" customHeight="1" x14ac:dyDescent="0.25">
      <c r="A324" s="84" t="s">
        <v>700</v>
      </c>
      <c r="B324" s="73" t="s">
        <v>353</v>
      </c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95">
        <f t="shared" si="69"/>
        <v>0</v>
      </c>
      <c r="P324" s="53"/>
    </row>
    <row r="325" spans="1:16" s="11" customFormat="1" ht="13.5" hidden="1" customHeight="1" x14ac:dyDescent="0.25">
      <c r="A325" s="84" t="s">
        <v>900</v>
      </c>
      <c r="B325" s="73" t="s">
        <v>887</v>
      </c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95">
        <f t="shared" si="69"/>
        <v>0</v>
      </c>
      <c r="P325" s="53"/>
    </row>
    <row r="326" spans="1:16" s="11" customFormat="1" ht="13.5" hidden="1" customHeight="1" x14ac:dyDescent="0.25">
      <c r="A326" s="84" t="s">
        <v>901</v>
      </c>
      <c r="B326" s="73" t="s">
        <v>889</v>
      </c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95">
        <f t="shared" si="69"/>
        <v>0</v>
      </c>
      <c r="P326" s="53"/>
    </row>
    <row r="327" spans="1:16" s="3" customFormat="1" ht="13.5" hidden="1" customHeight="1" x14ac:dyDescent="0.25">
      <c r="A327" s="84" t="s">
        <v>701</v>
      </c>
      <c r="B327" s="73" t="s">
        <v>354</v>
      </c>
      <c r="C327" s="83">
        <f t="shared" ref="C327:N327" si="90">+C328+C340+C343</f>
        <v>0</v>
      </c>
      <c r="D327" s="83">
        <f t="shared" si="90"/>
        <v>0</v>
      </c>
      <c r="E327" s="83">
        <f t="shared" si="90"/>
        <v>0</v>
      </c>
      <c r="F327" s="83">
        <f t="shared" si="90"/>
        <v>0</v>
      </c>
      <c r="G327" s="83">
        <f t="shared" si="90"/>
        <v>0</v>
      </c>
      <c r="H327" s="83">
        <f t="shared" si="90"/>
        <v>0</v>
      </c>
      <c r="I327" s="83">
        <f t="shared" si="90"/>
        <v>0</v>
      </c>
      <c r="J327" s="83">
        <f t="shared" si="90"/>
        <v>0</v>
      </c>
      <c r="K327" s="83">
        <f t="shared" si="90"/>
        <v>0</v>
      </c>
      <c r="L327" s="83">
        <f t="shared" si="90"/>
        <v>0</v>
      </c>
      <c r="M327" s="83">
        <f t="shared" si="90"/>
        <v>0</v>
      </c>
      <c r="N327" s="83">
        <f t="shared" si="90"/>
        <v>0</v>
      </c>
      <c r="O327" s="95">
        <f t="shared" si="69"/>
        <v>0</v>
      </c>
      <c r="P327" s="53"/>
    </row>
    <row r="328" spans="1:16" s="1" customFormat="1" ht="13.5" hidden="1" customHeight="1" x14ac:dyDescent="0.25">
      <c r="A328" s="84" t="s">
        <v>702</v>
      </c>
      <c r="B328" s="73" t="s">
        <v>355</v>
      </c>
      <c r="C328" s="83">
        <f>+SUM(C329:C339)</f>
        <v>0</v>
      </c>
      <c r="D328" s="83">
        <f t="shared" ref="D328:N328" si="91">+SUM(D329:D339)</f>
        <v>0</v>
      </c>
      <c r="E328" s="83">
        <f t="shared" si="91"/>
        <v>0</v>
      </c>
      <c r="F328" s="83">
        <f t="shared" si="91"/>
        <v>0</v>
      </c>
      <c r="G328" s="83">
        <f t="shared" si="91"/>
        <v>0</v>
      </c>
      <c r="H328" s="83">
        <f t="shared" si="91"/>
        <v>0</v>
      </c>
      <c r="I328" s="83">
        <f t="shared" si="91"/>
        <v>0</v>
      </c>
      <c r="J328" s="83">
        <f t="shared" si="91"/>
        <v>0</v>
      </c>
      <c r="K328" s="83">
        <f t="shared" si="91"/>
        <v>0</v>
      </c>
      <c r="L328" s="83">
        <f t="shared" si="91"/>
        <v>0</v>
      </c>
      <c r="M328" s="83">
        <f t="shared" si="91"/>
        <v>0</v>
      </c>
      <c r="N328" s="83">
        <f t="shared" si="91"/>
        <v>0</v>
      </c>
      <c r="O328" s="95">
        <f t="shared" si="69"/>
        <v>0</v>
      </c>
      <c r="P328" s="6"/>
    </row>
    <row r="329" spans="1:16" s="1" customFormat="1" ht="13.5" hidden="1" customHeight="1" x14ac:dyDescent="0.25">
      <c r="A329" s="84" t="s">
        <v>703</v>
      </c>
      <c r="B329" s="73" t="s">
        <v>210</v>
      </c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95">
        <f t="shared" si="69"/>
        <v>0</v>
      </c>
      <c r="P329" s="6"/>
    </row>
    <row r="330" spans="1:16" s="1" customFormat="1" ht="13.5" hidden="1" customHeight="1" x14ac:dyDescent="0.25">
      <c r="A330" s="88" t="s">
        <v>704</v>
      </c>
      <c r="B330" s="87" t="s">
        <v>211</v>
      </c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95">
        <f t="shared" si="69"/>
        <v>0</v>
      </c>
      <c r="P330" s="6"/>
    </row>
    <row r="331" spans="1:16" s="1" customFormat="1" ht="13.5" hidden="1" customHeight="1" x14ac:dyDescent="0.25">
      <c r="A331" s="84" t="s">
        <v>705</v>
      </c>
      <c r="B331" s="73" t="s">
        <v>212</v>
      </c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95">
        <f t="shared" si="69"/>
        <v>0</v>
      </c>
      <c r="P331" s="6"/>
    </row>
    <row r="332" spans="1:16" s="1" customFormat="1" ht="13.5" hidden="1" customHeight="1" x14ac:dyDescent="0.25">
      <c r="A332" s="84" t="s">
        <v>902</v>
      </c>
      <c r="B332" s="73" t="s">
        <v>903</v>
      </c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95">
        <f t="shared" si="69"/>
        <v>0</v>
      </c>
      <c r="P332" s="6"/>
    </row>
    <row r="333" spans="1:16" s="1" customFormat="1" ht="13.5" hidden="1" customHeight="1" x14ac:dyDescent="0.25">
      <c r="A333" s="84" t="s">
        <v>958</v>
      </c>
      <c r="B333" s="73" t="s">
        <v>959</v>
      </c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95">
        <f t="shared" si="69"/>
        <v>0</v>
      </c>
      <c r="P333" s="6"/>
    </row>
    <row r="334" spans="1:16" s="1" customFormat="1" ht="13.5" hidden="1" customHeight="1" x14ac:dyDescent="0.25">
      <c r="A334" s="88" t="s">
        <v>706</v>
      </c>
      <c r="B334" s="87" t="s">
        <v>356</v>
      </c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95">
        <f t="shared" si="69"/>
        <v>0</v>
      </c>
      <c r="P334" s="6"/>
    </row>
    <row r="335" spans="1:16" s="1" customFormat="1" ht="13.5" hidden="1" customHeight="1" x14ac:dyDescent="0.25">
      <c r="A335" s="84" t="s">
        <v>707</v>
      </c>
      <c r="B335" s="73" t="s">
        <v>357</v>
      </c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95">
        <f t="shared" si="69"/>
        <v>0</v>
      </c>
      <c r="P335" s="6"/>
    </row>
    <row r="336" spans="1:16" s="1" customFormat="1" ht="13.5" hidden="1" customHeight="1" x14ac:dyDescent="0.25">
      <c r="A336" s="84" t="s">
        <v>960</v>
      </c>
      <c r="B336" s="73" t="s">
        <v>961</v>
      </c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95">
        <f t="shared" si="69"/>
        <v>0</v>
      </c>
      <c r="P336" s="6"/>
    </row>
    <row r="337" spans="1:16" s="1" customFormat="1" ht="13.5" hidden="1" customHeight="1" x14ac:dyDescent="0.25">
      <c r="A337" s="84" t="s">
        <v>962</v>
      </c>
      <c r="B337" s="73" t="s">
        <v>362</v>
      </c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95">
        <f t="shared" si="69"/>
        <v>0</v>
      </c>
      <c r="P337" s="6"/>
    </row>
    <row r="338" spans="1:16" s="1" customFormat="1" ht="13.5" hidden="1" customHeight="1" x14ac:dyDescent="0.25">
      <c r="A338" s="84" t="s">
        <v>708</v>
      </c>
      <c r="B338" s="73" t="s">
        <v>213</v>
      </c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95">
        <f t="shared" si="69"/>
        <v>0</v>
      </c>
      <c r="P338" s="6"/>
    </row>
    <row r="339" spans="1:16" s="1" customFormat="1" ht="13.5" hidden="1" customHeight="1" x14ac:dyDescent="0.25">
      <c r="A339" s="84" t="s">
        <v>963</v>
      </c>
      <c r="B339" s="73" t="s">
        <v>964</v>
      </c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95">
        <f t="shared" si="69"/>
        <v>0</v>
      </c>
      <c r="P339" s="6"/>
    </row>
    <row r="340" spans="1:16" s="1" customFormat="1" ht="13.5" hidden="1" customHeight="1" x14ac:dyDescent="0.25">
      <c r="A340" s="91" t="s">
        <v>709</v>
      </c>
      <c r="B340" s="73" t="s">
        <v>358</v>
      </c>
      <c r="C340" s="83">
        <f>+C341+C342</f>
        <v>0</v>
      </c>
      <c r="D340" s="83">
        <f t="shared" ref="D340:N340" si="92">+D341+D342</f>
        <v>0</v>
      </c>
      <c r="E340" s="83">
        <f t="shared" si="92"/>
        <v>0</v>
      </c>
      <c r="F340" s="83">
        <f t="shared" si="92"/>
        <v>0</v>
      </c>
      <c r="G340" s="83">
        <f t="shared" si="92"/>
        <v>0</v>
      </c>
      <c r="H340" s="83">
        <f t="shared" si="92"/>
        <v>0</v>
      </c>
      <c r="I340" s="83">
        <f t="shared" si="92"/>
        <v>0</v>
      </c>
      <c r="J340" s="83">
        <f t="shared" si="92"/>
        <v>0</v>
      </c>
      <c r="K340" s="83">
        <f t="shared" si="92"/>
        <v>0</v>
      </c>
      <c r="L340" s="83">
        <f t="shared" si="92"/>
        <v>0</v>
      </c>
      <c r="M340" s="83">
        <f t="shared" si="92"/>
        <v>0</v>
      </c>
      <c r="N340" s="83">
        <f t="shared" si="92"/>
        <v>0</v>
      </c>
      <c r="O340" s="95">
        <f t="shared" si="69"/>
        <v>0</v>
      </c>
      <c r="P340" s="6"/>
    </row>
    <row r="341" spans="1:16" s="1" customFormat="1" ht="13.5" hidden="1" customHeight="1" x14ac:dyDescent="0.25">
      <c r="A341" s="91" t="s">
        <v>710</v>
      </c>
      <c r="B341" s="73" t="s">
        <v>359</v>
      </c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95">
        <f t="shared" si="69"/>
        <v>0</v>
      </c>
      <c r="P341" s="6"/>
    </row>
    <row r="342" spans="1:16" s="1" customFormat="1" ht="13.5" hidden="1" customHeight="1" x14ac:dyDescent="0.25">
      <c r="A342" s="91" t="s">
        <v>965</v>
      </c>
      <c r="B342" s="73" t="s">
        <v>966</v>
      </c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95">
        <f t="shared" si="69"/>
        <v>0</v>
      </c>
      <c r="P342" s="6"/>
    </row>
    <row r="343" spans="1:16" s="1" customFormat="1" ht="13.5" hidden="1" customHeight="1" x14ac:dyDescent="0.25">
      <c r="A343" s="91" t="s">
        <v>711</v>
      </c>
      <c r="B343" s="73" t="s">
        <v>360</v>
      </c>
      <c r="C343" s="83">
        <f>+C344+C345</f>
        <v>0</v>
      </c>
      <c r="D343" s="83">
        <f t="shared" ref="D343:N343" si="93">+D344+D345</f>
        <v>0</v>
      </c>
      <c r="E343" s="83">
        <f t="shared" si="93"/>
        <v>0</v>
      </c>
      <c r="F343" s="83">
        <f t="shared" si="93"/>
        <v>0</v>
      </c>
      <c r="G343" s="83">
        <f t="shared" si="93"/>
        <v>0</v>
      </c>
      <c r="H343" s="83">
        <f t="shared" si="93"/>
        <v>0</v>
      </c>
      <c r="I343" s="83">
        <f t="shared" si="93"/>
        <v>0</v>
      </c>
      <c r="J343" s="83">
        <f t="shared" si="93"/>
        <v>0</v>
      </c>
      <c r="K343" s="83">
        <f t="shared" si="93"/>
        <v>0</v>
      </c>
      <c r="L343" s="83">
        <f t="shared" si="93"/>
        <v>0</v>
      </c>
      <c r="M343" s="83">
        <f t="shared" si="93"/>
        <v>0</v>
      </c>
      <c r="N343" s="83">
        <f t="shared" si="93"/>
        <v>0</v>
      </c>
      <c r="O343" s="95">
        <f t="shared" si="69"/>
        <v>0</v>
      </c>
      <c r="P343" s="6"/>
    </row>
    <row r="344" spans="1:16" s="1" customFormat="1" ht="13.5" hidden="1" customHeight="1" x14ac:dyDescent="0.25">
      <c r="A344" s="91" t="s">
        <v>712</v>
      </c>
      <c r="B344" s="73" t="s">
        <v>361</v>
      </c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95">
        <f t="shared" si="69"/>
        <v>0</v>
      </c>
      <c r="P344" s="6"/>
    </row>
    <row r="345" spans="1:16" s="1" customFormat="1" ht="13.5" hidden="1" customHeight="1" x14ac:dyDescent="0.25">
      <c r="A345" s="91" t="s">
        <v>713</v>
      </c>
      <c r="B345" s="73" t="s">
        <v>362</v>
      </c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95">
        <f t="shared" si="69"/>
        <v>0</v>
      </c>
      <c r="P345" s="6"/>
    </row>
    <row r="346" spans="1:16" s="1" customFormat="1" ht="13.5" customHeight="1" x14ac:dyDescent="0.25">
      <c r="A346" s="91" t="s">
        <v>714</v>
      </c>
      <c r="B346" s="73" t="s">
        <v>214</v>
      </c>
      <c r="C346" s="83">
        <f>+C347+C357+C359+C362</f>
        <v>0</v>
      </c>
      <c r="D346" s="83">
        <f t="shared" ref="D346:N346" si="94">+D347+D357+D359+D362</f>
        <v>0</v>
      </c>
      <c r="E346" s="83">
        <f t="shared" si="94"/>
        <v>19774009</v>
      </c>
      <c r="F346" s="83">
        <f t="shared" si="94"/>
        <v>0</v>
      </c>
      <c r="G346" s="83">
        <f t="shared" si="94"/>
        <v>0</v>
      </c>
      <c r="H346" s="83">
        <f t="shared" si="94"/>
        <v>0</v>
      </c>
      <c r="I346" s="83">
        <f t="shared" si="94"/>
        <v>0</v>
      </c>
      <c r="J346" s="83">
        <f t="shared" si="94"/>
        <v>0</v>
      </c>
      <c r="K346" s="83">
        <f t="shared" si="94"/>
        <v>0</v>
      </c>
      <c r="L346" s="83">
        <f t="shared" si="94"/>
        <v>19774991</v>
      </c>
      <c r="M346" s="83">
        <f t="shared" si="94"/>
        <v>0</v>
      </c>
      <c r="N346" s="83">
        <f t="shared" si="94"/>
        <v>0</v>
      </c>
      <c r="O346" s="95">
        <f t="shared" si="69"/>
        <v>39549000</v>
      </c>
      <c r="P346" s="6"/>
    </row>
    <row r="347" spans="1:16" s="3" customFormat="1" ht="13.5" hidden="1" customHeight="1" x14ac:dyDescent="0.25">
      <c r="A347" s="84" t="s">
        <v>715</v>
      </c>
      <c r="B347" s="73" t="s">
        <v>215</v>
      </c>
      <c r="C347" s="83">
        <f>+SUM(C348:C356)</f>
        <v>0</v>
      </c>
      <c r="D347" s="83">
        <f t="shared" ref="D347:N347" si="95">+SUM(D348:D356)</f>
        <v>0</v>
      </c>
      <c r="E347" s="83">
        <f t="shared" si="95"/>
        <v>0</v>
      </c>
      <c r="F347" s="83">
        <f t="shared" si="95"/>
        <v>0</v>
      </c>
      <c r="G347" s="83">
        <f t="shared" si="95"/>
        <v>0</v>
      </c>
      <c r="H347" s="83">
        <f t="shared" si="95"/>
        <v>0</v>
      </c>
      <c r="I347" s="83">
        <f t="shared" si="95"/>
        <v>0</v>
      </c>
      <c r="J347" s="83">
        <f t="shared" si="95"/>
        <v>0</v>
      </c>
      <c r="K347" s="83">
        <f t="shared" si="95"/>
        <v>0</v>
      </c>
      <c r="L347" s="83">
        <f t="shared" si="95"/>
        <v>0</v>
      </c>
      <c r="M347" s="83">
        <f t="shared" si="95"/>
        <v>0</v>
      </c>
      <c r="N347" s="83">
        <f t="shared" si="95"/>
        <v>0</v>
      </c>
      <c r="O347" s="95">
        <f t="shared" si="69"/>
        <v>0</v>
      </c>
      <c r="P347" s="53"/>
    </row>
    <row r="348" spans="1:16" s="12" customFormat="1" ht="13.5" hidden="1" customHeight="1" x14ac:dyDescent="0.25">
      <c r="A348" s="84" t="s">
        <v>716</v>
      </c>
      <c r="B348" s="73" t="s">
        <v>216</v>
      </c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95">
        <f t="shared" si="69"/>
        <v>0</v>
      </c>
      <c r="P348" s="54"/>
    </row>
    <row r="349" spans="1:16" s="12" customFormat="1" ht="13.5" hidden="1" customHeight="1" x14ac:dyDescent="0.25">
      <c r="A349" s="84" t="s">
        <v>904</v>
      </c>
      <c r="B349" s="73" t="s">
        <v>905</v>
      </c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95">
        <f t="shared" si="69"/>
        <v>0</v>
      </c>
      <c r="P349" s="54"/>
    </row>
    <row r="350" spans="1:16" s="1" customFormat="1" ht="13.5" hidden="1" customHeight="1" x14ac:dyDescent="0.25">
      <c r="A350" s="84" t="s">
        <v>717</v>
      </c>
      <c r="B350" s="73" t="s">
        <v>217</v>
      </c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95">
        <f t="shared" si="69"/>
        <v>0</v>
      </c>
      <c r="P350" s="6"/>
    </row>
    <row r="351" spans="1:16" s="1" customFormat="1" ht="13.5" hidden="1" customHeight="1" x14ac:dyDescent="0.25">
      <c r="A351" s="84" t="s">
        <v>967</v>
      </c>
      <c r="B351" s="73" t="s">
        <v>968</v>
      </c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95">
        <f t="shared" si="69"/>
        <v>0</v>
      </c>
      <c r="P351" s="6"/>
    </row>
    <row r="352" spans="1:16" s="1" customFormat="1" ht="13.5" hidden="1" customHeight="1" x14ac:dyDescent="0.25">
      <c r="A352" s="84" t="s">
        <v>969</v>
      </c>
      <c r="B352" s="73" t="s">
        <v>970</v>
      </c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95">
        <f t="shared" si="69"/>
        <v>0</v>
      </c>
      <c r="P352" s="6"/>
    </row>
    <row r="353" spans="1:16" s="1" customFormat="1" ht="13.5" hidden="1" customHeight="1" x14ac:dyDescent="0.25">
      <c r="A353" s="84" t="s">
        <v>718</v>
      </c>
      <c r="B353" s="73" t="s">
        <v>218</v>
      </c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95">
        <f t="shared" si="69"/>
        <v>0</v>
      </c>
      <c r="P353" s="6"/>
    </row>
    <row r="354" spans="1:16" s="1" customFormat="1" ht="13.5" hidden="1" customHeight="1" x14ac:dyDescent="0.25">
      <c r="A354" s="84" t="s">
        <v>719</v>
      </c>
      <c r="B354" s="73" t="s">
        <v>219</v>
      </c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95">
        <f t="shared" si="69"/>
        <v>0</v>
      </c>
      <c r="P354" s="6"/>
    </row>
    <row r="355" spans="1:16" s="1" customFormat="1" ht="13.5" hidden="1" customHeight="1" x14ac:dyDescent="0.25">
      <c r="A355" s="84" t="s">
        <v>720</v>
      </c>
      <c r="B355" s="73" t="s">
        <v>220</v>
      </c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95">
        <f t="shared" ref="O355:O420" si="96">+SUM(C355:N355)</f>
        <v>0</v>
      </c>
      <c r="P355" s="6"/>
    </row>
    <row r="356" spans="1:16" s="1" customFormat="1" ht="13.5" hidden="1" customHeight="1" x14ac:dyDescent="0.25">
      <c r="A356" s="84" t="s">
        <v>721</v>
      </c>
      <c r="B356" s="73" t="s">
        <v>221</v>
      </c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95">
        <f t="shared" si="96"/>
        <v>0</v>
      </c>
      <c r="P356" s="76"/>
    </row>
    <row r="357" spans="1:16" s="11" customFormat="1" ht="13.5" hidden="1" customHeight="1" x14ac:dyDescent="0.25">
      <c r="A357" s="84" t="s">
        <v>722</v>
      </c>
      <c r="B357" s="73" t="s">
        <v>222</v>
      </c>
      <c r="C357" s="83">
        <f>+C358</f>
        <v>0</v>
      </c>
      <c r="D357" s="83">
        <f t="shared" ref="D357:N357" si="97">+D358</f>
        <v>0</v>
      </c>
      <c r="E357" s="83">
        <f t="shared" si="97"/>
        <v>0</v>
      </c>
      <c r="F357" s="83">
        <f t="shared" si="97"/>
        <v>0</v>
      </c>
      <c r="G357" s="83">
        <f t="shared" si="97"/>
        <v>0</v>
      </c>
      <c r="H357" s="83">
        <f t="shared" si="97"/>
        <v>0</v>
      </c>
      <c r="I357" s="83">
        <f t="shared" si="97"/>
        <v>0</v>
      </c>
      <c r="J357" s="83">
        <f t="shared" si="97"/>
        <v>0</v>
      </c>
      <c r="K357" s="83">
        <f t="shared" si="97"/>
        <v>0</v>
      </c>
      <c r="L357" s="83">
        <f t="shared" si="97"/>
        <v>0</v>
      </c>
      <c r="M357" s="83">
        <f t="shared" si="97"/>
        <v>0</v>
      </c>
      <c r="N357" s="83">
        <f t="shared" si="97"/>
        <v>0</v>
      </c>
      <c r="O357" s="95">
        <f t="shared" si="96"/>
        <v>0</v>
      </c>
      <c r="P357" s="53"/>
    </row>
    <row r="358" spans="1:16" s="3" customFormat="1" ht="13.5" hidden="1" customHeight="1" x14ac:dyDescent="0.25">
      <c r="A358" s="84" t="s">
        <v>723</v>
      </c>
      <c r="B358" s="73" t="s">
        <v>223</v>
      </c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95">
        <f t="shared" si="96"/>
        <v>0</v>
      </c>
      <c r="P358" s="53"/>
    </row>
    <row r="359" spans="1:16" s="1" customFormat="1" ht="13.5" customHeight="1" x14ac:dyDescent="0.25">
      <c r="A359" s="91" t="s">
        <v>724</v>
      </c>
      <c r="B359" s="73" t="s">
        <v>363</v>
      </c>
      <c r="C359" s="83">
        <f>+C360+C361</f>
        <v>0</v>
      </c>
      <c r="D359" s="83">
        <f t="shared" ref="D359:N359" si="98">+D360+D361</f>
        <v>0</v>
      </c>
      <c r="E359" s="83">
        <f t="shared" si="98"/>
        <v>19774009</v>
      </c>
      <c r="F359" s="83">
        <f t="shared" si="98"/>
        <v>0</v>
      </c>
      <c r="G359" s="83">
        <f t="shared" si="98"/>
        <v>0</v>
      </c>
      <c r="H359" s="83">
        <f t="shared" si="98"/>
        <v>0</v>
      </c>
      <c r="I359" s="83">
        <f t="shared" si="98"/>
        <v>0</v>
      </c>
      <c r="J359" s="83">
        <f t="shared" si="98"/>
        <v>0</v>
      </c>
      <c r="K359" s="83">
        <f t="shared" si="98"/>
        <v>0</v>
      </c>
      <c r="L359" s="83">
        <f t="shared" si="98"/>
        <v>19774991</v>
      </c>
      <c r="M359" s="83">
        <f t="shared" si="98"/>
        <v>0</v>
      </c>
      <c r="N359" s="83">
        <f t="shared" si="98"/>
        <v>0</v>
      </c>
      <c r="O359" s="95">
        <f t="shared" si="96"/>
        <v>39549000</v>
      </c>
      <c r="P359" s="6"/>
    </row>
    <row r="360" spans="1:16" s="1" customFormat="1" ht="13.5" hidden="1" customHeight="1" x14ac:dyDescent="0.25">
      <c r="A360" s="93" t="s">
        <v>725</v>
      </c>
      <c r="B360" s="87" t="s">
        <v>363</v>
      </c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95">
        <f t="shared" si="96"/>
        <v>0</v>
      </c>
      <c r="P360" s="6"/>
    </row>
    <row r="361" spans="1:16" s="3" customFormat="1" ht="13.5" customHeight="1" x14ac:dyDescent="0.25">
      <c r="A361" s="91" t="s">
        <v>726</v>
      </c>
      <c r="B361" s="73" t="s">
        <v>727</v>
      </c>
      <c r="C361" s="83">
        <v>0</v>
      </c>
      <c r="D361" s="83">
        <v>0</v>
      </c>
      <c r="E361" s="83">
        <v>19774009</v>
      </c>
      <c r="F361" s="83">
        <v>0</v>
      </c>
      <c r="G361" s="83">
        <v>0</v>
      </c>
      <c r="H361" s="83">
        <v>0</v>
      </c>
      <c r="I361" s="83">
        <v>0</v>
      </c>
      <c r="J361" s="83">
        <v>0</v>
      </c>
      <c r="K361" s="83">
        <v>0</v>
      </c>
      <c r="L361" s="83">
        <v>19774991</v>
      </c>
      <c r="M361" s="83">
        <v>0</v>
      </c>
      <c r="N361" s="83">
        <v>0</v>
      </c>
      <c r="O361" s="95">
        <f t="shared" si="96"/>
        <v>39549000</v>
      </c>
      <c r="P361" s="53"/>
    </row>
    <row r="362" spans="1:16" s="1" customFormat="1" ht="13.5" hidden="1" customHeight="1" x14ac:dyDescent="0.25">
      <c r="A362" s="91" t="s">
        <v>728</v>
      </c>
      <c r="B362" s="73" t="s">
        <v>110</v>
      </c>
      <c r="C362" s="83">
        <f>+C363</f>
        <v>0</v>
      </c>
      <c r="D362" s="83">
        <f t="shared" ref="D362:N362" si="99">+D363</f>
        <v>0</v>
      </c>
      <c r="E362" s="83">
        <f t="shared" si="99"/>
        <v>0</v>
      </c>
      <c r="F362" s="83">
        <f t="shared" si="99"/>
        <v>0</v>
      </c>
      <c r="G362" s="83">
        <f t="shared" si="99"/>
        <v>0</v>
      </c>
      <c r="H362" s="83">
        <f t="shared" si="99"/>
        <v>0</v>
      </c>
      <c r="I362" s="83">
        <f t="shared" si="99"/>
        <v>0</v>
      </c>
      <c r="J362" s="83">
        <f t="shared" si="99"/>
        <v>0</v>
      </c>
      <c r="K362" s="83">
        <f t="shared" si="99"/>
        <v>0</v>
      </c>
      <c r="L362" s="83">
        <f t="shared" si="99"/>
        <v>0</v>
      </c>
      <c r="M362" s="83">
        <f t="shared" si="99"/>
        <v>0</v>
      </c>
      <c r="N362" s="83">
        <f t="shared" si="99"/>
        <v>0</v>
      </c>
      <c r="O362" s="95">
        <f t="shared" si="96"/>
        <v>0</v>
      </c>
      <c r="P362" s="6"/>
    </row>
    <row r="363" spans="1:16" s="1" customFormat="1" ht="13.5" hidden="1" customHeight="1" x14ac:dyDescent="0.25">
      <c r="A363" s="91" t="s">
        <v>729</v>
      </c>
      <c r="B363" s="73" t="s">
        <v>224</v>
      </c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95">
        <f t="shared" si="96"/>
        <v>0</v>
      </c>
      <c r="P363" s="6"/>
    </row>
    <row r="364" spans="1:16" s="3" customFormat="1" ht="13.5" hidden="1" customHeight="1" x14ac:dyDescent="0.25">
      <c r="A364" s="91" t="s">
        <v>730</v>
      </c>
      <c r="B364" s="73" t="s">
        <v>364</v>
      </c>
      <c r="C364" s="83">
        <f>+C365+C380+C387</f>
        <v>0</v>
      </c>
      <c r="D364" s="83">
        <f t="shared" ref="D364:N364" si="100">+D365+D380+D387</f>
        <v>0</v>
      </c>
      <c r="E364" s="83">
        <f t="shared" si="100"/>
        <v>0</v>
      </c>
      <c r="F364" s="83">
        <f t="shared" si="100"/>
        <v>0</v>
      </c>
      <c r="G364" s="83">
        <f t="shared" si="100"/>
        <v>0</v>
      </c>
      <c r="H364" s="83">
        <f t="shared" si="100"/>
        <v>0</v>
      </c>
      <c r="I364" s="83">
        <f t="shared" si="100"/>
        <v>0</v>
      </c>
      <c r="J364" s="83">
        <f t="shared" si="100"/>
        <v>0</v>
      </c>
      <c r="K364" s="83">
        <f t="shared" si="100"/>
        <v>0</v>
      </c>
      <c r="L364" s="83">
        <f t="shared" si="100"/>
        <v>0</v>
      </c>
      <c r="M364" s="83">
        <f t="shared" si="100"/>
        <v>0</v>
      </c>
      <c r="N364" s="83">
        <f t="shared" si="100"/>
        <v>0</v>
      </c>
      <c r="O364" s="95">
        <f t="shared" si="96"/>
        <v>0</v>
      </c>
      <c r="P364" s="53"/>
    </row>
    <row r="365" spans="1:16" s="1" customFormat="1" ht="13.5" hidden="1" customHeight="1" x14ac:dyDescent="0.25">
      <c r="A365" s="91" t="s">
        <v>731</v>
      </c>
      <c r="B365" s="73" t="s">
        <v>365</v>
      </c>
      <c r="C365" s="83">
        <f>+C366+C374+C377</f>
        <v>0</v>
      </c>
      <c r="D365" s="83">
        <f t="shared" ref="D365:N365" si="101">+D366+D374+D377</f>
        <v>0</v>
      </c>
      <c r="E365" s="83">
        <f t="shared" si="101"/>
        <v>0</v>
      </c>
      <c r="F365" s="83">
        <f t="shared" si="101"/>
        <v>0</v>
      </c>
      <c r="G365" s="83">
        <f t="shared" si="101"/>
        <v>0</v>
      </c>
      <c r="H365" s="83">
        <f t="shared" si="101"/>
        <v>0</v>
      </c>
      <c r="I365" s="83">
        <f t="shared" si="101"/>
        <v>0</v>
      </c>
      <c r="J365" s="83">
        <f t="shared" si="101"/>
        <v>0</v>
      </c>
      <c r="K365" s="83">
        <f t="shared" si="101"/>
        <v>0</v>
      </c>
      <c r="L365" s="83">
        <f t="shared" si="101"/>
        <v>0</v>
      </c>
      <c r="M365" s="83">
        <f t="shared" si="101"/>
        <v>0</v>
      </c>
      <c r="N365" s="83">
        <f t="shared" si="101"/>
        <v>0</v>
      </c>
      <c r="O365" s="95">
        <f t="shared" si="96"/>
        <v>0</v>
      </c>
      <c r="P365" s="6"/>
    </row>
    <row r="366" spans="1:16" s="1" customFormat="1" ht="13.5" hidden="1" customHeight="1" x14ac:dyDescent="0.25">
      <c r="A366" s="91" t="s">
        <v>732</v>
      </c>
      <c r="B366" s="73" t="s">
        <v>111</v>
      </c>
      <c r="C366" s="83">
        <f>+SUM(C367:C373)</f>
        <v>0</v>
      </c>
      <c r="D366" s="83">
        <f t="shared" ref="D366:N366" si="102">+SUM(D367:D373)</f>
        <v>0</v>
      </c>
      <c r="E366" s="83">
        <f t="shared" si="102"/>
        <v>0</v>
      </c>
      <c r="F366" s="83">
        <f t="shared" si="102"/>
        <v>0</v>
      </c>
      <c r="G366" s="83">
        <f t="shared" si="102"/>
        <v>0</v>
      </c>
      <c r="H366" s="83">
        <f t="shared" si="102"/>
        <v>0</v>
      </c>
      <c r="I366" s="83">
        <f t="shared" si="102"/>
        <v>0</v>
      </c>
      <c r="J366" s="83">
        <f t="shared" si="102"/>
        <v>0</v>
      </c>
      <c r="K366" s="83">
        <f t="shared" si="102"/>
        <v>0</v>
      </c>
      <c r="L366" s="83">
        <f t="shared" si="102"/>
        <v>0</v>
      </c>
      <c r="M366" s="83">
        <f t="shared" si="102"/>
        <v>0</v>
      </c>
      <c r="N366" s="83">
        <f t="shared" si="102"/>
        <v>0</v>
      </c>
      <c r="O366" s="95">
        <f t="shared" si="96"/>
        <v>0</v>
      </c>
      <c r="P366" s="6"/>
    </row>
    <row r="367" spans="1:16" s="1" customFormat="1" ht="13.5" hidden="1" customHeight="1" x14ac:dyDescent="0.25">
      <c r="A367" s="91" t="s">
        <v>733</v>
      </c>
      <c r="B367" s="73" t="s">
        <v>366</v>
      </c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95">
        <f t="shared" si="96"/>
        <v>0</v>
      </c>
      <c r="P367" s="6"/>
    </row>
    <row r="368" spans="1:16" s="3" customFormat="1" ht="13.5" hidden="1" customHeight="1" x14ac:dyDescent="0.25">
      <c r="A368" s="91" t="s">
        <v>734</v>
      </c>
      <c r="B368" s="73" t="s">
        <v>367</v>
      </c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95">
        <f t="shared" si="96"/>
        <v>0</v>
      </c>
      <c r="P368" s="53"/>
    </row>
    <row r="369" spans="1:16" s="1" customFormat="1" ht="13.5" hidden="1" customHeight="1" x14ac:dyDescent="0.25">
      <c r="A369" s="91" t="s">
        <v>735</v>
      </c>
      <c r="B369" s="73" t="s">
        <v>368</v>
      </c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95">
        <f t="shared" si="96"/>
        <v>0</v>
      </c>
      <c r="P369" s="6"/>
    </row>
    <row r="370" spans="1:16" s="3" customFormat="1" ht="13.5" hidden="1" customHeight="1" x14ac:dyDescent="0.25">
      <c r="A370" s="91" t="s">
        <v>736</v>
      </c>
      <c r="B370" s="73" t="s">
        <v>369</v>
      </c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95">
        <f t="shared" si="96"/>
        <v>0</v>
      </c>
      <c r="P370" s="53"/>
    </row>
    <row r="371" spans="1:16" s="3" customFormat="1" ht="13.5" hidden="1" customHeight="1" x14ac:dyDescent="0.25">
      <c r="A371" s="91" t="s">
        <v>737</v>
      </c>
      <c r="B371" s="73" t="s">
        <v>370</v>
      </c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95">
        <f t="shared" si="96"/>
        <v>0</v>
      </c>
      <c r="P371" s="53"/>
    </row>
    <row r="372" spans="1:16" s="3" customFormat="1" ht="13.5" hidden="1" customHeight="1" x14ac:dyDescent="0.25">
      <c r="A372" s="91" t="s">
        <v>738</v>
      </c>
      <c r="B372" s="73" t="s">
        <v>371</v>
      </c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95">
        <f t="shared" si="96"/>
        <v>0</v>
      </c>
      <c r="P372" s="53"/>
    </row>
    <row r="373" spans="1:16" s="3" customFormat="1" ht="13.5" hidden="1" customHeight="1" x14ac:dyDescent="0.25">
      <c r="A373" s="91" t="s">
        <v>739</v>
      </c>
      <c r="B373" s="73" t="s">
        <v>372</v>
      </c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95">
        <f t="shared" si="96"/>
        <v>0</v>
      </c>
      <c r="P373" s="53"/>
    </row>
    <row r="374" spans="1:16" s="3" customFormat="1" ht="13.5" hidden="1" customHeight="1" x14ac:dyDescent="0.25">
      <c r="A374" s="91" t="s">
        <v>740</v>
      </c>
      <c r="B374" s="73" t="s">
        <v>373</v>
      </c>
      <c r="C374" s="83">
        <f>+C375+C376</f>
        <v>0</v>
      </c>
      <c r="D374" s="83">
        <f t="shared" ref="D374:N374" si="103">+D375+D376</f>
        <v>0</v>
      </c>
      <c r="E374" s="83">
        <f t="shared" si="103"/>
        <v>0</v>
      </c>
      <c r="F374" s="83">
        <f t="shared" si="103"/>
        <v>0</v>
      </c>
      <c r="G374" s="83">
        <f t="shared" si="103"/>
        <v>0</v>
      </c>
      <c r="H374" s="83">
        <f t="shared" si="103"/>
        <v>0</v>
      </c>
      <c r="I374" s="83">
        <f t="shared" si="103"/>
        <v>0</v>
      </c>
      <c r="J374" s="83">
        <f t="shared" si="103"/>
        <v>0</v>
      </c>
      <c r="K374" s="83">
        <f t="shared" si="103"/>
        <v>0</v>
      </c>
      <c r="L374" s="83">
        <f t="shared" si="103"/>
        <v>0</v>
      </c>
      <c r="M374" s="83">
        <f t="shared" si="103"/>
        <v>0</v>
      </c>
      <c r="N374" s="83">
        <f t="shared" si="103"/>
        <v>0</v>
      </c>
      <c r="O374" s="95">
        <f t="shared" si="96"/>
        <v>0</v>
      </c>
      <c r="P374" s="53"/>
    </row>
    <row r="375" spans="1:16" s="3" customFormat="1" ht="13.5" hidden="1" customHeight="1" x14ac:dyDescent="0.25">
      <c r="A375" s="91" t="s">
        <v>741</v>
      </c>
      <c r="B375" s="73" t="s">
        <v>112</v>
      </c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95">
        <f t="shared" si="96"/>
        <v>0</v>
      </c>
      <c r="P375" s="53"/>
    </row>
    <row r="376" spans="1:16" s="3" customFormat="1" ht="13.5" hidden="1" customHeight="1" x14ac:dyDescent="0.25">
      <c r="A376" s="91" t="s">
        <v>742</v>
      </c>
      <c r="B376" s="73" t="s">
        <v>113</v>
      </c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95">
        <f t="shared" si="96"/>
        <v>0</v>
      </c>
      <c r="P376" s="53"/>
    </row>
    <row r="377" spans="1:16" s="3" customFormat="1" ht="13.5" hidden="1" customHeight="1" x14ac:dyDescent="0.25">
      <c r="A377" s="91" t="s">
        <v>743</v>
      </c>
      <c r="B377" s="73" t="s">
        <v>374</v>
      </c>
      <c r="C377" s="83">
        <f>+C378+C379</f>
        <v>0</v>
      </c>
      <c r="D377" s="83">
        <f t="shared" ref="D377:N377" si="104">+D378+D379</f>
        <v>0</v>
      </c>
      <c r="E377" s="83">
        <f t="shared" si="104"/>
        <v>0</v>
      </c>
      <c r="F377" s="83">
        <f t="shared" si="104"/>
        <v>0</v>
      </c>
      <c r="G377" s="83">
        <f t="shared" si="104"/>
        <v>0</v>
      </c>
      <c r="H377" s="83">
        <f t="shared" si="104"/>
        <v>0</v>
      </c>
      <c r="I377" s="83">
        <f t="shared" si="104"/>
        <v>0</v>
      </c>
      <c r="J377" s="83">
        <f t="shared" si="104"/>
        <v>0</v>
      </c>
      <c r="K377" s="83">
        <f t="shared" si="104"/>
        <v>0</v>
      </c>
      <c r="L377" s="83">
        <f t="shared" si="104"/>
        <v>0</v>
      </c>
      <c r="M377" s="83">
        <f t="shared" si="104"/>
        <v>0</v>
      </c>
      <c r="N377" s="83">
        <f t="shared" si="104"/>
        <v>0</v>
      </c>
      <c r="O377" s="95">
        <f t="shared" si="96"/>
        <v>0</v>
      </c>
      <c r="P377" s="53"/>
    </row>
    <row r="378" spans="1:16" s="3" customFormat="1" ht="13.5" hidden="1" customHeight="1" x14ac:dyDescent="0.25">
      <c r="A378" s="91" t="s">
        <v>744</v>
      </c>
      <c r="B378" s="73" t="s">
        <v>375</v>
      </c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95">
        <f t="shared" si="96"/>
        <v>0</v>
      </c>
      <c r="P378" s="53"/>
    </row>
    <row r="379" spans="1:16" s="3" customFormat="1" ht="13.5" hidden="1" customHeight="1" x14ac:dyDescent="0.25">
      <c r="A379" s="91" t="s">
        <v>745</v>
      </c>
      <c r="B379" s="73" t="s">
        <v>376</v>
      </c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95">
        <f t="shared" si="96"/>
        <v>0</v>
      </c>
      <c r="P379" s="53"/>
    </row>
    <row r="380" spans="1:16" s="3" customFormat="1" ht="13.5" hidden="1" customHeight="1" x14ac:dyDescent="0.25">
      <c r="A380" s="91" t="s">
        <v>746</v>
      </c>
      <c r="B380" s="73" t="s">
        <v>225</v>
      </c>
      <c r="C380" s="83">
        <f>+C381+C384</f>
        <v>0</v>
      </c>
      <c r="D380" s="83">
        <f t="shared" ref="D380:N380" si="105">+D381+D384</f>
        <v>0</v>
      </c>
      <c r="E380" s="83">
        <f t="shared" si="105"/>
        <v>0</v>
      </c>
      <c r="F380" s="83">
        <f t="shared" si="105"/>
        <v>0</v>
      </c>
      <c r="G380" s="83">
        <f t="shared" si="105"/>
        <v>0</v>
      </c>
      <c r="H380" s="83">
        <f t="shared" si="105"/>
        <v>0</v>
      </c>
      <c r="I380" s="83">
        <f t="shared" si="105"/>
        <v>0</v>
      </c>
      <c r="J380" s="83">
        <f t="shared" si="105"/>
        <v>0</v>
      </c>
      <c r="K380" s="83">
        <f t="shared" si="105"/>
        <v>0</v>
      </c>
      <c r="L380" s="83">
        <f t="shared" si="105"/>
        <v>0</v>
      </c>
      <c r="M380" s="83">
        <f t="shared" si="105"/>
        <v>0</v>
      </c>
      <c r="N380" s="83">
        <f t="shared" si="105"/>
        <v>0</v>
      </c>
      <c r="O380" s="95">
        <f t="shared" si="96"/>
        <v>0</v>
      </c>
      <c r="P380" s="53"/>
    </row>
    <row r="381" spans="1:16" s="3" customFormat="1" ht="13.5" hidden="1" customHeight="1" x14ac:dyDescent="0.25">
      <c r="A381" s="91" t="s">
        <v>747</v>
      </c>
      <c r="B381" s="73" t="s">
        <v>226</v>
      </c>
      <c r="C381" s="83">
        <f>+C382+C383</f>
        <v>0</v>
      </c>
      <c r="D381" s="83">
        <f t="shared" ref="D381:N381" si="106">+D382+D383</f>
        <v>0</v>
      </c>
      <c r="E381" s="83">
        <f t="shared" si="106"/>
        <v>0</v>
      </c>
      <c r="F381" s="83">
        <f t="shared" si="106"/>
        <v>0</v>
      </c>
      <c r="G381" s="83">
        <f t="shared" si="106"/>
        <v>0</v>
      </c>
      <c r="H381" s="83">
        <f t="shared" si="106"/>
        <v>0</v>
      </c>
      <c r="I381" s="83">
        <f t="shared" si="106"/>
        <v>0</v>
      </c>
      <c r="J381" s="83">
        <f t="shared" si="106"/>
        <v>0</v>
      </c>
      <c r="K381" s="83">
        <f t="shared" si="106"/>
        <v>0</v>
      </c>
      <c r="L381" s="83">
        <f t="shared" si="106"/>
        <v>0</v>
      </c>
      <c r="M381" s="83">
        <f t="shared" si="106"/>
        <v>0</v>
      </c>
      <c r="N381" s="83">
        <f t="shared" si="106"/>
        <v>0</v>
      </c>
      <c r="O381" s="95">
        <f t="shared" si="96"/>
        <v>0</v>
      </c>
      <c r="P381" s="53"/>
    </row>
    <row r="382" spans="1:16" s="3" customFormat="1" ht="13.5" hidden="1" customHeight="1" x14ac:dyDescent="0.25">
      <c r="A382" s="91" t="s">
        <v>748</v>
      </c>
      <c r="B382" s="73" t="s">
        <v>227</v>
      </c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95">
        <f t="shared" si="96"/>
        <v>0</v>
      </c>
      <c r="P382" s="53"/>
    </row>
    <row r="383" spans="1:16" s="3" customFormat="1" ht="13.5" hidden="1" customHeight="1" x14ac:dyDescent="0.25">
      <c r="A383" s="89" t="s">
        <v>749</v>
      </c>
      <c r="B383" s="73" t="s">
        <v>228</v>
      </c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95">
        <f t="shared" si="96"/>
        <v>0</v>
      </c>
      <c r="P383" s="53"/>
    </row>
    <row r="384" spans="1:16" s="3" customFormat="1" ht="13.5" hidden="1" customHeight="1" x14ac:dyDescent="0.25">
      <c r="A384" s="89" t="s">
        <v>750</v>
      </c>
      <c r="B384" s="73" t="s">
        <v>229</v>
      </c>
      <c r="C384" s="83">
        <f>+C385+C386</f>
        <v>0</v>
      </c>
      <c r="D384" s="83">
        <f t="shared" ref="D384:N384" si="107">+D385+D386</f>
        <v>0</v>
      </c>
      <c r="E384" s="83">
        <f t="shared" si="107"/>
        <v>0</v>
      </c>
      <c r="F384" s="83">
        <f t="shared" si="107"/>
        <v>0</v>
      </c>
      <c r="G384" s="83">
        <f t="shared" si="107"/>
        <v>0</v>
      </c>
      <c r="H384" s="83">
        <f t="shared" si="107"/>
        <v>0</v>
      </c>
      <c r="I384" s="83">
        <f t="shared" si="107"/>
        <v>0</v>
      </c>
      <c r="J384" s="83">
        <f t="shared" si="107"/>
        <v>0</v>
      </c>
      <c r="K384" s="83">
        <f t="shared" si="107"/>
        <v>0</v>
      </c>
      <c r="L384" s="83">
        <f t="shared" si="107"/>
        <v>0</v>
      </c>
      <c r="M384" s="83">
        <f t="shared" si="107"/>
        <v>0</v>
      </c>
      <c r="N384" s="83">
        <f t="shared" si="107"/>
        <v>0</v>
      </c>
      <c r="O384" s="95">
        <f t="shared" si="96"/>
        <v>0</v>
      </c>
      <c r="P384" s="53"/>
    </row>
    <row r="385" spans="1:16" s="1" customFormat="1" ht="13.5" hidden="1" customHeight="1" x14ac:dyDescent="0.25">
      <c r="A385" s="89" t="s">
        <v>751</v>
      </c>
      <c r="B385" s="73" t="s">
        <v>230</v>
      </c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95">
        <f t="shared" si="96"/>
        <v>0</v>
      </c>
      <c r="P385" s="6"/>
    </row>
    <row r="386" spans="1:16" s="1" customFormat="1" ht="13.5" hidden="1" customHeight="1" x14ac:dyDescent="0.25">
      <c r="A386" s="89" t="s">
        <v>752</v>
      </c>
      <c r="B386" s="73" t="s">
        <v>231</v>
      </c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95">
        <f t="shared" si="96"/>
        <v>0</v>
      </c>
      <c r="P386" s="6"/>
    </row>
    <row r="387" spans="1:16" s="1" customFormat="1" ht="13.5" hidden="1" customHeight="1" x14ac:dyDescent="0.25">
      <c r="A387" s="89" t="s">
        <v>753</v>
      </c>
      <c r="B387" s="73" t="s">
        <v>377</v>
      </c>
      <c r="C387" s="83">
        <f>+C388</f>
        <v>0</v>
      </c>
      <c r="D387" s="83">
        <f t="shared" ref="D387:N387" si="108">+D388</f>
        <v>0</v>
      </c>
      <c r="E387" s="83">
        <f t="shared" si="108"/>
        <v>0</v>
      </c>
      <c r="F387" s="83">
        <f t="shared" si="108"/>
        <v>0</v>
      </c>
      <c r="G387" s="83">
        <f t="shared" si="108"/>
        <v>0</v>
      </c>
      <c r="H387" s="83">
        <f t="shared" si="108"/>
        <v>0</v>
      </c>
      <c r="I387" s="83">
        <f t="shared" si="108"/>
        <v>0</v>
      </c>
      <c r="J387" s="83">
        <f t="shared" si="108"/>
        <v>0</v>
      </c>
      <c r="K387" s="83">
        <f t="shared" si="108"/>
        <v>0</v>
      </c>
      <c r="L387" s="83">
        <f t="shared" si="108"/>
        <v>0</v>
      </c>
      <c r="M387" s="83">
        <f t="shared" si="108"/>
        <v>0</v>
      </c>
      <c r="N387" s="83">
        <f t="shared" si="108"/>
        <v>0</v>
      </c>
      <c r="O387" s="95">
        <f t="shared" si="96"/>
        <v>0</v>
      </c>
      <c r="P387" s="6"/>
    </row>
    <row r="388" spans="1:16" s="3" customFormat="1" ht="13.5" hidden="1" customHeight="1" x14ac:dyDescent="0.25">
      <c r="A388" s="89" t="s">
        <v>754</v>
      </c>
      <c r="B388" s="73" t="s">
        <v>378</v>
      </c>
      <c r="C388" s="83">
        <f>+SUM(C389:C412)</f>
        <v>0</v>
      </c>
      <c r="D388" s="83">
        <f t="shared" ref="D388:N388" si="109">+SUM(D389:D412)</f>
        <v>0</v>
      </c>
      <c r="E388" s="83">
        <f t="shared" si="109"/>
        <v>0</v>
      </c>
      <c r="F388" s="83">
        <f t="shared" si="109"/>
        <v>0</v>
      </c>
      <c r="G388" s="83">
        <f t="shared" si="109"/>
        <v>0</v>
      </c>
      <c r="H388" s="83">
        <f t="shared" si="109"/>
        <v>0</v>
      </c>
      <c r="I388" s="83">
        <f t="shared" si="109"/>
        <v>0</v>
      </c>
      <c r="J388" s="83">
        <f t="shared" si="109"/>
        <v>0</v>
      </c>
      <c r="K388" s="83">
        <f t="shared" si="109"/>
        <v>0</v>
      </c>
      <c r="L388" s="83">
        <f t="shared" si="109"/>
        <v>0</v>
      </c>
      <c r="M388" s="83">
        <f t="shared" si="109"/>
        <v>0</v>
      </c>
      <c r="N388" s="83">
        <f t="shared" si="109"/>
        <v>0</v>
      </c>
      <c r="O388" s="95">
        <f t="shared" si="96"/>
        <v>0</v>
      </c>
      <c r="P388" s="53"/>
    </row>
    <row r="389" spans="1:16" s="3" customFormat="1" ht="13.5" hidden="1" customHeight="1" x14ac:dyDescent="0.25">
      <c r="A389" s="89" t="s">
        <v>755</v>
      </c>
      <c r="B389" s="73" t="s">
        <v>379</v>
      </c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95">
        <f t="shared" si="96"/>
        <v>0</v>
      </c>
      <c r="P389" s="53"/>
    </row>
    <row r="390" spans="1:16" s="3" customFormat="1" ht="13.5" hidden="1" customHeight="1" x14ac:dyDescent="0.25">
      <c r="A390" s="89" t="s">
        <v>756</v>
      </c>
      <c r="B390" s="73" t="s">
        <v>380</v>
      </c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95">
        <f t="shared" si="96"/>
        <v>0</v>
      </c>
      <c r="P390" s="53"/>
    </row>
    <row r="391" spans="1:16" s="1" customFormat="1" ht="13.5" hidden="1" customHeight="1" x14ac:dyDescent="0.25">
      <c r="A391" s="89" t="s">
        <v>757</v>
      </c>
      <c r="B391" s="73" t="s">
        <v>381</v>
      </c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95">
        <f t="shared" si="96"/>
        <v>0</v>
      </c>
      <c r="P391" s="6"/>
    </row>
    <row r="392" spans="1:16" s="1" customFormat="1" ht="13.5" hidden="1" customHeight="1" x14ac:dyDescent="0.25">
      <c r="A392" s="89" t="s">
        <v>758</v>
      </c>
      <c r="B392" s="73" t="s">
        <v>382</v>
      </c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95">
        <f t="shared" si="96"/>
        <v>0</v>
      </c>
      <c r="P392" s="6"/>
    </row>
    <row r="393" spans="1:16" s="1" customFormat="1" ht="13.5" hidden="1" customHeight="1" x14ac:dyDescent="0.25">
      <c r="A393" s="89" t="s">
        <v>759</v>
      </c>
      <c r="B393" s="73" t="s">
        <v>383</v>
      </c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95">
        <f t="shared" si="96"/>
        <v>0</v>
      </c>
      <c r="P393" s="6"/>
    </row>
    <row r="394" spans="1:16" s="3" customFormat="1" ht="13.5" hidden="1" customHeight="1" x14ac:dyDescent="0.25">
      <c r="A394" s="89" t="s">
        <v>760</v>
      </c>
      <c r="B394" s="73" t="s">
        <v>384</v>
      </c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95">
        <f t="shared" si="96"/>
        <v>0</v>
      </c>
      <c r="P394" s="53"/>
    </row>
    <row r="395" spans="1:16" s="1" customFormat="1" ht="13.5" hidden="1" customHeight="1" x14ac:dyDescent="0.25">
      <c r="A395" s="89" t="s">
        <v>761</v>
      </c>
      <c r="B395" s="73" t="s">
        <v>385</v>
      </c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95">
        <f t="shared" si="96"/>
        <v>0</v>
      </c>
      <c r="P395" s="6"/>
    </row>
    <row r="396" spans="1:16" s="1" customFormat="1" ht="13.5" hidden="1" customHeight="1" x14ac:dyDescent="0.25">
      <c r="A396" s="89" t="s">
        <v>762</v>
      </c>
      <c r="B396" s="73" t="s">
        <v>386</v>
      </c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95">
        <f t="shared" si="96"/>
        <v>0</v>
      </c>
      <c r="P396" s="6"/>
    </row>
    <row r="397" spans="1:16" s="1" customFormat="1" ht="13.5" hidden="1" customHeight="1" x14ac:dyDescent="0.25">
      <c r="A397" s="91" t="s">
        <v>763</v>
      </c>
      <c r="B397" s="73" t="s">
        <v>387</v>
      </c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95">
        <f t="shared" si="96"/>
        <v>0</v>
      </c>
      <c r="P397" s="6"/>
    </row>
    <row r="398" spans="1:16" s="3" customFormat="1" ht="13.5" hidden="1" customHeight="1" x14ac:dyDescent="0.25">
      <c r="A398" s="91" t="s">
        <v>764</v>
      </c>
      <c r="B398" s="73" t="s">
        <v>388</v>
      </c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95">
        <f t="shared" si="96"/>
        <v>0</v>
      </c>
      <c r="P398" s="53"/>
    </row>
    <row r="399" spans="1:16" s="1" customFormat="1" ht="13.5" hidden="1" customHeight="1" x14ac:dyDescent="0.25">
      <c r="A399" s="91" t="s">
        <v>765</v>
      </c>
      <c r="B399" s="73" t="s">
        <v>389</v>
      </c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95">
        <f t="shared" si="96"/>
        <v>0</v>
      </c>
      <c r="P399" s="6"/>
    </row>
    <row r="400" spans="1:16" s="1" customFormat="1" ht="13.5" hidden="1" customHeight="1" x14ac:dyDescent="0.25">
      <c r="A400" s="91" t="s">
        <v>766</v>
      </c>
      <c r="B400" s="73" t="s">
        <v>390</v>
      </c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95">
        <f t="shared" si="96"/>
        <v>0</v>
      </c>
      <c r="P400" s="6"/>
    </row>
    <row r="401" spans="1:16" s="1" customFormat="1" ht="13.5" hidden="1" customHeight="1" x14ac:dyDescent="0.25">
      <c r="A401" s="89" t="s">
        <v>767</v>
      </c>
      <c r="B401" s="73" t="s">
        <v>391</v>
      </c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95">
        <f t="shared" si="96"/>
        <v>0</v>
      </c>
      <c r="P401" s="6"/>
    </row>
    <row r="402" spans="1:16" s="3" customFormat="1" ht="13.5" hidden="1" customHeight="1" x14ac:dyDescent="0.25">
      <c r="A402" s="89" t="s">
        <v>768</v>
      </c>
      <c r="B402" s="73" t="s">
        <v>392</v>
      </c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95">
        <f t="shared" si="96"/>
        <v>0</v>
      </c>
      <c r="P402" s="53"/>
    </row>
    <row r="403" spans="1:16" s="1" customFormat="1" ht="13.5" hidden="1" customHeight="1" x14ac:dyDescent="0.25">
      <c r="A403" s="91" t="s">
        <v>769</v>
      </c>
      <c r="B403" s="73" t="s">
        <v>393</v>
      </c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95">
        <f t="shared" si="96"/>
        <v>0</v>
      </c>
      <c r="P403" s="6"/>
    </row>
    <row r="404" spans="1:16" s="1" customFormat="1" ht="13.5" hidden="1" customHeight="1" x14ac:dyDescent="0.25">
      <c r="A404" s="91" t="s">
        <v>770</v>
      </c>
      <c r="B404" s="73" t="s">
        <v>394</v>
      </c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95">
        <f t="shared" si="96"/>
        <v>0</v>
      </c>
      <c r="P404" s="6"/>
    </row>
    <row r="405" spans="1:16" s="1" customFormat="1" ht="13.5" hidden="1" customHeight="1" x14ac:dyDescent="0.25">
      <c r="A405" s="91" t="s">
        <v>771</v>
      </c>
      <c r="B405" s="73" t="s">
        <v>395</v>
      </c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95">
        <f t="shared" si="96"/>
        <v>0</v>
      </c>
      <c r="P405" s="6"/>
    </row>
    <row r="406" spans="1:16" s="11" customFormat="1" ht="13.5" hidden="1" customHeight="1" x14ac:dyDescent="0.25">
      <c r="A406" s="91" t="s">
        <v>772</v>
      </c>
      <c r="B406" s="73" t="s">
        <v>396</v>
      </c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95">
        <f t="shared" si="96"/>
        <v>0</v>
      </c>
      <c r="P406" s="53"/>
    </row>
    <row r="407" spans="1:16" s="1" customFormat="1" ht="13.5" hidden="1" customHeight="1" x14ac:dyDescent="0.25">
      <c r="A407" s="91" t="s">
        <v>773</v>
      </c>
      <c r="B407" s="73" t="s">
        <v>397</v>
      </c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95">
        <f t="shared" si="96"/>
        <v>0</v>
      </c>
      <c r="P407" s="6"/>
    </row>
    <row r="408" spans="1:16" s="1" customFormat="1" ht="13.5" hidden="1" customHeight="1" x14ac:dyDescent="0.25">
      <c r="A408" s="91" t="s">
        <v>851</v>
      </c>
      <c r="B408" s="73" t="s">
        <v>852</v>
      </c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95">
        <f t="shared" si="96"/>
        <v>0</v>
      </c>
      <c r="P408" s="6"/>
    </row>
    <row r="409" spans="1:16" s="1" customFormat="1" ht="13.5" hidden="1" customHeight="1" x14ac:dyDescent="0.25">
      <c r="A409" s="91" t="s">
        <v>853</v>
      </c>
      <c r="B409" s="73" t="s">
        <v>854</v>
      </c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95">
        <f t="shared" si="96"/>
        <v>0</v>
      </c>
      <c r="P409" s="6"/>
    </row>
    <row r="410" spans="1:16" s="1" customFormat="1" ht="13.5" hidden="1" customHeight="1" x14ac:dyDescent="0.25">
      <c r="A410" s="91" t="s">
        <v>855</v>
      </c>
      <c r="B410" s="73" t="s">
        <v>856</v>
      </c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95">
        <f t="shared" si="96"/>
        <v>0</v>
      </c>
      <c r="P410" s="6"/>
    </row>
    <row r="411" spans="1:16" s="1" customFormat="1" ht="13.5" hidden="1" customHeight="1" x14ac:dyDescent="0.25">
      <c r="A411" s="91" t="s">
        <v>971</v>
      </c>
      <c r="B411" s="73" t="s">
        <v>972</v>
      </c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95">
        <f t="shared" si="96"/>
        <v>0</v>
      </c>
      <c r="P411" s="6"/>
    </row>
    <row r="412" spans="1:16" s="1" customFormat="1" ht="13.5" hidden="1" customHeight="1" x14ac:dyDescent="0.25">
      <c r="A412" s="91" t="s">
        <v>973</v>
      </c>
      <c r="B412" s="73" t="s">
        <v>974</v>
      </c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95">
        <f t="shared" si="96"/>
        <v>0</v>
      </c>
      <c r="P412" s="6"/>
    </row>
    <row r="413" spans="1:16" s="1" customFormat="1" ht="13.5" hidden="1" customHeight="1" x14ac:dyDescent="0.25">
      <c r="A413" s="91" t="s">
        <v>774</v>
      </c>
      <c r="B413" s="73" t="s">
        <v>398</v>
      </c>
      <c r="C413" s="83">
        <f>+C414</f>
        <v>0</v>
      </c>
      <c r="D413" s="83">
        <f t="shared" ref="D413:N413" si="110">+D414</f>
        <v>0</v>
      </c>
      <c r="E413" s="83">
        <f t="shared" si="110"/>
        <v>0</v>
      </c>
      <c r="F413" s="83">
        <f t="shared" si="110"/>
        <v>0</v>
      </c>
      <c r="G413" s="83">
        <f t="shared" si="110"/>
        <v>0</v>
      </c>
      <c r="H413" s="83">
        <f t="shared" si="110"/>
        <v>0</v>
      </c>
      <c r="I413" s="83">
        <f t="shared" si="110"/>
        <v>0</v>
      </c>
      <c r="J413" s="83">
        <f t="shared" si="110"/>
        <v>0</v>
      </c>
      <c r="K413" s="83">
        <f t="shared" si="110"/>
        <v>0</v>
      </c>
      <c r="L413" s="83">
        <f t="shared" si="110"/>
        <v>0</v>
      </c>
      <c r="M413" s="83">
        <f t="shared" si="110"/>
        <v>0</v>
      </c>
      <c r="N413" s="83">
        <f t="shared" si="110"/>
        <v>0</v>
      </c>
      <c r="O413" s="95">
        <f t="shared" si="96"/>
        <v>0</v>
      </c>
      <c r="P413" s="6"/>
    </row>
    <row r="414" spans="1:16" s="1" customFormat="1" ht="13.5" hidden="1" customHeight="1" x14ac:dyDescent="0.25">
      <c r="A414" s="91" t="s">
        <v>775</v>
      </c>
      <c r="B414" s="73" t="s">
        <v>399</v>
      </c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95">
        <f t="shared" si="96"/>
        <v>0</v>
      </c>
      <c r="P414" s="6"/>
    </row>
    <row r="415" spans="1:16" s="1" customFormat="1" ht="13.5" hidden="1" customHeight="1" x14ac:dyDescent="0.25">
      <c r="A415" s="91" t="s">
        <v>906</v>
      </c>
      <c r="B415" s="73" t="s">
        <v>907</v>
      </c>
      <c r="C415" s="83">
        <f>+C416+C417</f>
        <v>0</v>
      </c>
      <c r="D415" s="83">
        <f t="shared" ref="D415:N415" si="111">+D416+D417</f>
        <v>0</v>
      </c>
      <c r="E415" s="83">
        <f t="shared" si="111"/>
        <v>0</v>
      </c>
      <c r="F415" s="83">
        <f t="shared" si="111"/>
        <v>0</v>
      </c>
      <c r="G415" s="83">
        <f t="shared" si="111"/>
        <v>0</v>
      </c>
      <c r="H415" s="83">
        <f t="shared" si="111"/>
        <v>0</v>
      </c>
      <c r="I415" s="83">
        <f t="shared" si="111"/>
        <v>0</v>
      </c>
      <c r="J415" s="83">
        <f t="shared" si="111"/>
        <v>0</v>
      </c>
      <c r="K415" s="83">
        <f t="shared" si="111"/>
        <v>0</v>
      </c>
      <c r="L415" s="83">
        <f t="shared" si="111"/>
        <v>0</v>
      </c>
      <c r="M415" s="83">
        <f t="shared" si="111"/>
        <v>0</v>
      </c>
      <c r="N415" s="83">
        <f t="shared" si="111"/>
        <v>0</v>
      </c>
      <c r="O415" s="95">
        <f t="shared" si="96"/>
        <v>0</v>
      </c>
      <c r="P415" s="6"/>
    </row>
    <row r="416" spans="1:16" s="1" customFormat="1" ht="13.5" hidden="1" customHeight="1" x14ac:dyDescent="0.25">
      <c r="A416" s="91" t="s">
        <v>908</v>
      </c>
      <c r="B416" s="73" t="s">
        <v>909</v>
      </c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95">
        <f t="shared" si="96"/>
        <v>0</v>
      </c>
      <c r="P416" s="6"/>
    </row>
    <row r="417" spans="1:16" s="1" customFormat="1" ht="13.5" hidden="1" customHeight="1" x14ac:dyDescent="0.25">
      <c r="A417" s="91" t="s">
        <v>975</v>
      </c>
      <c r="B417" s="73" t="s">
        <v>976</v>
      </c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95">
        <f t="shared" si="96"/>
        <v>0</v>
      </c>
      <c r="P417" s="6"/>
    </row>
    <row r="418" spans="1:16" s="1" customFormat="1" ht="13.5" hidden="1" customHeight="1" x14ac:dyDescent="0.25">
      <c r="A418" s="91" t="s">
        <v>776</v>
      </c>
      <c r="B418" s="73" t="s">
        <v>400</v>
      </c>
      <c r="C418" s="83">
        <f>+C419+C428+C438+C465+C471+C474+C478+C481+C483+C485+C487+C489</f>
        <v>0</v>
      </c>
      <c r="D418" s="83">
        <f t="shared" ref="D418:N418" si="112">+D419+D428+D438+D465+D471+D474+D478+D481+D483+D485+D487+D489</f>
        <v>0</v>
      </c>
      <c r="E418" s="83">
        <f t="shared" si="112"/>
        <v>0</v>
      </c>
      <c r="F418" s="83">
        <f t="shared" si="112"/>
        <v>0</v>
      </c>
      <c r="G418" s="83">
        <f t="shared" si="112"/>
        <v>0</v>
      </c>
      <c r="H418" s="83">
        <f t="shared" si="112"/>
        <v>0</v>
      </c>
      <c r="I418" s="83">
        <f t="shared" si="112"/>
        <v>0</v>
      </c>
      <c r="J418" s="83">
        <f t="shared" si="112"/>
        <v>0</v>
      </c>
      <c r="K418" s="83">
        <f t="shared" si="112"/>
        <v>0</v>
      </c>
      <c r="L418" s="83">
        <f t="shared" si="112"/>
        <v>0</v>
      </c>
      <c r="M418" s="83">
        <f t="shared" si="112"/>
        <v>0</v>
      </c>
      <c r="N418" s="83">
        <f t="shared" si="112"/>
        <v>0</v>
      </c>
      <c r="O418" s="95">
        <f t="shared" si="96"/>
        <v>0</v>
      </c>
      <c r="P418" s="6"/>
    </row>
    <row r="419" spans="1:16" s="1" customFormat="1" ht="13.5" hidden="1" customHeight="1" x14ac:dyDescent="0.25">
      <c r="A419" s="91" t="s">
        <v>777</v>
      </c>
      <c r="B419" s="73" t="s">
        <v>401</v>
      </c>
      <c r="C419" s="83">
        <f>+C420</f>
        <v>0</v>
      </c>
      <c r="D419" s="83">
        <f t="shared" ref="D419:N419" si="113">+D420</f>
        <v>0</v>
      </c>
      <c r="E419" s="83">
        <f t="shared" si="113"/>
        <v>0</v>
      </c>
      <c r="F419" s="83">
        <f t="shared" si="113"/>
        <v>0</v>
      </c>
      <c r="G419" s="83">
        <f t="shared" si="113"/>
        <v>0</v>
      </c>
      <c r="H419" s="83">
        <f t="shared" si="113"/>
        <v>0</v>
      </c>
      <c r="I419" s="83">
        <f t="shared" si="113"/>
        <v>0</v>
      </c>
      <c r="J419" s="83">
        <f t="shared" si="113"/>
        <v>0</v>
      </c>
      <c r="K419" s="83">
        <f t="shared" si="113"/>
        <v>0</v>
      </c>
      <c r="L419" s="83">
        <f t="shared" si="113"/>
        <v>0</v>
      </c>
      <c r="M419" s="83">
        <f t="shared" si="113"/>
        <v>0</v>
      </c>
      <c r="N419" s="83">
        <f t="shared" si="113"/>
        <v>0</v>
      </c>
      <c r="O419" s="95">
        <f t="shared" si="96"/>
        <v>0</v>
      </c>
      <c r="P419" s="6"/>
    </row>
    <row r="420" spans="1:16" s="1" customFormat="1" ht="13.5" hidden="1" customHeight="1" x14ac:dyDescent="0.25">
      <c r="A420" s="91" t="s">
        <v>778</v>
      </c>
      <c r="B420" s="73" t="s">
        <v>402</v>
      </c>
      <c r="C420" s="83">
        <f>+SUM(C421:C427)</f>
        <v>0</v>
      </c>
      <c r="D420" s="83">
        <f t="shared" ref="D420:N420" si="114">+SUM(D421:D427)</f>
        <v>0</v>
      </c>
      <c r="E420" s="83">
        <f t="shared" si="114"/>
        <v>0</v>
      </c>
      <c r="F420" s="83">
        <f t="shared" si="114"/>
        <v>0</v>
      </c>
      <c r="G420" s="83">
        <f t="shared" si="114"/>
        <v>0</v>
      </c>
      <c r="H420" s="83">
        <f t="shared" si="114"/>
        <v>0</v>
      </c>
      <c r="I420" s="83">
        <f t="shared" si="114"/>
        <v>0</v>
      </c>
      <c r="J420" s="83">
        <f t="shared" si="114"/>
        <v>0</v>
      </c>
      <c r="K420" s="83">
        <f t="shared" si="114"/>
        <v>0</v>
      </c>
      <c r="L420" s="83">
        <f t="shared" si="114"/>
        <v>0</v>
      </c>
      <c r="M420" s="83">
        <f t="shared" si="114"/>
        <v>0</v>
      </c>
      <c r="N420" s="83">
        <f t="shared" si="114"/>
        <v>0</v>
      </c>
      <c r="O420" s="95">
        <f t="shared" si="96"/>
        <v>0</v>
      </c>
      <c r="P420" s="6"/>
    </row>
    <row r="421" spans="1:16" s="1" customFormat="1" ht="13.5" hidden="1" customHeight="1" x14ac:dyDescent="0.25">
      <c r="A421" s="91" t="s">
        <v>779</v>
      </c>
      <c r="B421" s="73" t="s">
        <v>163</v>
      </c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95">
        <f t="shared" ref="O421:O462" si="115">+SUM(C421:N421)</f>
        <v>0</v>
      </c>
      <c r="P421" s="6"/>
    </row>
    <row r="422" spans="1:16" s="1" customFormat="1" ht="13.5" hidden="1" customHeight="1" x14ac:dyDescent="0.25">
      <c r="A422" s="91" t="s">
        <v>780</v>
      </c>
      <c r="B422" s="73" t="s">
        <v>114</v>
      </c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95">
        <f t="shared" si="115"/>
        <v>0</v>
      </c>
      <c r="P422" s="6"/>
    </row>
    <row r="423" spans="1:16" s="1" customFormat="1" ht="13.5" hidden="1" customHeight="1" x14ac:dyDescent="0.25">
      <c r="A423" s="91" t="s">
        <v>781</v>
      </c>
      <c r="B423" s="73" t="s">
        <v>403</v>
      </c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95">
        <f t="shared" si="115"/>
        <v>0</v>
      </c>
      <c r="P423" s="6"/>
    </row>
    <row r="424" spans="1:16" s="1" customFormat="1" ht="13.5" hidden="1" customHeight="1" x14ac:dyDescent="0.25">
      <c r="A424" s="91" t="s">
        <v>782</v>
      </c>
      <c r="B424" s="73" t="s">
        <v>404</v>
      </c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95">
        <f t="shared" si="115"/>
        <v>0</v>
      </c>
      <c r="P424" s="6"/>
    </row>
    <row r="425" spans="1:16" s="1" customFormat="1" ht="13.5" hidden="1" customHeight="1" x14ac:dyDescent="0.25">
      <c r="A425" s="91" t="s">
        <v>783</v>
      </c>
      <c r="B425" s="73" t="s">
        <v>784</v>
      </c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95">
        <f t="shared" si="115"/>
        <v>0</v>
      </c>
      <c r="P425" s="6"/>
    </row>
    <row r="426" spans="1:16" s="1" customFormat="1" ht="13.5" hidden="1" customHeight="1" x14ac:dyDescent="0.25">
      <c r="A426" s="91" t="s">
        <v>785</v>
      </c>
      <c r="B426" s="73" t="s">
        <v>786</v>
      </c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95">
        <f t="shared" si="115"/>
        <v>0</v>
      </c>
      <c r="P426" s="6"/>
    </row>
    <row r="427" spans="1:16" s="1" customFormat="1" ht="13.5" hidden="1" customHeight="1" x14ac:dyDescent="0.25">
      <c r="A427" s="91" t="s">
        <v>787</v>
      </c>
      <c r="B427" s="73" t="s">
        <v>788</v>
      </c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95">
        <f t="shared" si="115"/>
        <v>0</v>
      </c>
      <c r="P427" s="6"/>
    </row>
    <row r="428" spans="1:16" s="1" customFormat="1" ht="13.5" hidden="1" customHeight="1" x14ac:dyDescent="0.25">
      <c r="A428" s="91" t="s">
        <v>789</v>
      </c>
      <c r="B428" s="73" t="s">
        <v>405</v>
      </c>
      <c r="C428" s="83">
        <f>+C429+C433+C431+C435</f>
        <v>0</v>
      </c>
      <c r="D428" s="83">
        <f t="shared" ref="D428:N428" si="116">+D429+D433+D431+D435</f>
        <v>0</v>
      </c>
      <c r="E428" s="83">
        <f t="shared" si="116"/>
        <v>0</v>
      </c>
      <c r="F428" s="83">
        <f t="shared" si="116"/>
        <v>0</v>
      </c>
      <c r="G428" s="83">
        <f t="shared" si="116"/>
        <v>0</v>
      </c>
      <c r="H428" s="83">
        <f t="shared" si="116"/>
        <v>0</v>
      </c>
      <c r="I428" s="83">
        <f t="shared" si="116"/>
        <v>0</v>
      </c>
      <c r="J428" s="83">
        <f t="shared" si="116"/>
        <v>0</v>
      </c>
      <c r="K428" s="83">
        <f t="shared" si="116"/>
        <v>0</v>
      </c>
      <c r="L428" s="83">
        <f t="shared" si="116"/>
        <v>0</v>
      </c>
      <c r="M428" s="83">
        <f t="shared" si="116"/>
        <v>0</v>
      </c>
      <c r="N428" s="83">
        <f t="shared" si="116"/>
        <v>0</v>
      </c>
      <c r="O428" s="95">
        <f t="shared" si="115"/>
        <v>0</v>
      </c>
      <c r="P428" s="6"/>
    </row>
    <row r="429" spans="1:16" s="1" customFormat="1" ht="13.5" hidden="1" customHeight="1" x14ac:dyDescent="0.25">
      <c r="A429" s="91" t="s">
        <v>790</v>
      </c>
      <c r="B429" s="22" t="s">
        <v>23</v>
      </c>
      <c r="C429" s="83">
        <f>+C430</f>
        <v>0</v>
      </c>
      <c r="D429" s="83">
        <f t="shared" ref="D429:N429" si="117">+D430</f>
        <v>0</v>
      </c>
      <c r="E429" s="83">
        <f t="shared" si="117"/>
        <v>0</v>
      </c>
      <c r="F429" s="83">
        <f t="shared" si="117"/>
        <v>0</v>
      </c>
      <c r="G429" s="83">
        <f t="shared" si="117"/>
        <v>0</v>
      </c>
      <c r="H429" s="83">
        <f t="shared" si="117"/>
        <v>0</v>
      </c>
      <c r="I429" s="83">
        <f t="shared" si="117"/>
        <v>0</v>
      </c>
      <c r="J429" s="83">
        <f t="shared" si="117"/>
        <v>0</v>
      </c>
      <c r="K429" s="83">
        <f t="shared" si="117"/>
        <v>0</v>
      </c>
      <c r="L429" s="83">
        <f t="shared" si="117"/>
        <v>0</v>
      </c>
      <c r="M429" s="83">
        <f t="shared" si="117"/>
        <v>0</v>
      </c>
      <c r="N429" s="83">
        <f t="shared" si="117"/>
        <v>0</v>
      </c>
      <c r="O429" s="95">
        <f t="shared" si="115"/>
        <v>0</v>
      </c>
      <c r="P429" s="6"/>
    </row>
    <row r="430" spans="1:16" s="1" customFormat="1" ht="13.5" hidden="1" customHeight="1" x14ac:dyDescent="0.25">
      <c r="A430" s="91" t="s">
        <v>791</v>
      </c>
      <c r="B430" s="22" t="s">
        <v>406</v>
      </c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95">
        <f t="shared" si="115"/>
        <v>0</v>
      </c>
      <c r="P430" s="6"/>
    </row>
    <row r="431" spans="1:16" s="1" customFormat="1" ht="13.5" hidden="1" customHeight="1" x14ac:dyDescent="0.25">
      <c r="A431" s="91" t="s">
        <v>910</v>
      </c>
      <c r="B431" s="22" t="s">
        <v>911</v>
      </c>
      <c r="C431" s="83">
        <f>+C432</f>
        <v>0</v>
      </c>
      <c r="D431" s="83">
        <f t="shared" ref="D431:N431" si="118">+D432</f>
        <v>0</v>
      </c>
      <c r="E431" s="83">
        <f t="shared" si="118"/>
        <v>0</v>
      </c>
      <c r="F431" s="83">
        <f t="shared" si="118"/>
        <v>0</v>
      </c>
      <c r="G431" s="83">
        <f t="shared" si="118"/>
        <v>0</v>
      </c>
      <c r="H431" s="83">
        <f t="shared" si="118"/>
        <v>0</v>
      </c>
      <c r="I431" s="83">
        <f t="shared" si="118"/>
        <v>0</v>
      </c>
      <c r="J431" s="83">
        <f t="shared" si="118"/>
        <v>0</v>
      </c>
      <c r="K431" s="83">
        <f t="shared" si="118"/>
        <v>0</v>
      </c>
      <c r="L431" s="83">
        <f t="shared" si="118"/>
        <v>0</v>
      </c>
      <c r="M431" s="83">
        <f t="shared" si="118"/>
        <v>0</v>
      </c>
      <c r="N431" s="83">
        <f t="shared" si="118"/>
        <v>0</v>
      </c>
      <c r="O431" s="95">
        <f t="shared" si="115"/>
        <v>0</v>
      </c>
      <c r="P431" s="6"/>
    </row>
    <row r="432" spans="1:16" s="1" customFormat="1" ht="13.5" hidden="1" customHeight="1" x14ac:dyDescent="0.25">
      <c r="A432" s="91" t="s">
        <v>912</v>
      </c>
      <c r="B432" s="22" t="s">
        <v>911</v>
      </c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95">
        <f t="shared" si="115"/>
        <v>0</v>
      </c>
      <c r="P432" s="6"/>
    </row>
    <row r="433" spans="1:16" ht="13.5" hidden="1" customHeight="1" x14ac:dyDescent="0.25">
      <c r="A433" s="91" t="s">
        <v>792</v>
      </c>
      <c r="B433" s="22" t="s">
        <v>115</v>
      </c>
      <c r="C433" s="83">
        <f>+C434</f>
        <v>0</v>
      </c>
      <c r="D433" s="83">
        <f t="shared" ref="D433:N433" si="119">+D434</f>
        <v>0</v>
      </c>
      <c r="E433" s="83">
        <f t="shared" si="119"/>
        <v>0</v>
      </c>
      <c r="F433" s="83">
        <f t="shared" si="119"/>
        <v>0</v>
      </c>
      <c r="G433" s="83">
        <f t="shared" si="119"/>
        <v>0</v>
      </c>
      <c r="H433" s="83">
        <f t="shared" si="119"/>
        <v>0</v>
      </c>
      <c r="I433" s="83">
        <f t="shared" si="119"/>
        <v>0</v>
      </c>
      <c r="J433" s="83">
        <f t="shared" si="119"/>
        <v>0</v>
      </c>
      <c r="K433" s="83">
        <f t="shared" si="119"/>
        <v>0</v>
      </c>
      <c r="L433" s="83">
        <f t="shared" si="119"/>
        <v>0</v>
      </c>
      <c r="M433" s="83">
        <f t="shared" si="119"/>
        <v>0</v>
      </c>
      <c r="N433" s="83">
        <f t="shared" si="119"/>
        <v>0</v>
      </c>
      <c r="O433" s="95">
        <f t="shared" si="115"/>
        <v>0</v>
      </c>
    </row>
    <row r="434" spans="1:16" ht="13.5" hidden="1" customHeight="1" x14ac:dyDescent="0.25">
      <c r="A434" s="90" t="s">
        <v>793</v>
      </c>
      <c r="B434" s="22" t="s">
        <v>407</v>
      </c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95">
        <f t="shared" si="115"/>
        <v>0</v>
      </c>
    </row>
    <row r="435" spans="1:16" ht="13.5" hidden="1" customHeight="1" x14ac:dyDescent="0.25">
      <c r="A435" s="90" t="s">
        <v>977</v>
      </c>
      <c r="B435" s="22" t="s">
        <v>978</v>
      </c>
      <c r="C435" s="83">
        <f>+C436+C437</f>
        <v>0</v>
      </c>
      <c r="D435" s="83">
        <f t="shared" ref="D435:N435" si="120">+D436+D437</f>
        <v>0</v>
      </c>
      <c r="E435" s="83">
        <f t="shared" si="120"/>
        <v>0</v>
      </c>
      <c r="F435" s="83">
        <f t="shared" si="120"/>
        <v>0</v>
      </c>
      <c r="G435" s="83">
        <f t="shared" si="120"/>
        <v>0</v>
      </c>
      <c r="H435" s="83">
        <f t="shared" si="120"/>
        <v>0</v>
      </c>
      <c r="I435" s="83">
        <f t="shared" si="120"/>
        <v>0</v>
      </c>
      <c r="J435" s="83">
        <f t="shared" si="120"/>
        <v>0</v>
      </c>
      <c r="K435" s="83">
        <f t="shared" si="120"/>
        <v>0</v>
      </c>
      <c r="L435" s="83">
        <f t="shared" si="120"/>
        <v>0</v>
      </c>
      <c r="M435" s="83">
        <f t="shared" si="120"/>
        <v>0</v>
      </c>
      <c r="N435" s="83">
        <f t="shared" si="120"/>
        <v>0</v>
      </c>
      <c r="O435" s="95">
        <f t="shared" si="115"/>
        <v>0</v>
      </c>
    </row>
    <row r="436" spans="1:16" ht="13.5" hidden="1" customHeight="1" x14ac:dyDescent="0.25">
      <c r="A436" s="90" t="s">
        <v>979</v>
      </c>
      <c r="B436" s="22" t="s">
        <v>980</v>
      </c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95">
        <f t="shared" si="115"/>
        <v>0</v>
      </c>
    </row>
    <row r="437" spans="1:16" ht="13.5" hidden="1" customHeight="1" x14ac:dyDescent="0.25">
      <c r="A437" s="90" t="s">
        <v>981</v>
      </c>
      <c r="B437" s="22" t="s">
        <v>982</v>
      </c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95">
        <f t="shared" si="115"/>
        <v>0</v>
      </c>
    </row>
    <row r="438" spans="1:16" ht="13.5" hidden="1" customHeight="1" x14ac:dyDescent="0.25">
      <c r="A438" s="91" t="s">
        <v>794</v>
      </c>
      <c r="B438" s="73" t="s">
        <v>146</v>
      </c>
      <c r="C438" s="83">
        <f>+C439+C441+C456+C457+C460+C462+C463</f>
        <v>0</v>
      </c>
      <c r="D438" s="83">
        <f t="shared" ref="D438:N438" si="121">+D439+D441+D456+D457+D460+D462+D463</f>
        <v>0</v>
      </c>
      <c r="E438" s="83">
        <f t="shared" si="121"/>
        <v>0</v>
      </c>
      <c r="F438" s="83">
        <f t="shared" si="121"/>
        <v>0</v>
      </c>
      <c r="G438" s="83">
        <f t="shared" si="121"/>
        <v>0</v>
      </c>
      <c r="H438" s="83">
        <f t="shared" si="121"/>
        <v>0</v>
      </c>
      <c r="I438" s="83">
        <f t="shared" si="121"/>
        <v>0</v>
      </c>
      <c r="J438" s="83">
        <f t="shared" si="121"/>
        <v>0</v>
      </c>
      <c r="K438" s="83">
        <f t="shared" si="121"/>
        <v>0</v>
      </c>
      <c r="L438" s="83">
        <f t="shared" si="121"/>
        <v>0</v>
      </c>
      <c r="M438" s="83">
        <f t="shared" si="121"/>
        <v>0</v>
      </c>
      <c r="N438" s="83">
        <f t="shared" si="121"/>
        <v>0</v>
      </c>
      <c r="O438" s="95">
        <f t="shared" si="115"/>
        <v>0</v>
      </c>
    </row>
    <row r="439" spans="1:16" ht="13.5" hidden="1" customHeight="1" x14ac:dyDescent="0.25">
      <c r="A439" s="91" t="s">
        <v>795</v>
      </c>
      <c r="B439" s="73" t="s">
        <v>116</v>
      </c>
      <c r="C439" s="83">
        <f>+C440</f>
        <v>0</v>
      </c>
      <c r="D439" s="83">
        <f t="shared" ref="D439:N439" si="122">+D440</f>
        <v>0</v>
      </c>
      <c r="E439" s="83">
        <f t="shared" si="122"/>
        <v>0</v>
      </c>
      <c r="F439" s="83">
        <f t="shared" si="122"/>
        <v>0</v>
      </c>
      <c r="G439" s="83">
        <f t="shared" si="122"/>
        <v>0</v>
      </c>
      <c r="H439" s="83">
        <f t="shared" si="122"/>
        <v>0</v>
      </c>
      <c r="I439" s="83">
        <f t="shared" si="122"/>
        <v>0</v>
      </c>
      <c r="J439" s="83">
        <f t="shared" si="122"/>
        <v>0</v>
      </c>
      <c r="K439" s="83">
        <f t="shared" si="122"/>
        <v>0</v>
      </c>
      <c r="L439" s="83">
        <f t="shared" si="122"/>
        <v>0</v>
      </c>
      <c r="M439" s="83">
        <f t="shared" si="122"/>
        <v>0</v>
      </c>
      <c r="N439" s="83">
        <f t="shared" si="122"/>
        <v>0</v>
      </c>
      <c r="O439" s="95">
        <f t="shared" si="115"/>
        <v>0</v>
      </c>
    </row>
    <row r="440" spans="1:16" ht="13.5" hidden="1" customHeight="1" x14ac:dyDescent="0.25">
      <c r="A440" s="89" t="s">
        <v>796</v>
      </c>
      <c r="B440" s="73" t="s">
        <v>164</v>
      </c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95">
        <f t="shared" si="115"/>
        <v>0</v>
      </c>
    </row>
    <row r="441" spans="1:16" ht="13.5" hidden="1" customHeight="1" x14ac:dyDescent="0.25">
      <c r="A441" s="89" t="s">
        <v>797</v>
      </c>
      <c r="B441" s="73" t="s">
        <v>117</v>
      </c>
      <c r="C441" s="83">
        <f>+SUM(C442:C455)</f>
        <v>0</v>
      </c>
      <c r="D441" s="83">
        <f t="shared" ref="D441:N441" si="123">+SUM(D442:D455)</f>
        <v>0</v>
      </c>
      <c r="E441" s="83">
        <f t="shared" si="123"/>
        <v>0</v>
      </c>
      <c r="F441" s="83">
        <f t="shared" si="123"/>
        <v>0</v>
      </c>
      <c r="G441" s="83">
        <f t="shared" si="123"/>
        <v>0</v>
      </c>
      <c r="H441" s="83">
        <f t="shared" si="123"/>
        <v>0</v>
      </c>
      <c r="I441" s="83">
        <f t="shared" si="123"/>
        <v>0</v>
      </c>
      <c r="J441" s="83">
        <f t="shared" si="123"/>
        <v>0</v>
      </c>
      <c r="K441" s="83">
        <f t="shared" si="123"/>
        <v>0</v>
      </c>
      <c r="L441" s="83">
        <f t="shared" si="123"/>
        <v>0</v>
      </c>
      <c r="M441" s="83">
        <f t="shared" si="123"/>
        <v>0</v>
      </c>
      <c r="N441" s="83">
        <f t="shared" si="123"/>
        <v>0</v>
      </c>
      <c r="O441" s="95">
        <f t="shared" si="115"/>
        <v>0</v>
      </c>
    </row>
    <row r="442" spans="1:16" s="1" customFormat="1" ht="13.5" hidden="1" customHeight="1" x14ac:dyDescent="0.25">
      <c r="A442" s="89" t="s">
        <v>798</v>
      </c>
      <c r="B442" s="73" t="s">
        <v>408</v>
      </c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95">
        <f t="shared" si="115"/>
        <v>0</v>
      </c>
      <c r="P442" s="6"/>
    </row>
    <row r="443" spans="1:16" s="1" customFormat="1" ht="13.5" hidden="1" customHeight="1" x14ac:dyDescent="0.25">
      <c r="A443" s="89" t="s">
        <v>799</v>
      </c>
      <c r="B443" s="73" t="s">
        <v>409</v>
      </c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95">
        <f t="shared" si="115"/>
        <v>0</v>
      </c>
      <c r="P443" s="6"/>
    </row>
    <row r="444" spans="1:16" ht="13.5" hidden="1" customHeight="1" x14ac:dyDescent="0.25">
      <c r="A444" s="89" t="s">
        <v>800</v>
      </c>
      <c r="B444" s="73" t="s">
        <v>165</v>
      </c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95">
        <f t="shared" si="115"/>
        <v>0</v>
      </c>
    </row>
    <row r="445" spans="1:16" ht="13.5" hidden="1" customHeight="1" x14ac:dyDescent="0.25">
      <c r="A445" s="89" t="s">
        <v>857</v>
      </c>
      <c r="B445" s="73" t="s">
        <v>858</v>
      </c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95">
        <f t="shared" si="115"/>
        <v>0</v>
      </c>
    </row>
    <row r="446" spans="1:16" ht="13.5" hidden="1" customHeight="1" x14ac:dyDescent="0.25">
      <c r="A446" s="89" t="s">
        <v>859</v>
      </c>
      <c r="B446" s="73" t="s">
        <v>860</v>
      </c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95">
        <f t="shared" si="115"/>
        <v>0</v>
      </c>
    </row>
    <row r="447" spans="1:16" ht="13.5" hidden="1" customHeight="1" x14ac:dyDescent="0.25">
      <c r="A447" s="89" t="s">
        <v>861</v>
      </c>
      <c r="B447" s="73" t="s">
        <v>414</v>
      </c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95">
        <f t="shared" si="115"/>
        <v>0</v>
      </c>
    </row>
    <row r="448" spans="1:16" ht="13.5" hidden="1" customHeight="1" x14ac:dyDescent="0.25">
      <c r="A448" s="89" t="s">
        <v>862</v>
      </c>
      <c r="B448" s="73" t="s">
        <v>863</v>
      </c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95">
        <f t="shared" si="115"/>
        <v>0</v>
      </c>
    </row>
    <row r="449" spans="1:15" ht="13.5" hidden="1" customHeight="1" x14ac:dyDescent="0.25">
      <c r="A449" s="89" t="s">
        <v>983</v>
      </c>
      <c r="B449" s="73" t="s">
        <v>984</v>
      </c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95">
        <f t="shared" si="115"/>
        <v>0</v>
      </c>
    </row>
    <row r="450" spans="1:15" ht="13.5" hidden="1" customHeight="1" x14ac:dyDescent="0.25">
      <c r="A450" s="89" t="s">
        <v>801</v>
      </c>
      <c r="B450" s="73" t="s">
        <v>410</v>
      </c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95">
        <f t="shared" si="115"/>
        <v>0</v>
      </c>
    </row>
    <row r="451" spans="1:15" ht="13.5" hidden="1" customHeight="1" x14ac:dyDescent="0.25">
      <c r="A451" s="89" t="s">
        <v>802</v>
      </c>
      <c r="B451" s="73" t="s">
        <v>411</v>
      </c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95">
        <f t="shared" si="115"/>
        <v>0</v>
      </c>
    </row>
    <row r="452" spans="1:15" ht="13.5" hidden="1" customHeight="1" x14ac:dyDescent="0.25">
      <c r="A452" s="91" t="s">
        <v>803</v>
      </c>
      <c r="B452" s="73" t="s">
        <v>412</v>
      </c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95">
        <f t="shared" si="115"/>
        <v>0</v>
      </c>
    </row>
    <row r="453" spans="1:15" ht="13.5" hidden="1" customHeight="1" x14ac:dyDescent="0.25">
      <c r="A453" s="91" t="s">
        <v>804</v>
      </c>
      <c r="B453" s="73" t="s">
        <v>413</v>
      </c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95">
        <f t="shared" si="115"/>
        <v>0</v>
      </c>
    </row>
    <row r="454" spans="1:15" ht="13.5" hidden="1" customHeight="1" x14ac:dyDescent="0.25">
      <c r="A454" s="91" t="s">
        <v>805</v>
      </c>
      <c r="B454" s="73" t="s">
        <v>806</v>
      </c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95">
        <f t="shared" si="115"/>
        <v>0</v>
      </c>
    </row>
    <row r="455" spans="1:15" ht="13.5" hidden="1" customHeight="1" x14ac:dyDescent="0.25">
      <c r="A455" s="91" t="s">
        <v>864</v>
      </c>
      <c r="B455" s="73" t="s">
        <v>865</v>
      </c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95">
        <f t="shared" si="115"/>
        <v>0</v>
      </c>
    </row>
    <row r="456" spans="1:15" ht="13.5" hidden="1" customHeight="1" x14ac:dyDescent="0.25">
      <c r="A456" s="91" t="s">
        <v>807</v>
      </c>
      <c r="B456" s="73" t="s">
        <v>118</v>
      </c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95">
        <f t="shared" si="115"/>
        <v>0</v>
      </c>
    </row>
    <row r="457" spans="1:15" ht="13.5" hidden="1" customHeight="1" x14ac:dyDescent="0.25">
      <c r="A457" s="91" t="s">
        <v>808</v>
      </c>
      <c r="B457" s="73" t="s">
        <v>119</v>
      </c>
      <c r="C457" s="83">
        <f>+C458+C459</f>
        <v>0</v>
      </c>
      <c r="D457" s="83">
        <f t="shared" ref="D457:N457" si="124">+D458+D459</f>
        <v>0</v>
      </c>
      <c r="E457" s="83">
        <f t="shared" si="124"/>
        <v>0</v>
      </c>
      <c r="F457" s="83">
        <f t="shared" si="124"/>
        <v>0</v>
      </c>
      <c r="G457" s="83">
        <f t="shared" si="124"/>
        <v>0</v>
      </c>
      <c r="H457" s="83">
        <f t="shared" si="124"/>
        <v>0</v>
      </c>
      <c r="I457" s="83">
        <f t="shared" si="124"/>
        <v>0</v>
      </c>
      <c r="J457" s="83">
        <f t="shared" si="124"/>
        <v>0</v>
      </c>
      <c r="K457" s="83">
        <f t="shared" si="124"/>
        <v>0</v>
      </c>
      <c r="L457" s="83">
        <f t="shared" si="124"/>
        <v>0</v>
      </c>
      <c r="M457" s="83">
        <f t="shared" si="124"/>
        <v>0</v>
      </c>
      <c r="N457" s="83">
        <f t="shared" si="124"/>
        <v>0</v>
      </c>
      <c r="O457" s="95">
        <f t="shared" si="115"/>
        <v>0</v>
      </c>
    </row>
    <row r="458" spans="1:15" ht="13.5" hidden="1" customHeight="1" x14ac:dyDescent="0.25">
      <c r="A458" s="91" t="s">
        <v>913</v>
      </c>
      <c r="B458" s="73" t="s">
        <v>914</v>
      </c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95">
        <f t="shared" si="115"/>
        <v>0</v>
      </c>
    </row>
    <row r="459" spans="1:15" ht="13.5" hidden="1" customHeight="1" x14ac:dyDescent="0.25">
      <c r="A459" s="91" t="s">
        <v>985</v>
      </c>
      <c r="B459" s="73" t="s">
        <v>986</v>
      </c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95">
        <f t="shared" si="115"/>
        <v>0</v>
      </c>
    </row>
    <row r="460" spans="1:15" ht="13.5" hidden="1" customHeight="1" x14ac:dyDescent="0.25">
      <c r="A460" s="91" t="s">
        <v>809</v>
      </c>
      <c r="B460" s="73" t="s">
        <v>145</v>
      </c>
      <c r="C460" s="83">
        <f>+C461</f>
        <v>0</v>
      </c>
      <c r="D460" s="83">
        <f t="shared" ref="D460:N460" si="125">+D461</f>
        <v>0</v>
      </c>
      <c r="E460" s="83">
        <f t="shared" si="125"/>
        <v>0</v>
      </c>
      <c r="F460" s="83">
        <f t="shared" si="125"/>
        <v>0</v>
      </c>
      <c r="G460" s="83">
        <f t="shared" si="125"/>
        <v>0</v>
      </c>
      <c r="H460" s="83">
        <f t="shared" si="125"/>
        <v>0</v>
      </c>
      <c r="I460" s="83">
        <f t="shared" si="125"/>
        <v>0</v>
      </c>
      <c r="J460" s="83">
        <f t="shared" si="125"/>
        <v>0</v>
      </c>
      <c r="K460" s="83">
        <f t="shared" si="125"/>
        <v>0</v>
      </c>
      <c r="L460" s="83">
        <f t="shared" si="125"/>
        <v>0</v>
      </c>
      <c r="M460" s="83">
        <f t="shared" si="125"/>
        <v>0</v>
      </c>
      <c r="N460" s="83">
        <f t="shared" si="125"/>
        <v>0</v>
      </c>
      <c r="O460" s="95">
        <f t="shared" si="115"/>
        <v>0</v>
      </c>
    </row>
    <row r="461" spans="1:15" ht="13.5" hidden="1" customHeight="1" x14ac:dyDescent="0.25">
      <c r="A461" s="91" t="s">
        <v>987</v>
      </c>
      <c r="B461" s="73" t="s">
        <v>145</v>
      </c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95">
        <f t="shared" si="115"/>
        <v>0</v>
      </c>
    </row>
    <row r="462" spans="1:15" ht="13.5" hidden="1" customHeight="1" x14ac:dyDescent="0.25">
      <c r="A462" s="91" t="s">
        <v>810</v>
      </c>
      <c r="B462" s="73" t="s">
        <v>91</v>
      </c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95">
        <f t="shared" si="115"/>
        <v>0</v>
      </c>
    </row>
    <row r="463" spans="1:15" ht="13.5" hidden="1" customHeight="1" x14ac:dyDescent="0.25">
      <c r="A463" s="91" t="s">
        <v>811</v>
      </c>
      <c r="B463" s="73" t="s">
        <v>183</v>
      </c>
      <c r="C463" s="83">
        <f>+C464</f>
        <v>0</v>
      </c>
      <c r="D463" s="83">
        <f t="shared" ref="D463:N463" si="126">+D464</f>
        <v>0</v>
      </c>
      <c r="E463" s="83">
        <f t="shared" si="126"/>
        <v>0</v>
      </c>
      <c r="F463" s="83">
        <f t="shared" si="126"/>
        <v>0</v>
      </c>
      <c r="G463" s="83">
        <f t="shared" si="126"/>
        <v>0</v>
      </c>
      <c r="H463" s="83">
        <f t="shared" si="126"/>
        <v>0</v>
      </c>
      <c r="I463" s="83">
        <f t="shared" si="126"/>
        <v>0</v>
      </c>
      <c r="J463" s="83">
        <f t="shared" si="126"/>
        <v>0</v>
      </c>
      <c r="K463" s="83">
        <f t="shared" si="126"/>
        <v>0</v>
      </c>
      <c r="L463" s="83">
        <f t="shared" si="126"/>
        <v>0</v>
      </c>
      <c r="M463" s="83">
        <f t="shared" si="126"/>
        <v>0</v>
      </c>
      <c r="N463" s="83">
        <f t="shared" si="126"/>
        <v>0</v>
      </c>
      <c r="O463" s="95">
        <f t="shared" ref="O463:O492" si="127">+SUM(C463:N463)</f>
        <v>0</v>
      </c>
    </row>
    <row r="464" spans="1:15" ht="13.5" hidden="1" customHeight="1" x14ac:dyDescent="0.25">
      <c r="A464" s="91" t="s">
        <v>812</v>
      </c>
      <c r="B464" s="73" t="s">
        <v>183</v>
      </c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95">
        <f t="shared" si="127"/>
        <v>0</v>
      </c>
    </row>
    <row r="465" spans="1:15" ht="13.5" hidden="1" customHeight="1" x14ac:dyDescent="0.25">
      <c r="A465" s="91" t="s">
        <v>813</v>
      </c>
      <c r="B465" s="73" t="s">
        <v>233</v>
      </c>
      <c r="C465" s="83">
        <f>+SUM(C466:C470)</f>
        <v>0</v>
      </c>
      <c r="D465" s="83">
        <f t="shared" ref="D465:N465" si="128">+SUM(D466:D470)</f>
        <v>0</v>
      </c>
      <c r="E465" s="83">
        <f t="shared" si="128"/>
        <v>0</v>
      </c>
      <c r="F465" s="83">
        <f t="shared" si="128"/>
        <v>0</v>
      </c>
      <c r="G465" s="83">
        <f t="shared" si="128"/>
        <v>0</v>
      </c>
      <c r="H465" s="83">
        <f t="shared" si="128"/>
        <v>0</v>
      </c>
      <c r="I465" s="83">
        <f t="shared" si="128"/>
        <v>0</v>
      </c>
      <c r="J465" s="83">
        <f t="shared" si="128"/>
        <v>0</v>
      </c>
      <c r="K465" s="83">
        <f t="shared" si="128"/>
        <v>0</v>
      </c>
      <c r="L465" s="83">
        <f t="shared" si="128"/>
        <v>0</v>
      </c>
      <c r="M465" s="83">
        <f t="shared" si="128"/>
        <v>0</v>
      </c>
      <c r="N465" s="83">
        <f t="shared" si="128"/>
        <v>0</v>
      </c>
      <c r="O465" s="95">
        <f t="shared" si="127"/>
        <v>0</v>
      </c>
    </row>
    <row r="466" spans="1:15" ht="13.5" hidden="1" customHeight="1" x14ac:dyDescent="0.25">
      <c r="A466" s="91" t="s">
        <v>814</v>
      </c>
      <c r="B466" s="73" t="s">
        <v>234</v>
      </c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95">
        <f t="shared" si="127"/>
        <v>0</v>
      </c>
    </row>
    <row r="467" spans="1:15" ht="13.5" hidden="1" customHeight="1" x14ac:dyDescent="0.25">
      <c r="A467" s="91" t="s">
        <v>815</v>
      </c>
      <c r="B467" s="73" t="s">
        <v>235</v>
      </c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95">
        <f t="shared" si="127"/>
        <v>0</v>
      </c>
    </row>
    <row r="468" spans="1:15" ht="13.5" hidden="1" customHeight="1" x14ac:dyDescent="0.25">
      <c r="A468" s="91" t="s">
        <v>816</v>
      </c>
      <c r="B468" s="73" t="s">
        <v>236</v>
      </c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95">
        <f t="shared" si="127"/>
        <v>0</v>
      </c>
    </row>
    <row r="469" spans="1:15" ht="13.5" hidden="1" customHeight="1" x14ac:dyDescent="0.25">
      <c r="A469" s="91" t="s">
        <v>817</v>
      </c>
      <c r="B469" s="73" t="s">
        <v>140</v>
      </c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95">
        <f t="shared" si="127"/>
        <v>0</v>
      </c>
    </row>
    <row r="470" spans="1:15" ht="13.5" hidden="1" customHeight="1" x14ac:dyDescent="0.25">
      <c r="A470" s="91" t="s">
        <v>866</v>
      </c>
      <c r="B470" s="73" t="s">
        <v>867</v>
      </c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95">
        <f t="shared" si="127"/>
        <v>0</v>
      </c>
    </row>
    <row r="471" spans="1:15" ht="13.5" hidden="1" customHeight="1" x14ac:dyDescent="0.25">
      <c r="A471" s="91" t="s">
        <v>818</v>
      </c>
      <c r="B471" s="73" t="s">
        <v>415</v>
      </c>
      <c r="C471" s="83">
        <f>+C472+C473</f>
        <v>0</v>
      </c>
      <c r="D471" s="83">
        <f t="shared" ref="D471:N471" si="129">+D472+D473</f>
        <v>0</v>
      </c>
      <c r="E471" s="83">
        <f t="shared" si="129"/>
        <v>0</v>
      </c>
      <c r="F471" s="83">
        <f t="shared" si="129"/>
        <v>0</v>
      </c>
      <c r="G471" s="83">
        <f t="shared" si="129"/>
        <v>0</v>
      </c>
      <c r="H471" s="83">
        <f t="shared" si="129"/>
        <v>0</v>
      </c>
      <c r="I471" s="83">
        <f t="shared" si="129"/>
        <v>0</v>
      </c>
      <c r="J471" s="83">
        <f t="shared" si="129"/>
        <v>0</v>
      </c>
      <c r="K471" s="83">
        <f t="shared" si="129"/>
        <v>0</v>
      </c>
      <c r="L471" s="83">
        <f t="shared" si="129"/>
        <v>0</v>
      </c>
      <c r="M471" s="83">
        <f t="shared" si="129"/>
        <v>0</v>
      </c>
      <c r="N471" s="83">
        <f t="shared" si="129"/>
        <v>0</v>
      </c>
      <c r="O471" s="95">
        <f t="shared" si="127"/>
        <v>0</v>
      </c>
    </row>
    <row r="472" spans="1:15" ht="13.5" hidden="1" customHeight="1" x14ac:dyDescent="0.25">
      <c r="A472" s="91" t="s">
        <v>819</v>
      </c>
      <c r="B472" s="73" t="s">
        <v>416</v>
      </c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95">
        <f t="shared" si="127"/>
        <v>0</v>
      </c>
    </row>
    <row r="473" spans="1:15" ht="13.5" hidden="1" customHeight="1" x14ac:dyDescent="0.25">
      <c r="A473" s="91" t="s">
        <v>915</v>
      </c>
      <c r="B473" s="73" t="s">
        <v>916</v>
      </c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95">
        <f t="shared" si="127"/>
        <v>0</v>
      </c>
    </row>
    <row r="474" spans="1:15" ht="13.5" hidden="1" customHeight="1" x14ac:dyDescent="0.25">
      <c r="A474" s="91" t="s">
        <v>820</v>
      </c>
      <c r="B474" s="73" t="s">
        <v>417</v>
      </c>
      <c r="C474" s="83">
        <f>+SUM(C475:C477)</f>
        <v>0</v>
      </c>
      <c r="D474" s="83">
        <f t="shared" ref="D474:N474" si="130">+SUM(D475:D477)</f>
        <v>0</v>
      </c>
      <c r="E474" s="83">
        <f t="shared" si="130"/>
        <v>0</v>
      </c>
      <c r="F474" s="83">
        <f t="shared" si="130"/>
        <v>0</v>
      </c>
      <c r="G474" s="83">
        <f t="shared" si="130"/>
        <v>0</v>
      </c>
      <c r="H474" s="83">
        <f t="shared" si="130"/>
        <v>0</v>
      </c>
      <c r="I474" s="83">
        <f t="shared" si="130"/>
        <v>0</v>
      </c>
      <c r="J474" s="83">
        <f t="shared" si="130"/>
        <v>0</v>
      </c>
      <c r="K474" s="83">
        <f t="shared" si="130"/>
        <v>0</v>
      </c>
      <c r="L474" s="83">
        <f t="shared" si="130"/>
        <v>0</v>
      </c>
      <c r="M474" s="83">
        <f t="shared" si="130"/>
        <v>0</v>
      </c>
      <c r="N474" s="83">
        <f t="shared" si="130"/>
        <v>0</v>
      </c>
      <c r="O474" s="95">
        <f t="shared" si="127"/>
        <v>0</v>
      </c>
    </row>
    <row r="475" spans="1:15" ht="13.5" hidden="1" customHeight="1" x14ac:dyDescent="0.25">
      <c r="A475" s="91" t="s">
        <v>821</v>
      </c>
      <c r="B475" s="73" t="s">
        <v>418</v>
      </c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95">
        <f t="shared" si="127"/>
        <v>0</v>
      </c>
    </row>
    <row r="476" spans="1:15" ht="13.5" hidden="1" customHeight="1" x14ac:dyDescent="0.25">
      <c r="A476" s="91" t="s">
        <v>917</v>
      </c>
      <c r="B476" s="73" t="s">
        <v>918</v>
      </c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95">
        <f t="shared" si="127"/>
        <v>0</v>
      </c>
    </row>
    <row r="477" spans="1:15" ht="13.5" hidden="1" customHeight="1" x14ac:dyDescent="0.25">
      <c r="A477" s="91" t="s">
        <v>919</v>
      </c>
      <c r="B477" s="73" t="s">
        <v>920</v>
      </c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95">
        <f t="shared" si="127"/>
        <v>0</v>
      </c>
    </row>
    <row r="478" spans="1:15" ht="13.5" hidden="1" customHeight="1" x14ac:dyDescent="0.25">
      <c r="A478" s="91" t="s">
        <v>822</v>
      </c>
      <c r="B478" s="73" t="s">
        <v>419</v>
      </c>
      <c r="C478" s="83">
        <f t="shared" ref="C478:N478" si="131">+SUM(C479:C480)</f>
        <v>0</v>
      </c>
      <c r="D478" s="83">
        <f t="shared" si="131"/>
        <v>0</v>
      </c>
      <c r="E478" s="83">
        <f t="shared" si="131"/>
        <v>0</v>
      </c>
      <c r="F478" s="83">
        <f t="shared" si="131"/>
        <v>0</v>
      </c>
      <c r="G478" s="83">
        <f t="shared" si="131"/>
        <v>0</v>
      </c>
      <c r="H478" s="83">
        <f t="shared" si="131"/>
        <v>0</v>
      </c>
      <c r="I478" s="83">
        <f t="shared" si="131"/>
        <v>0</v>
      </c>
      <c r="J478" s="83">
        <f t="shared" si="131"/>
        <v>0</v>
      </c>
      <c r="K478" s="83">
        <f t="shared" si="131"/>
        <v>0</v>
      </c>
      <c r="L478" s="83">
        <f t="shared" si="131"/>
        <v>0</v>
      </c>
      <c r="M478" s="83">
        <f t="shared" si="131"/>
        <v>0</v>
      </c>
      <c r="N478" s="83">
        <f t="shared" si="131"/>
        <v>0</v>
      </c>
      <c r="O478" s="95">
        <f t="shared" si="127"/>
        <v>0</v>
      </c>
    </row>
    <row r="479" spans="1:15" ht="13.5" hidden="1" customHeight="1" x14ac:dyDescent="0.25">
      <c r="A479" s="91" t="s">
        <v>823</v>
      </c>
      <c r="B479" s="73" t="s">
        <v>420</v>
      </c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95">
        <f t="shared" si="127"/>
        <v>0</v>
      </c>
    </row>
    <row r="480" spans="1:15" ht="13.5" hidden="1" customHeight="1" x14ac:dyDescent="0.25">
      <c r="A480" s="91" t="s">
        <v>824</v>
      </c>
      <c r="B480" s="73" t="s">
        <v>421</v>
      </c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95">
        <f t="shared" si="127"/>
        <v>0</v>
      </c>
    </row>
    <row r="481" spans="1:15" ht="13.5" hidden="1" customHeight="1" x14ac:dyDescent="0.25">
      <c r="A481" s="91" t="s">
        <v>825</v>
      </c>
      <c r="B481" s="73" t="s">
        <v>422</v>
      </c>
      <c r="C481" s="83">
        <f>+C482</f>
        <v>0</v>
      </c>
      <c r="D481" s="83">
        <f t="shared" ref="D481:N481" si="132">+D482</f>
        <v>0</v>
      </c>
      <c r="E481" s="83">
        <f t="shared" si="132"/>
        <v>0</v>
      </c>
      <c r="F481" s="83">
        <f t="shared" si="132"/>
        <v>0</v>
      </c>
      <c r="G481" s="83">
        <f t="shared" si="132"/>
        <v>0</v>
      </c>
      <c r="H481" s="83">
        <f t="shared" si="132"/>
        <v>0</v>
      </c>
      <c r="I481" s="83">
        <f t="shared" si="132"/>
        <v>0</v>
      </c>
      <c r="J481" s="83">
        <f t="shared" si="132"/>
        <v>0</v>
      </c>
      <c r="K481" s="83">
        <f t="shared" si="132"/>
        <v>0</v>
      </c>
      <c r="L481" s="83">
        <f t="shared" si="132"/>
        <v>0</v>
      </c>
      <c r="M481" s="83">
        <f t="shared" si="132"/>
        <v>0</v>
      </c>
      <c r="N481" s="83">
        <f t="shared" si="132"/>
        <v>0</v>
      </c>
      <c r="O481" s="95">
        <f t="shared" si="127"/>
        <v>0</v>
      </c>
    </row>
    <row r="482" spans="1:15" ht="13.5" hidden="1" customHeight="1" x14ac:dyDescent="0.25">
      <c r="A482" s="91" t="s">
        <v>826</v>
      </c>
      <c r="B482" s="73" t="s">
        <v>423</v>
      </c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95">
        <f t="shared" si="127"/>
        <v>0</v>
      </c>
    </row>
    <row r="483" spans="1:15" ht="13.5" hidden="1" customHeight="1" x14ac:dyDescent="0.25">
      <c r="A483" s="91" t="s">
        <v>868</v>
      </c>
      <c r="B483" s="73" t="s">
        <v>869</v>
      </c>
      <c r="C483" s="83">
        <f>+C484</f>
        <v>0</v>
      </c>
      <c r="D483" s="83">
        <f t="shared" ref="D483:N483" si="133">+D484</f>
        <v>0</v>
      </c>
      <c r="E483" s="83">
        <f t="shared" si="133"/>
        <v>0</v>
      </c>
      <c r="F483" s="83">
        <f t="shared" si="133"/>
        <v>0</v>
      </c>
      <c r="G483" s="83">
        <f t="shared" si="133"/>
        <v>0</v>
      </c>
      <c r="H483" s="83">
        <f t="shared" si="133"/>
        <v>0</v>
      </c>
      <c r="I483" s="83">
        <f t="shared" si="133"/>
        <v>0</v>
      </c>
      <c r="J483" s="83">
        <f t="shared" si="133"/>
        <v>0</v>
      </c>
      <c r="K483" s="83">
        <f t="shared" si="133"/>
        <v>0</v>
      </c>
      <c r="L483" s="83">
        <f t="shared" si="133"/>
        <v>0</v>
      </c>
      <c r="M483" s="83">
        <f t="shared" si="133"/>
        <v>0</v>
      </c>
      <c r="N483" s="83">
        <f t="shared" si="133"/>
        <v>0</v>
      </c>
      <c r="O483" s="95">
        <f t="shared" si="127"/>
        <v>0</v>
      </c>
    </row>
    <row r="484" spans="1:15" ht="13.5" hidden="1" customHeight="1" x14ac:dyDescent="0.25">
      <c r="A484" s="91" t="s">
        <v>870</v>
      </c>
      <c r="B484" s="73" t="s">
        <v>871</v>
      </c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95">
        <f t="shared" si="127"/>
        <v>0</v>
      </c>
    </row>
    <row r="485" spans="1:15" ht="13.5" hidden="1" customHeight="1" x14ac:dyDescent="0.25">
      <c r="A485" s="91" t="s">
        <v>872</v>
      </c>
      <c r="B485" s="73" t="s">
        <v>873</v>
      </c>
      <c r="C485" s="83">
        <f>+C486</f>
        <v>0</v>
      </c>
      <c r="D485" s="83">
        <f t="shared" ref="D485:N485" si="134">+D486</f>
        <v>0</v>
      </c>
      <c r="E485" s="83">
        <f t="shared" si="134"/>
        <v>0</v>
      </c>
      <c r="F485" s="83">
        <f t="shared" si="134"/>
        <v>0</v>
      </c>
      <c r="G485" s="83">
        <f t="shared" si="134"/>
        <v>0</v>
      </c>
      <c r="H485" s="83">
        <f t="shared" si="134"/>
        <v>0</v>
      </c>
      <c r="I485" s="83">
        <f t="shared" si="134"/>
        <v>0</v>
      </c>
      <c r="J485" s="83">
        <f t="shared" si="134"/>
        <v>0</v>
      </c>
      <c r="K485" s="83">
        <f t="shared" si="134"/>
        <v>0</v>
      </c>
      <c r="L485" s="83">
        <f t="shared" si="134"/>
        <v>0</v>
      </c>
      <c r="M485" s="83">
        <f t="shared" si="134"/>
        <v>0</v>
      </c>
      <c r="N485" s="83">
        <f t="shared" si="134"/>
        <v>0</v>
      </c>
      <c r="O485" s="95">
        <f t="shared" si="127"/>
        <v>0</v>
      </c>
    </row>
    <row r="486" spans="1:15" ht="13.5" hidden="1" customHeight="1" x14ac:dyDescent="0.25">
      <c r="A486" s="91" t="s">
        <v>874</v>
      </c>
      <c r="B486" s="73" t="s">
        <v>875</v>
      </c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95">
        <f t="shared" si="127"/>
        <v>0</v>
      </c>
    </row>
    <row r="487" spans="1:15" ht="13.5" hidden="1" customHeight="1" x14ac:dyDescent="0.25">
      <c r="A487" s="91" t="s">
        <v>876</v>
      </c>
      <c r="B487" s="73" t="s">
        <v>877</v>
      </c>
      <c r="C487" s="83">
        <f>+C488</f>
        <v>0</v>
      </c>
      <c r="D487" s="83">
        <f t="shared" ref="D487:N487" si="135">+D488</f>
        <v>0</v>
      </c>
      <c r="E487" s="83">
        <f t="shared" si="135"/>
        <v>0</v>
      </c>
      <c r="F487" s="83">
        <f t="shared" si="135"/>
        <v>0</v>
      </c>
      <c r="G487" s="83">
        <f t="shared" si="135"/>
        <v>0</v>
      </c>
      <c r="H487" s="83">
        <f t="shared" si="135"/>
        <v>0</v>
      </c>
      <c r="I487" s="83">
        <f t="shared" si="135"/>
        <v>0</v>
      </c>
      <c r="J487" s="83">
        <f t="shared" si="135"/>
        <v>0</v>
      </c>
      <c r="K487" s="83">
        <f t="shared" si="135"/>
        <v>0</v>
      </c>
      <c r="L487" s="83">
        <f t="shared" si="135"/>
        <v>0</v>
      </c>
      <c r="M487" s="83">
        <f t="shared" si="135"/>
        <v>0</v>
      </c>
      <c r="N487" s="83">
        <f t="shared" si="135"/>
        <v>0</v>
      </c>
      <c r="O487" s="95">
        <f t="shared" si="127"/>
        <v>0</v>
      </c>
    </row>
    <row r="488" spans="1:15" ht="13.5" hidden="1" customHeight="1" x14ac:dyDescent="0.25">
      <c r="A488" s="91" t="s">
        <v>878</v>
      </c>
      <c r="B488" s="73" t="s">
        <v>879</v>
      </c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95">
        <f t="shared" si="127"/>
        <v>0</v>
      </c>
    </row>
    <row r="489" spans="1:15" ht="13.5" hidden="1" customHeight="1" x14ac:dyDescent="0.25">
      <c r="A489" s="91" t="s">
        <v>880</v>
      </c>
      <c r="B489" s="73" t="s">
        <v>881</v>
      </c>
      <c r="C489" s="83">
        <f>+C490</f>
        <v>0</v>
      </c>
      <c r="D489" s="83">
        <f t="shared" ref="D489:N489" si="136">+D490</f>
        <v>0</v>
      </c>
      <c r="E489" s="83">
        <f t="shared" si="136"/>
        <v>0</v>
      </c>
      <c r="F489" s="83">
        <f t="shared" si="136"/>
        <v>0</v>
      </c>
      <c r="G489" s="83">
        <f t="shared" si="136"/>
        <v>0</v>
      </c>
      <c r="H489" s="83">
        <f t="shared" si="136"/>
        <v>0</v>
      </c>
      <c r="I489" s="83">
        <f t="shared" si="136"/>
        <v>0</v>
      </c>
      <c r="J489" s="83">
        <f t="shared" si="136"/>
        <v>0</v>
      </c>
      <c r="K489" s="83">
        <f t="shared" si="136"/>
        <v>0</v>
      </c>
      <c r="L489" s="83">
        <f t="shared" si="136"/>
        <v>0</v>
      </c>
      <c r="M489" s="83">
        <f t="shared" si="136"/>
        <v>0</v>
      </c>
      <c r="N489" s="83">
        <f t="shared" si="136"/>
        <v>0</v>
      </c>
      <c r="O489" s="95">
        <f t="shared" si="127"/>
        <v>0</v>
      </c>
    </row>
    <row r="490" spans="1:15" ht="13.5" hidden="1" customHeight="1" x14ac:dyDescent="0.25">
      <c r="A490" s="91" t="s">
        <v>882</v>
      </c>
      <c r="B490" s="73" t="s">
        <v>883</v>
      </c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95">
        <f t="shared" si="127"/>
        <v>0</v>
      </c>
    </row>
    <row r="491" spans="1:15" ht="13.5" hidden="1" customHeight="1" x14ac:dyDescent="0.25">
      <c r="A491" s="91" t="s">
        <v>921</v>
      </c>
      <c r="B491" s="73" t="s">
        <v>922</v>
      </c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95">
        <f t="shared" si="127"/>
        <v>0</v>
      </c>
    </row>
    <row r="492" spans="1:15" ht="13.5" hidden="1" customHeight="1" x14ac:dyDescent="0.25">
      <c r="A492" s="91" t="s">
        <v>923</v>
      </c>
      <c r="B492" s="73" t="s">
        <v>924</v>
      </c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95">
        <f t="shared" si="127"/>
        <v>0</v>
      </c>
    </row>
  </sheetData>
  <autoFilter ref="A8:O492" xr:uid="{00000000-0001-0000-0400-000000000000}">
    <filterColumn colId="14">
      <filters blank="1">
        <filter val="1.577.567.000"/>
        <filter val="10.478.574.001"/>
        <filter val="100.000.000"/>
        <filter val="14.178.574.001"/>
        <filter val="14.218.123.001"/>
        <filter val="3.600.000.000,00"/>
        <filter val="3.700.000.000"/>
        <filter val="300.331.000"/>
        <filter val="39.549.000"/>
        <filter val="46.429.068.999"/>
        <filter val="52.746.155.000"/>
        <filter val="534.543.000"/>
        <filter val="6.323.470.000"/>
        <filter val="60.647.192.000"/>
        <filter val="9.643.700.000"/>
      </filters>
    </filterColumn>
  </autoFilter>
  <mergeCells count="6">
    <mergeCell ref="C1:L4"/>
    <mergeCell ref="A2:B2"/>
    <mergeCell ref="A4:B4"/>
    <mergeCell ref="A1:B1"/>
    <mergeCell ref="M1:O4"/>
    <mergeCell ref="A3:B3"/>
  </mergeCells>
  <phoneticPr fontId="3" type="noConversion"/>
  <printOptions horizontalCentered="1"/>
  <pageMargins left="0.23622047244094491" right="0.23622047244094491" top="1.2598425196850394" bottom="0.23622047244094491" header="0" footer="0"/>
  <pageSetup scale="30" fitToWidth="5" orientation="portrait" horizontalDpi="300" verticalDpi="300" r:id="rId1"/>
  <headerFooter alignWithMargins="0"/>
  <rowBreaks count="3" manualBreakCount="3">
    <brk id="52" max="15" man="1"/>
    <brk id="170" max="15" man="1"/>
    <brk id="391" max="1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Q492"/>
  <sheetViews>
    <sheetView zoomScaleNormal="100" zoomScaleSheetLayoutView="80" workbookViewId="0">
      <pane xSplit="2" ySplit="8" topLeftCell="C252" activePane="bottomRight" state="frozen"/>
      <selection activeCell="D71" sqref="D71:N71"/>
      <selection pane="topRight" activeCell="D71" sqref="D71:N71"/>
      <selection pane="bottomLeft" activeCell="D71" sqref="D71:N71"/>
      <selection pane="bottomRight" activeCell="B260" sqref="B260"/>
    </sheetView>
  </sheetViews>
  <sheetFormatPr baseColWidth="10" defaultColWidth="11.44140625" defaultRowHeight="13.2" x14ac:dyDescent="0.25"/>
  <cols>
    <col min="1" max="1" width="19.33203125" style="2" customWidth="1"/>
    <col min="2" max="2" width="62.6640625" style="2" bestFit="1" customWidth="1"/>
    <col min="3" max="14" width="16.6640625" style="7" customWidth="1"/>
    <col min="15" max="15" width="17.88671875" style="105" customWidth="1"/>
    <col min="16" max="16" width="1.6640625" style="63" customWidth="1"/>
    <col min="17" max="16384" width="11.44140625" style="2"/>
  </cols>
  <sheetData>
    <row r="1" spans="1:17" s="23" customFormat="1" ht="15" customHeight="1" x14ac:dyDescent="0.45">
      <c r="A1" s="144" t="s">
        <v>148</v>
      </c>
      <c r="B1" s="145"/>
      <c r="C1" s="146" t="s">
        <v>160</v>
      </c>
      <c r="D1" s="147"/>
      <c r="E1" s="147"/>
      <c r="F1" s="147"/>
      <c r="G1" s="147"/>
      <c r="H1" s="147"/>
      <c r="I1" s="147"/>
      <c r="J1" s="147"/>
      <c r="K1" s="147"/>
      <c r="L1" s="148"/>
      <c r="M1" s="157"/>
      <c r="N1" s="158"/>
      <c r="O1" s="166"/>
      <c r="P1" s="57"/>
      <c r="Q1" s="24"/>
    </row>
    <row r="2" spans="1:17" s="23" customFormat="1" ht="15" customHeight="1" x14ac:dyDescent="0.45">
      <c r="A2" s="155" t="s">
        <v>988</v>
      </c>
      <c r="B2" s="156"/>
      <c r="C2" s="149"/>
      <c r="D2" s="150"/>
      <c r="E2" s="150"/>
      <c r="F2" s="150"/>
      <c r="G2" s="150"/>
      <c r="H2" s="150"/>
      <c r="I2" s="150"/>
      <c r="J2" s="150"/>
      <c r="K2" s="150"/>
      <c r="L2" s="151"/>
      <c r="M2" s="160"/>
      <c r="N2" s="161"/>
      <c r="O2" s="167"/>
      <c r="P2" s="57"/>
      <c r="Q2" s="24"/>
    </row>
    <row r="3" spans="1:17" s="23" customFormat="1" ht="15" customHeight="1" x14ac:dyDescent="0.45">
      <c r="A3" s="155" t="s">
        <v>989</v>
      </c>
      <c r="B3" s="156"/>
      <c r="C3" s="149"/>
      <c r="D3" s="150"/>
      <c r="E3" s="150"/>
      <c r="F3" s="150"/>
      <c r="G3" s="150"/>
      <c r="H3" s="150"/>
      <c r="I3" s="150"/>
      <c r="J3" s="150"/>
      <c r="K3" s="150"/>
      <c r="L3" s="151"/>
      <c r="M3" s="160"/>
      <c r="N3" s="161"/>
      <c r="O3" s="167"/>
      <c r="P3" s="57"/>
      <c r="Q3" s="24"/>
    </row>
    <row r="4" spans="1:17" s="25" customFormat="1" ht="15" customHeight="1" x14ac:dyDescent="0.45">
      <c r="A4" s="155" t="s">
        <v>190</v>
      </c>
      <c r="B4" s="156"/>
      <c r="C4" s="152"/>
      <c r="D4" s="153"/>
      <c r="E4" s="153"/>
      <c r="F4" s="153"/>
      <c r="G4" s="153"/>
      <c r="H4" s="153"/>
      <c r="I4" s="153"/>
      <c r="J4" s="153"/>
      <c r="K4" s="153"/>
      <c r="L4" s="154"/>
      <c r="M4" s="163"/>
      <c r="N4" s="164"/>
      <c r="O4" s="168"/>
      <c r="P4" s="57"/>
      <c r="Q4" s="31"/>
    </row>
    <row r="5" spans="1:17" s="27" customFormat="1" ht="15" customHeight="1" x14ac:dyDescent="0.35">
      <c r="A5" s="36"/>
      <c r="B5" s="26" t="s">
        <v>121</v>
      </c>
      <c r="O5" s="37"/>
      <c r="P5" s="58"/>
      <c r="Q5" s="28"/>
    </row>
    <row r="6" spans="1:17" s="30" customFormat="1" ht="15" customHeight="1" thickBot="1" x14ac:dyDescent="0.35">
      <c r="A6" s="3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9"/>
      <c r="P6" s="59"/>
      <c r="Q6" s="32"/>
    </row>
    <row r="7" spans="1:17" s="4" customFormat="1" ht="15" customHeight="1" x14ac:dyDescent="0.25">
      <c r="A7" s="40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96"/>
      <c r="P7" s="60"/>
    </row>
    <row r="8" spans="1:17" s="35" customFormat="1" ht="15" customHeight="1" x14ac:dyDescent="0.25">
      <c r="A8" s="42" t="s">
        <v>200</v>
      </c>
      <c r="B8" s="15" t="s">
        <v>0</v>
      </c>
      <c r="C8" s="16" t="s">
        <v>24</v>
      </c>
      <c r="D8" s="16" t="s">
        <v>25</v>
      </c>
      <c r="E8" s="16" t="s">
        <v>26</v>
      </c>
      <c r="F8" s="16" t="s">
        <v>27</v>
      </c>
      <c r="G8" s="16" t="s">
        <v>28</v>
      </c>
      <c r="H8" s="16" t="s">
        <v>29</v>
      </c>
      <c r="I8" s="16" t="s">
        <v>30</v>
      </c>
      <c r="J8" s="16" t="s">
        <v>31</v>
      </c>
      <c r="K8" s="16" t="s">
        <v>32</v>
      </c>
      <c r="L8" s="16" t="s">
        <v>33</v>
      </c>
      <c r="M8" s="16" t="s">
        <v>34</v>
      </c>
      <c r="N8" s="16" t="s">
        <v>35</v>
      </c>
      <c r="O8" s="106" t="s">
        <v>141</v>
      </c>
      <c r="P8" s="61"/>
    </row>
    <row r="9" spans="1:17" s="5" customFormat="1" ht="15" customHeight="1" x14ac:dyDescent="0.25">
      <c r="A9" s="42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98"/>
      <c r="P9" s="52"/>
    </row>
    <row r="10" spans="1:17" s="3" customFormat="1" ht="15" customHeight="1" x14ac:dyDescent="0.25">
      <c r="A10" s="43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07"/>
      <c r="P10" s="52"/>
    </row>
    <row r="11" spans="1:17" s="5" customFormat="1" ht="13.5" customHeight="1" x14ac:dyDescent="0.25">
      <c r="A11" s="44" t="s">
        <v>237</v>
      </c>
      <c r="B11" s="19" t="s">
        <v>1</v>
      </c>
      <c r="C11" s="77">
        <f t="shared" ref="C11:N11" si="0">+C12+C15</f>
        <v>287475300099.91669</v>
      </c>
      <c r="D11" s="77">
        <f t="shared" si="0"/>
        <v>450293377540.41669</v>
      </c>
      <c r="E11" s="77">
        <f t="shared" si="0"/>
        <v>181025343459.91666</v>
      </c>
      <c r="F11" s="77">
        <f t="shared" si="0"/>
        <v>31558685220.916664</v>
      </c>
      <c r="G11" s="77">
        <f t="shared" si="0"/>
        <v>10864975045.916666</v>
      </c>
      <c r="H11" s="77">
        <f t="shared" si="0"/>
        <v>347291166296.91669</v>
      </c>
      <c r="I11" s="77">
        <f t="shared" si="0"/>
        <v>100959445036.41667</v>
      </c>
      <c r="J11" s="77">
        <f t="shared" si="0"/>
        <v>215164787766.91666</v>
      </c>
      <c r="K11" s="77">
        <f t="shared" si="0"/>
        <v>10718389554.916666</v>
      </c>
      <c r="L11" s="77">
        <f t="shared" si="0"/>
        <v>19408975450.916664</v>
      </c>
      <c r="M11" s="77">
        <f t="shared" si="0"/>
        <v>10927442569.916666</v>
      </c>
      <c r="N11" s="77">
        <f t="shared" si="0"/>
        <v>287690868705.91669</v>
      </c>
      <c r="O11" s="100">
        <f>+SUM(C11:N11)</f>
        <v>1953378756749.0005</v>
      </c>
      <c r="P11" s="62"/>
    </row>
    <row r="12" spans="1:17" s="9" customFormat="1" ht="13.5" customHeight="1" x14ac:dyDescent="0.25">
      <c r="A12" s="81" t="s">
        <v>424</v>
      </c>
      <c r="B12" s="73" t="s">
        <v>238</v>
      </c>
      <c r="C12" s="83">
        <f>+C13</f>
        <v>268284750065</v>
      </c>
      <c r="D12" s="83">
        <f t="shared" ref="D12:N12" si="1">+D13</f>
        <v>0</v>
      </c>
      <c r="E12" s="83">
        <f t="shared" si="1"/>
        <v>0</v>
      </c>
      <c r="F12" s="83">
        <f t="shared" si="1"/>
        <v>0</v>
      </c>
      <c r="G12" s="83">
        <f t="shared" si="1"/>
        <v>0</v>
      </c>
      <c r="H12" s="83">
        <f t="shared" si="1"/>
        <v>0</v>
      </c>
      <c r="I12" s="83">
        <f t="shared" si="1"/>
        <v>0</v>
      </c>
      <c r="J12" s="83">
        <f t="shared" si="1"/>
        <v>0</v>
      </c>
      <c r="K12" s="83">
        <f t="shared" si="1"/>
        <v>0</v>
      </c>
      <c r="L12" s="83">
        <f t="shared" si="1"/>
        <v>0</v>
      </c>
      <c r="M12" s="83">
        <f t="shared" si="1"/>
        <v>0</v>
      </c>
      <c r="N12" s="83">
        <f t="shared" si="1"/>
        <v>0</v>
      </c>
      <c r="O12" s="82">
        <f t="shared" ref="O12:O65" si="2">+SUM(C12:N12)</f>
        <v>268284750065</v>
      </c>
      <c r="P12" s="53"/>
    </row>
    <row r="13" spans="1:17" s="9" customFormat="1" ht="13.5" customHeight="1" x14ac:dyDescent="0.25">
      <c r="A13" s="81" t="s">
        <v>425</v>
      </c>
      <c r="B13" s="73" t="s">
        <v>238</v>
      </c>
      <c r="C13" s="83">
        <f t="shared" ref="C13:N13" si="3">+SUM(C14:C14)</f>
        <v>268284750065</v>
      </c>
      <c r="D13" s="83">
        <f t="shared" si="3"/>
        <v>0</v>
      </c>
      <c r="E13" s="83">
        <f t="shared" si="3"/>
        <v>0</v>
      </c>
      <c r="F13" s="83">
        <f t="shared" si="3"/>
        <v>0</v>
      </c>
      <c r="G13" s="83">
        <f t="shared" si="3"/>
        <v>0</v>
      </c>
      <c r="H13" s="83">
        <f t="shared" si="3"/>
        <v>0</v>
      </c>
      <c r="I13" s="83">
        <f t="shared" si="3"/>
        <v>0</v>
      </c>
      <c r="J13" s="83">
        <f t="shared" si="3"/>
        <v>0</v>
      </c>
      <c r="K13" s="83">
        <f t="shared" si="3"/>
        <v>0</v>
      </c>
      <c r="L13" s="83">
        <f t="shared" si="3"/>
        <v>0</v>
      </c>
      <c r="M13" s="83">
        <f t="shared" si="3"/>
        <v>0</v>
      </c>
      <c r="N13" s="83">
        <f t="shared" si="3"/>
        <v>0</v>
      </c>
      <c r="O13" s="82">
        <f t="shared" si="2"/>
        <v>268284750065</v>
      </c>
      <c r="P13" s="53"/>
    </row>
    <row r="14" spans="1:17" s="9" customFormat="1" ht="13.5" customHeight="1" x14ac:dyDescent="0.25">
      <c r="A14" s="81" t="s">
        <v>884</v>
      </c>
      <c r="B14" s="73" t="s">
        <v>885</v>
      </c>
      <c r="C14" s="121">
        <f>168284750065+100000000000</f>
        <v>268284750065</v>
      </c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2">
        <f t="shared" si="2"/>
        <v>268284750065</v>
      </c>
      <c r="P14" s="53"/>
    </row>
    <row r="15" spans="1:17" s="9" customFormat="1" ht="13.5" customHeight="1" x14ac:dyDescent="0.25">
      <c r="A15" s="81" t="s">
        <v>426</v>
      </c>
      <c r="B15" s="73" t="s">
        <v>2</v>
      </c>
      <c r="C15" s="83">
        <f t="shared" ref="C15:N15" si="4">+C16+C36+C60</f>
        <v>19190550034.916664</v>
      </c>
      <c r="D15" s="83">
        <f t="shared" si="4"/>
        <v>450293377540.41669</v>
      </c>
      <c r="E15" s="83">
        <f t="shared" si="4"/>
        <v>181025343459.91666</v>
      </c>
      <c r="F15" s="83">
        <f t="shared" si="4"/>
        <v>31558685220.916664</v>
      </c>
      <c r="G15" s="83">
        <f t="shared" si="4"/>
        <v>10864975045.916666</v>
      </c>
      <c r="H15" s="83">
        <f t="shared" si="4"/>
        <v>347291166296.91669</v>
      </c>
      <c r="I15" s="83">
        <f t="shared" si="4"/>
        <v>100959445036.41667</v>
      </c>
      <c r="J15" s="83">
        <f t="shared" si="4"/>
        <v>215164787766.91666</v>
      </c>
      <c r="K15" s="83">
        <f t="shared" si="4"/>
        <v>10718389554.916666</v>
      </c>
      <c r="L15" s="83">
        <f t="shared" si="4"/>
        <v>19408975450.916664</v>
      </c>
      <c r="M15" s="83">
        <f t="shared" si="4"/>
        <v>10927442569.916666</v>
      </c>
      <c r="N15" s="83">
        <f t="shared" si="4"/>
        <v>287690868705.91669</v>
      </c>
      <c r="O15" s="101">
        <f t="shared" si="2"/>
        <v>1685094006684.0005</v>
      </c>
      <c r="P15" s="53"/>
    </row>
    <row r="16" spans="1:17" s="10" customFormat="1" ht="13.5" customHeight="1" x14ac:dyDescent="0.25">
      <c r="A16" s="81" t="s">
        <v>427</v>
      </c>
      <c r="B16" s="73" t="s">
        <v>3</v>
      </c>
      <c r="C16" s="83">
        <f t="shared" ref="C16:N16" si="5">+C17+C23+C27+C30</f>
        <v>267747621</v>
      </c>
      <c r="D16" s="83">
        <f t="shared" si="5"/>
        <v>104893094045</v>
      </c>
      <c r="E16" s="83">
        <f t="shared" si="5"/>
        <v>21350347254</v>
      </c>
      <c r="F16" s="83">
        <f t="shared" si="5"/>
        <v>125746290</v>
      </c>
      <c r="G16" s="83">
        <f t="shared" si="5"/>
        <v>111204290</v>
      </c>
      <c r="H16" s="83">
        <f t="shared" si="5"/>
        <v>104935217191</v>
      </c>
      <c r="I16" s="83">
        <f t="shared" si="5"/>
        <v>232235696</v>
      </c>
      <c r="J16" s="83">
        <f t="shared" si="5"/>
        <v>288075533</v>
      </c>
      <c r="K16" s="83">
        <f t="shared" si="5"/>
        <v>214618799</v>
      </c>
      <c r="L16" s="83">
        <f t="shared" si="5"/>
        <v>200766958</v>
      </c>
      <c r="M16" s="83">
        <f t="shared" si="5"/>
        <v>173671814</v>
      </c>
      <c r="N16" s="83">
        <f t="shared" si="5"/>
        <v>187097950</v>
      </c>
      <c r="O16" s="101">
        <f t="shared" si="2"/>
        <v>232979823441</v>
      </c>
      <c r="P16" s="53"/>
    </row>
    <row r="17" spans="1:16" s="11" customFormat="1" ht="13.5" customHeight="1" x14ac:dyDescent="0.25">
      <c r="A17" s="92" t="s">
        <v>428</v>
      </c>
      <c r="B17" s="75" t="s">
        <v>201</v>
      </c>
      <c r="C17" s="83">
        <f>+SUM(C18:C22)</f>
        <v>0</v>
      </c>
      <c r="D17" s="83">
        <f t="shared" ref="D17:N17" si="6">+SUM(D18:D22)</f>
        <v>0</v>
      </c>
      <c r="E17" s="83">
        <f t="shared" si="6"/>
        <v>0</v>
      </c>
      <c r="F17" s="83">
        <f t="shared" si="6"/>
        <v>0</v>
      </c>
      <c r="G17" s="83">
        <f t="shared" si="6"/>
        <v>0</v>
      </c>
      <c r="H17" s="83">
        <f t="shared" si="6"/>
        <v>0</v>
      </c>
      <c r="I17" s="83">
        <f t="shared" si="6"/>
        <v>0</v>
      </c>
      <c r="J17" s="83">
        <f t="shared" si="6"/>
        <v>0</v>
      </c>
      <c r="K17" s="83">
        <f t="shared" si="6"/>
        <v>0</v>
      </c>
      <c r="L17" s="83">
        <f t="shared" si="6"/>
        <v>0</v>
      </c>
      <c r="M17" s="83">
        <f t="shared" si="6"/>
        <v>0</v>
      </c>
      <c r="N17" s="83">
        <f t="shared" si="6"/>
        <v>0</v>
      </c>
      <c r="O17" s="82">
        <f t="shared" si="2"/>
        <v>0</v>
      </c>
      <c r="P17" s="53"/>
    </row>
    <row r="18" spans="1:16" s="11" customFormat="1" ht="13.5" customHeight="1" x14ac:dyDescent="0.25">
      <c r="A18" s="92" t="s">
        <v>429</v>
      </c>
      <c r="B18" s="75" t="s">
        <v>239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2">
        <f t="shared" si="2"/>
        <v>0</v>
      </c>
      <c r="P18" s="53"/>
    </row>
    <row r="19" spans="1:16" s="1" customFormat="1" ht="13.5" customHeight="1" x14ac:dyDescent="0.25">
      <c r="A19" s="81" t="s">
        <v>430</v>
      </c>
      <c r="B19" s="75" t="s">
        <v>240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2">
        <f t="shared" si="2"/>
        <v>0</v>
      </c>
      <c r="P19" s="6"/>
    </row>
    <row r="20" spans="1:16" s="1" customFormat="1" ht="13.5" customHeight="1" x14ac:dyDescent="0.25">
      <c r="A20" s="81" t="s">
        <v>431</v>
      </c>
      <c r="B20" s="75" t="s">
        <v>241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2">
        <f t="shared" si="2"/>
        <v>0</v>
      </c>
      <c r="P20" s="6"/>
    </row>
    <row r="21" spans="1:16" s="1" customFormat="1" ht="13.5" customHeight="1" x14ac:dyDescent="0.25">
      <c r="A21" s="81" t="s">
        <v>432</v>
      </c>
      <c r="B21" s="75" t="s">
        <v>242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2">
        <f t="shared" si="2"/>
        <v>0</v>
      </c>
      <c r="P21" s="6"/>
    </row>
    <row r="22" spans="1:16" s="1" customFormat="1" ht="13.5" customHeight="1" x14ac:dyDescent="0.25">
      <c r="A22" s="81" t="s">
        <v>925</v>
      </c>
      <c r="B22" s="75" t="s">
        <v>926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2">
        <f t="shared" si="2"/>
        <v>0</v>
      </c>
      <c r="P22" s="6"/>
    </row>
    <row r="23" spans="1:16" s="11" customFormat="1" ht="13.5" customHeight="1" x14ac:dyDescent="0.25">
      <c r="A23" s="92" t="s">
        <v>433</v>
      </c>
      <c r="B23" s="75" t="s">
        <v>4</v>
      </c>
      <c r="C23" s="83">
        <f>+SUM(C24:C26)</f>
        <v>0</v>
      </c>
      <c r="D23" s="83">
        <f t="shared" ref="D23:N23" si="7">+SUM(D24:D26)</f>
        <v>0</v>
      </c>
      <c r="E23" s="83">
        <f t="shared" si="7"/>
        <v>0</v>
      </c>
      <c r="F23" s="83">
        <f t="shared" si="7"/>
        <v>0</v>
      </c>
      <c r="G23" s="83">
        <f t="shared" si="7"/>
        <v>0</v>
      </c>
      <c r="H23" s="83">
        <f t="shared" si="7"/>
        <v>0</v>
      </c>
      <c r="I23" s="83">
        <f t="shared" si="7"/>
        <v>0</v>
      </c>
      <c r="J23" s="83">
        <f t="shared" si="7"/>
        <v>0</v>
      </c>
      <c r="K23" s="83">
        <f t="shared" si="7"/>
        <v>0</v>
      </c>
      <c r="L23" s="83">
        <f t="shared" si="7"/>
        <v>0</v>
      </c>
      <c r="M23" s="83">
        <f t="shared" si="7"/>
        <v>0</v>
      </c>
      <c r="N23" s="83">
        <f t="shared" si="7"/>
        <v>0</v>
      </c>
      <c r="O23" s="82">
        <f t="shared" si="2"/>
        <v>0</v>
      </c>
      <c r="P23" s="53"/>
    </row>
    <row r="24" spans="1:16" s="1" customFormat="1" ht="13.5" customHeight="1" x14ac:dyDescent="0.25">
      <c r="A24" s="81" t="s">
        <v>434</v>
      </c>
      <c r="B24" s="75" t="s">
        <v>243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2">
        <f t="shared" si="2"/>
        <v>0</v>
      </c>
      <c r="P24" s="6"/>
    </row>
    <row r="25" spans="1:16" s="11" customFormat="1" ht="13.5" customHeight="1" x14ac:dyDescent="0.25">
      <c r="A25" s="81" t="s">
        <v>435</v>
      </c>
      <c r="B25" s="73" t="s">
        <v>244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2">
        <f t="shared" si="2"/>
        <v>0</v>
      </c>
      <c r="P25" s="53"/>
    </row>
    <row r="26" spans="1:16" s="1" customFormat="1" ht="13.5" customHeight="1" x14ac:dyDescent="0.25">
      <c r="A26" s="81" t="s">
        <v>436</v>
      </c>
      <c r="B26" s="75" t="s">
        <v>245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2">
        <f t="shared" si="2"/>
        <v>0</v>
      </c>
      <c r="P26" s="6"/>
    </row>
    <row r="27" spans="1:16" s="1" customFormat="1" ht="13.5" customHeight="1" x14ac:dyDescent="0.25">
      <c r="A27" s="81" t="s">
        <v>437</v>
      </c>
      <c r="B27" s="75" t="s">
        <v>5</v>
      </c>
      <c r="C27" s="83">
        <f>+C28+C29</f>
        <v>267747621</v>
      </c>
      <c r="D27" s="83">
        <f t="shared" ref="D27:N27" si="8">+D28+D29</f>
        <v>116415695</v>
      </c>
      <c r="E27" s="83">
        <f t="shared" si="8"/>
        <v>179121804</v>
      </c>
      <c r="F27" s="83">
        <f t="shared" si="8"/>
        <v>125746290</v>
      </c>
      <c r="G27" s="83">
        <f t="shared" si="8"/>
        <v>111204290</v>
      </c>
      <c r="H27" s="83">
        <f t="shared" si="8"/>
        <v>158538841</v>
      </c>
      <c r="I27" s="83">
        <f t="shared" si="8"/>
        <v>232235696</v>
      </c>
      <c r="J27" s="83">
        <f t="shared" si="8"/>
        <v>288075533</v>
      </c>
      <c r="K27" s="83">
        <f t="shared" si="8"/>
        <v>214618799</v>
      </c>
      <c r="L27" s="83">
        <f t="shared" si="8"/>
        <v>200766958</v>
      </c>
      <c r="M27" s="83">
        <f t="shared" si="8"/>
        <v>173671814</v>
      </c>
      <c r="N27" s="83">
        <f t="shared" si="8"/>
        <v>187097950</v>
      </c>
      <c r="O27" s="101">
        <f t="shared" si="2"/>
        <v>2255241291</v>
      </c>
      <c r="P27" s="6"/>
    </row>
    <row r="28" spans="1:16" s="1" customFormat="1" ht="13.5" customHeight="1" x14ac:dyDescent="0.25">
      <c r="A28" s="81" t="s">
        <v>438</v>
      </c>
      <c r="B28" s="75" t="s">
        <v>246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2">
        <f t="shared" si="2"/>
        <v>0</v>
      </c>
      <c r="P28" s="6"/>
    </row>
    <row r="29" spans="1:16" s="10" customFormat="1" ht="13.5" customHeight="1" x14ac:dyDescent="0.25">
      <c r="A29" s="81" t="s">
        <v>439</v>
      </c>
      <c r="B29" s="73" t="s">
        <v>247</v>
      </c>
      <c r="C29" s="83">
        <v>267747621</v>
      </c>
      <c r="D29" s="83">
        <v>116415695</v>
      </c>
      <c r="E29" s="83">
        <v>179121804</v>
      </c>
      <c r="F29" s="83">
        <v>125746290</v>
      </c>
      <c r="G29" s="83">
        <v>111204290</v>
      </c>
      <c r="H29" s="83">
        <v>158538841</v>
      </c>
      <c r="I29" s="83">
        <v>232235696</v>
      </c>
      <c r="J29" s="83">
        <v>288075533</v>
      </c>
      <c r="K29" s="83">
        <v>214618799</v>
      </c>
      <c r="L29" s="83">
        <v>200766958</v>
      </c>
      <c r="M29" s="83">
        <v>173671814</v>
      </c>
      <c r="N29" s="83">
        <v>187097950</v>
      </c>
      <c r="O29" s="101">
        <f t="shared" si="2"/>
        <v>2255241291</v>
      </c>
      <c r="P29" s="53"/>
    </row>
    <row r="30" spans="1:16" s="1" customFormat="1" ht="13.5" customHeight="1" x14ac:dyDescent="0.25">
      <c r="A30" s="81" t="s">
        <v>440</v>
      </c>
      <c r="B30" s="74" t="s">
        <v>6</v>
      </c>
      <c r="C30" s="83">
        <f>+SUM(C31:C35)</f>
        <v>0</v>
      </c>
      <c r="D30" s="83">
        <f t="shared" ref="D30:N30" si="9">+SUM(D31:D35)</f>
        <v>104776678350</v>
      </c>
      <c r="E30" s="83">
        <f t="shared" si="9"/>
        <v>21171225450</v>
      </c>
      <c r="F30" s="83">
        <f t="shared" si="9"/>
        <v>0</v>
      </c>
      <c r="G30" s="83">
        <f t="shared" si="9"/>
        <v>0</v>
      </c>
      <c r="H30" s="83">
        <f t="shared" si="9"/>
        <v>104776678350</v>
      </c>
      <c r="I30" s="83">
        <f t="shared" si="9"/>
        <v>0</v>
      </c>
      <c r="J30" s="83">
        <f t="shared" si="9"/>
        <v>0</v>
      </c>
      <c r="K30" s="83">
        <f t="shared" si="9"/>
        <v>0</v>
      </c>
      <c r="L30" s="83">
        <f t="shared" si="9"/>
        <v>0</v>
      </c>
      <c r="M30" s="83">
        <f t="shared" si="9"/>
        <v>0</v>
      </c>
      <c r="N30" s="83">
        <f t="shared" si="9"/>
        <v>0</v>
      </c>
      <c r="O30" s="82">
        <f t="shared" si="2"/>
        <v>230724582150</v>
      </c>
      <c r="P30" s="6"/>
    </row>
    <row r="31" spans="1:16" s="1" customFormat="1" ht="13.5" customHeight="1" x14ac:dyDescent="0.25">
      <c r="A31" s="81" t="s">
        <v>441</v>
      </c>
      <c r="B31" s="73" t="s">
        <v>248</v>
      </c>
      <c r="C31" s="83">
        <v>0</v>
      </c>
      <c r="D31" s="83">
        <v>0</v>
      </c>
      <c r="E31" s="83">
        <v>21171225450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  <c r="N31" s="83">
        <v>0</v>
      </c>
      <c r="O31" s="82">
        <f t="shared" si="2"/>
        <v>21171225450</v>
      </c>
      <c r="P31" s="6"/>
    </row>
    <row r="32" spans="1:16" s="10" customFormat="1" ht="13.5" customHeight="1" x14ac:dyDescent="0.25">
      <c r="A32" s="81" t="s">
        <v>442</v>
      </c>
      <c r="B32" s="73" t="s">
        <v>249</v>
      </c>
      <c r="C32" s="83">
        <v>0</v>
      </c>
      <c r="D32" s="83">
        <v>104776678350</v>
      </c>
      <c r="E32" s="83">
        <v>0</v>
      </c>
      <c r="F32" s="83">
        <v>0</v>
      </c>
      <c r="G32" s="83">
        <v>0</v>
      </c>
      <c r="H32" s="83">
        <v>104776678350</v>
      </c>
      <c r="I32" s="83">
        <v>0</v>
      </c>
      <c r="J32" s="83">
        <v>0</v>
      </c>
      <c r="K32" s="83">
        <v>0</v>
      </c>
      <c r="L32" s="83">
        <v>0</v>
      </c>
      <c r="M32" s="83">
        <v>0</v>
      </c>
      <c r="N32" s="83">
        <v>0</v>
      </c>
      <c r="O32" s="82">
        <f t="shared" si="2"/>
        <v>209553356700</v>
      </c>
      <c r="P32" s="53"/>
    </row>
    <row r="33" spans="1:16" s="1" customFormat="1" ht="13.5" customHeight="1" x14ac:dyDescent="0.25">
      <c r="A33" s="81" t="s">
        <v>443</v>
      </c>
      <c r="B33" s="73" t="s">
        <v>202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2">
        <f t="shared" si="2"/>
        <v>0</v>
      </c>
      <c r="P33" s="6"/>
    </row>
    <row r="34" spans="1:16" s="1" customFormat="1" ht="13.5" customHeight="1" x14ac:dyDescent="0.25">
      <c r="A34" s="81" t="s">
        <v>444</v>
      </c>
      <c r="B34" s="73" t="s">
        <v>250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2">
        <f t="shared" si="2"/>
        <v>0</v>
      </c>
      <c r="P34" s="6"/>
    </row>
    <row r="35" spans="1:16" s="1" customFormat="1" ht="13.5" customHeight="1" x14ac:dyDescent="0.25">
      <c r="A35" s="92" t="s">
        <v>445</v>
      </c>
      <c r="B35" s="73" t="s">
        <v>6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2">
        <f t="shared" si="2"/>
        <v>0</v>
      </c>
      <c r="P35" s="6"/>
    </row>
    <row r="36" spans="1:16" s="11" customFormat="1" ht="13.5" customHeight="1" x14ac:dyDescent="0.25">
      <c r="A36" s="81" t="s">
        <v>446</v>
      </c>
      <c r="B36" s="73" t="s">
        <v>7</v>
      </c>
      <c r="C36" s="83">
        <f>+C37+C41+C50+C54+C57</f>
        <v>8419031658</v>
      </c>
      <c r="D36" s="83">
        <f t="shared" ref="D36:N36" si="10">+D37+D41+D50+D54+D57</f>
        <v>148504750000</v>
      </c>
      <c r="E36" s="83">
        <f t="shared" si="10"/>
        <v>128000000000</v>
      </c>
      <c r="F36" s="83">
        <f t="shared" si="10"/>
        <v>20929168175</v>
      </c>
      <c r="G36" s="83">
        <f t="shared" si="10"/>
        <v>250000000</v>
      </c>
      <c r="H36" s="83">
        <f t="shared" si="10"/>
        <v>127075500000.00002</v>
      </c>
      <c r="I36" s="83">
        <f t="shared" si="10"/>
        <v>8608354195</v>
      </c>
      <c r="J36" s="83">
        <f t="shared" si="10"/>
        <v>204372941478</v>
      </c>
      <c r="K36" s="83">
        <f t="shared" si="10"/>
        <v>0</v>
      </c>
      <c r="L36" s="83">
        <f t="shared" si="10"/>
        <v>8704437737</v>
      </c>
      <c r="M36" s="83">
        <f t="shared" si="10"/>
        <v>250000000</v>
      </c>
      <c r="N36" s="83">
        <f t="shared" si="10"/>
        <v>277000000000</v>
      </c>
      <c r="O36" s="101">
        <f t="shared" si="2"/>
        <v>932114183243</v>
      </c>
      <c r="P36" s="53"/>
    </row>
    <row r="37" spans="1:16" s="1" customFormat="1" ht="13.5" customHeight="1" x14ac:dyDescent="0.25">
      <c r="A37" s="81" t="s">
        <v>447</v>
      </c>
      <c r="B37" s="73" t="s">
        <v>8</v>
      </c>
      <c r="C37" s="83">
        <f>+C38+C39+C40</f>
        <v>8419031658</v>
      </c>
      <c r="D37" s="83">
        <f t="shared" ref="D37:N37" si="11">+D38+D39+D40</f>
        <v>148254750000</v>
      </c>
      <c r="E37" s="83">
        <f t="shared" si="11"/>
        <v>128000000000</v>
      </c>
      <c r="F37" s="83">
        <f t="shared" si="11"/>
        <v>20929168175</v>
      </c>
      <c r="G37" s="83">
        <f t="shared" si="11"/>
        <v>0</v>
      </c>
      <c r="H37" s="83">
        <f t="shared" si="11"/>
        <v>127075500000.00002</v>
      </c>
      <c r="I37" s="83">
        <f t="shared" si="11"/>
        <v>8608354195</v>
      </c>
      <c r="J37" s="83">
        <f t="shared" si="11"/>
        <v>0</v>
      </c>
      <c r="K37" s="83">
        <f t="shared" si="11"/>
        <v>0</v>
      </c>
      <c r="L37" s="83">
        <f t="shared" si="11"/>
        <v>8704437737</v>
      </c>
      <c r="M37" s="83">
        <f t="shared" si="11"/>
        <v>0</v>
      </c>
      <c r="N37" s="83">
        <f t="shared" si="11"/>
        <v>0</v>
      </c>
      <c r="O37" s="101">
        <f t="shared" si="2"/>
        <v>449991241765</v>
      </c>
      <c r="P37" s="6"/>
    </row>
    <row r="38" spans="1:16" s="1" customFormat="1" ht="13.5" customHeight="1" x14ac:dyDescent="0.25">
      <c r="A38" s="81" t="s">
        <v>448</v>
      </c>
      <c r="B38" s="73" t="s">
        <v>9</v>
      </c>
      <c r="C38" s="83"/>
      <c r="D38" s="83"/>
      <c r="E38" s="121">
        <v>128000000000</v>
      </c>
      <c r="F38" s="83"/>
      <c r="G38" s="83"/>
      <c r="H38" s="83"/>
      <c r="I38" s="83"/>
      <c r="J38" s="83"/>
      <c r="K38" s="83"/>
      <c r="L38" s="83"/>
      <c r="M38" s="83"/>
      <c r="N38" s="83"/>
      <c r="O38" s="82">
        <f t="shared" si="2"/>
        <v>128000000000</v>
      </c>
      <c r="P38" s="6"/>
    </row>
    <row r="39" spans="1:16" s="1" customFormat="1" ht="13.5" customHeight="1" x14ac:dyDescent="0.25">
      <c r="A39" s="81" t="s">
        <v>449</v>
      </c>
      <c r="B39" s="73" t="s">
        <v>10</v>
      </c>
      <c r="C39" s="83">
        <v>0</v>
      </c>
      <c r="D39" s="83">
        <v>148254750000</v>
      </c>
      <c r="E39" s="83">
        <v>0</v>
      </c>
      <c r="F39" s="83">
        <v>13415946200</v>
      </c>
      <c r="G39" s="83">
        <v>0</v>
      </c>
      <c r="H39" s="83">
        <v>127075500000.00002</v>
      </c>
      <c r="I39" s="83">
        <v>0</v>
      </c>
      <c r="J39" s="83">
        <v>0</v>
      </c>
      <c r="K39" s="83">
        <v>0</v>
      </c>
      <c r="L39" s="83">
        <v>0</v>
      </c>
      <c r="M39" s="83">
        <v>0</v>
      </c>
      <c r="N39" s="83">
        <v>0</v>
      </c>
      <c r="O39" s="82">
        <f t="shared" si="2"/>
        <v>288746196200</v>
      </c>
      <c r="P39" s="6"/>
    </row>
    <row r="40" spans="1:16" s="1" customFormat="1" ht="13.5" customHeight="1" x14ac:dyDescent="0.25">
      <c r="A40" s="81" t="s">
        <v>927</v>
      </c>
      <c r="B40" s="73" t="s">
        <v>928</v>
      </c>
      <c r="C40" s="83">
        <v>8419031658</v>
      </c>
      <c r="D40" s="83">
        <v>0</v>
      </c>
      <c r="E40" s="83">
        <v>0</v>
      </c>
      <c r="F40" s="83">
        <v>7513221975</v>
      </c>
      <c r="G40" s="83">
        <v>0</v>
      </c>
      <c r="H40" s="83">
        <v>0</v>
      </c>
      <c r="I40" s="83">
        <v>8608354195</v>
      </c>
      <c r="J40" s="83">
        <v>0</v>
      </c>
      <c r="K40" s="83">
        <v>0</v>
      </c>
      <c r="L40" s="83">
        <v>8704437737</v>
      </c>
      <c r="M40" s="83">
        <v>0</v>
      </c>
      <c r="N40" s="83">
        <v>0</v>
      </c>
      <c r="O40" s="101">
        <f t="shared" si="2"/>
        <v>33245045565</v>
      </c>
      <c r="P40" s="6"/>
    </row>
    <row r="41" spans="1:16" s="1" customFormat="1" ht="13.5" customHeight="1" x14ac:dyDescent="0.25">
      <c r="A41" s="81" t="s">
        <v>450</v>
      </c>
      <c r="B41" s="73" t="s">
        <v>251</v>
      </c>
      <c r="C41" s="83">
        <f>+SUM(C42:C49)</f>
        <v>0</v>
      </c>
      <c r="D41" s="83">
        <f t="shared" ref="D41:N41" si="12">+SUM(D42:D49)</f>
        <v>0</v>
      </c>
      <c r="E41" s="83">
        <f t="shared" si="12"/>
        <v>0</v>
      </c>
      <c r="F41" s="83">
        <f t="shared" si="12"/>
        <v>0</v>
      </c>
      <c r="G41" s="83">
        <f t="shared" si="12"/>
        <v>0</v>
      </c>
      <c r="H41" s="83">
        <f t="shared" si="12"/>
        <v>0</v>
      </c>
      <c r="I41" s="83">
        <f t="shared" si="12"/>
        <v>0</v>
      </c>
      <c r="J41" s="83">
        <f t="shared" si="12"/>
        <v>0</v>
      </c>
      <c r="K41" s="83">
        <f t="shared" si="12"/>
        <v>0</v>
      </c>
      <c r="L41" s="83">
        <f t="shared" si="12"/>
        <v>0</v>
      </c>
      <c r="M41" s="83">
        <f t="shared" si="12"/>
        <v>0</v>
      </c>
      <c r="N41" s="83">
        <f t="shared" si="12"/>
        <v>0</v>
      </c>
      <c r="O41" s="82">
        <f t="shared" si="2"/>
        <v>0</v>
      </c>
      <c r="P41" s="6"/>
    </row>
    <row r="42" spans="1:16" s="3" customFormat="1" ht="13.5" customHeight="1" x14ac:dyDescent="0.25">
      <c r="A42" s="81" t="s">
        <v>451</v>
      </c>
      <c r="B42" s="73" t="s">
        <v>252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2">
        <f t="shared" si="2"/>
        <v>0</v>
      </c>
      <c r="P42" s="53"/>
    </row>
    <row r="43" spans="1:16" s="3" customFormat="1" ht="13.5" customHeight="1" x14ac:dyDescent="0.25">
      <c r="A43" s="92" t="s">
        <v>452</v>
      </c>
      <c r="B43" s="73" t="s">
        <v>253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2">
        <f t="shared" si="2"/>
        <v>0</v>
      </c>
      <c r="P43" s="53"/>
    </row>
    <row r="44" spans="1:16" s="9" customFormat="1" ht="13.5" customHeight="1" x14ac:dyDescent="0.25">
      <c r="A44" s="81" t="s">
        <v>453</v>
      </c>
      <c r="B44" s="73" t="s">
        <v>254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2">
        <f t="shared" si="2"/>
        <v>0</v>
      </c>
      <c r="P44" s="53"/>
    </row>
    <row r="45" spans="1:16" s="10" customFormat="1" ht="13.5" customHeight="1" x14ac:dyDescent="0.25">
      <c r="A45" s="81" t="s">
        <v>454</v>
      </c>
      <c r="B45" s="73" t="s">
        <v>255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2">
        <f t="shared" si="2"/>
        <v>0</v>
      </c>
      <c r="P45" s="53"/>
    </row>
    <row r="46" spans="1:16" s="1" customFormat="1" ht="13.5" customHeight="1" x14ac:dyDescent="0.25">
      <c r="A46" s="81" t="s">
        <v>455</v>
      </c>
      <c r="B46" s="73" t="s">
        <v>456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2">
        <f t="shared" si="2"/>
        <v>0</v>
      </c>
      <c r="P46" s="6"/>
    </row>
    <row r="47" spans="1:16" s="1" customFormat="1" ht="13.5" customHeight="1" x14ac:dyDescent="0.25">
      <c r="A47" s="81" t="s">
        <v>457</v>
      </c>
      <c r="B47" s="73" t="s">
        <v>204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2">
        <f t="shared" si="2"/>
        <v>0</v>
      </c>
      <c r="P47" s="6"/>
    </row>
    <row r="48" spans="1:16" s="1" customFormat="1" ht="13.5" customHeight="1" x14ac:dyDescent="0.25">
      <c r="A48" s="81" t="s">
        <v>886</v>
      </c>
      <c r="B48" s="73" t="s">
        <v>887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2">
        <f t="shared" si="2"/>
        <v>0</v>
      </c>
      <c r="P48" s="6"/>
    </row>
    <row r="49" spans="1:16" s="1" customFormat="1" ht="13.5" customHeight="1" x14ac:dyDescent="0.25">
      <c r="A49" s="81" t="s">
        <v>888</v>
      </c>
      <c r="B49" s="73" t="s">
        <v>889</v>
      </c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2">
        <f t="shared" si="2"/>
        <v>0</v>
      </c>
      <c r="P49" s="6"/>
    </row>
    <row r="50" spans="1:16" s="10" customFormat="1" ht="13.5" customHeight="1" x14ac:dyDescent="0.25">
      <c r="A50" s="81" t="s">
        <v>458</v>
      </c>
      <c r="B50" s="73" t="s">
        <v>203</v>
      </c>
      <c r="C50" s="83">
        <f>+SUM(C51:C53)</f>
        <v>0</v>
      </c>
      <c r="D50" s="83">
        <f t="shared" ref="D50:N50" si="13">+SUM(D51:D53)</f>
        <v>250000000</v>
      </c>
      <c r="E50" s="83">
        <f t="shared" si="13"/>
        <v>0</v>
      </c>
      <c r="F50" s="83">
        <f t="shared" si="13"/>
        <v>0</v>
      </c>
      <c r="G50" s="83">
        <f t="shared" si="13"/>
        <v>250000000</v>
      </c>
      <c r="H50" s="83">
        <f t="shared" si="13"/>
        <v>0</v>
      </c>
      <c r="I50" s="83">
        <f t="shared" si="13"/>
        <v>0</v>
      </c>
      <c r="J50" s="83">
        <f t="shared" si="13"/>
        <v>204372941478</v>
      </c>
      <c r="K50" s="83">
        <f t="shared" si="13"/>
        <v>0</v>
      </c>
      <c r="L50" s="83">
        <f t="shared" si="13"/>
        <v>0</v>
      </c>
      <c r="M50" s="83">
        <f t="shared" si="13"/>
        <v>250000000</v>
      </c>
      <c r="N50" s="83">
        <f t="shared" si="13"/>
        <v>0</v>
      </c>
      <c r="O50" s="101">
        <f t="shared" si="2"/>
        <v>205122941478</v>
      </c>
      <c r="P50" s="53"/>
    </row>
    <row r="51" spans="1:16" s="10" customFormat="1" ht="13.5" customHeight="1" x14ac:dyDescent="0.25">
      <c r="A51" s="81" t="s">
        <v>459</v>
      </c>
      <c r="B51" s="73" t="s">
        <v>205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2">
        <f t="shared" si="2"/>
        <v>0</v>
      </c>
      <c r="P51" s="53"/>
    </row>
    <row r="52" spans="1:16" s="10" customFormat="1" ht="13.5" customHeight="1" x14ac:dyDescent="0.25">
      <c r="A52" s="81" t="s">
        <v>460</v>
      </c>
      <c r="B52" s="73" t="s">
        <v>203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2">
        <f t="shared" si="2"/>
        <v>0</v>
      </c>
      <c r="P52" s="53"/>
    </row>
    <row r="53" spans="1:16" s="10" customFormat="1" ht="13.5" customHeight="1" x14ac:dyDescent="0.25">
      <c r="A53" s="81" t="s">
        <v>461</v>
      </c>
      <c r="B53" s="73" t="s">
        <v>256</v>
      </c>
      <c r="C53" s="83">
        <v>0</v>
      </c>
      <c r="D53" s="83">
        <v>250000000</v>
      </c>
      <c r="E53" s="83">
        <v>0</v>
      </c>
      <c r="F53" s="83">
        <v>0</v>
      </c>
      <c r="G53" s="83">
        <v>250000000</v>
      </c>
      <c r="H53" s="83">
        <v>0</v>
      </c>
      <c r="I53" s="83">
        <v>0</v>
      </c>
      <c r="J53" s="83">
        <v>204372941478</v>
      </c>
      <c r="K53" s="83">
        <v>0</v>
      </c>
      <c r="L53" s="83">
        <v>0</v>
      </c>
      <c r="M53" s="83">
        <v>250000000</v>
      </c>
      <c r="N53" s="83">
        <v>0</v>
      </c>
      <c r="O53" s="101">
        <f t="shared" si="2"/>
        <v>205122941478</v>
      </c>
      <c r="P53" s="53"/>
    </row>
    <row r="54" spans="1:16" s="1" customFormat="1" ht="13.5" customHeight="1" x14ac:dyDescent="0.25">
      <c r="A54" s="92" t="s">
        <v>462</v>
      </c>
      <c r="B54" s="73" t="s">
        <v>206</v>
      </c>
      <c r="C54" s="83">
        <f>+C55+C56</f>
        <v>0</v>
      </c>
      <c r="D54" s="83">
        <f t="shared" ref="D54:N54" si="14">+D55+D56</f>
        <v>0</v>
      </c>
      <c r="E54" s="83">
        <f t="shared" si="14"/>
        <v>0</v>
      </c>
      <c r="F54" s="83">
        <f t="shared" si="14"/>
        <v>0</v>
      </c>
      <c r="G54" s="83">
        <f t="shared" si="14"/>
        <v>0</v>
      </c>
      <c r="H54" s="83">
        <f t="shared" si="14"/>
        <v>0</v>
      </c>
      <c r="I54" s="83">
        <f t="shared" si="14"/>
        <v>0</v>
      </c>
      <c r="J54" s="83">
        <f t="shared" si="14"/>
        <v>0</v>
      </c>
      <c r="K54" s="83">
        <f t="shared" si="14"/>
        <v>0</v>
      </c>
      <c r="L54" s="83">
        <f t="shared" si="14"/>
        <v>0</v>
      </c>
      <c r="M54" s="83">
        <f t="shared" si="14"/>
        <v>0</v>
      </c>
      <c r="N54" s="83">
        <f t="shared" si="14"/>
        <v>0</v>
      </c>
      <c r="O54" s="82">
        <f t="shared" si="2"/>
        <v>0</v>
      </c>
      <c r="P54" s="6"/>
    </row>
    <row r="55" spans="1:16" s="1" customFormat="1" ht="13.5" customHeight="1" x14ac:dyDescent="0.25">
      <c r="A55" s="92" t="s">
        <v>463</v>
      </c>
      <c r="B55" s="73" t="s">
        <v>257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2">
        <f t="shared" si="2"/>
        <v>0</v>
      </c>
      <c r="P55" s="6"/>
    </row>
    <row r="56" spans="1:16" s="1" customFormat="1" ht="13.5" customHeight="1" x14ac:dyDescent="0.25">
      <c r="A56" s="92" t="s">
        <v>464</v>
      </c>
      <c r="B56" s="73" t="s">
        <v>258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2">
        <f t="shared" si="2"/>
        <v>0</v>
      </c>
      <c r="P56" s="6"/>
    </row>
    <row r="57" spans="1:16" s="10" customFormat="1" ht="13.5" customHeight="1" x14ac:dyDescent="0.25">
      <c r="A57" s="92" t="s">
        <v>828</v>
      </c>
      <c r="B57" s="73" t="s">
        <v>829</v>
      </c>
      <c r="C57" s="83">
        <f>+C58+C59</f>
        <v>0</v>
      </c>
      <c r="D57" s="83">
        <f t="shared" ref="D57:N57" si="15">+D58+D59</f>
        <v>0</v>
      </c>
      <c r="E57" s="83">
        <f t="shared" si="15"/>
        <v>0</v>
      </c>
      <c r="F57" s="83">
        <f t="shared" si="15"/>
        <v>0</v>
      </c>
      <c r="G57" s="83">
        <f t="shared" si="15"/>
        <v>0</v>
      </c>
      <c r="H57" s="83">
        <f t="shared" si="15"/>
        <v>0</v>
      </c>
      <c r="I57" s="83">
        <f t="shared" si="15"/>
        <v>0</v>
      </c>
      <c r="J57" s="83">
        <f t="shared" si="15"/>
        <v>0</v>
      </c>
      <c r="K57" s="83">
        <f t="shared" si="15"/>
        <v>0</v>
      </c>
      <c r="L57" s="83">
        <f t="shared" si="15"/>
        <v>0</v>
      </c>
      <c r="M57" s="83">
        <f t="shared" si="15"/>
        <v>0</v>
      </c>
      <c r="N57" s="83">
        <f t="shared" si="15"/>
        <v>277000000000</v>
      </c>
      <c r="O57" s="82">
        <f t="shared" si="2"/>
        <v>277000000000</v>
      </c>
      <c r="P57" s="53"/>
    </row>
    <row r="58" spans="1:16" s="10" customFormat="1" ht="13.5" customHeight="1" x14ac:dyDescent="0.25">
      <c r="A58" s="92" t="s">
        <v>830</v>
      </c>
      <c r="B58" s="73" t="s">
        <v>831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121">
        <v>277000000000</v>
      </c>
      <c r="O58" s="82">
        <f t="shared" si="2"/>
        <v>277000000000</v>
      </c>
      <c r="P58" s="53"/>
    </row>
    <row r="59" spans="1:16" s="1" customFormat="1" ht="13.5" customHeight="1" x14ac:dyDescent="0.25">
      <c r="A59" s="92" t="s">
        <v>832</v>
      </c>
      <c r="B59" s="73" t="s">
        <v>833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2">
        <f t="shared" si="2"/>
        <v>0</v>
      </c>
      <c r="P59" s="6"/>
    </row>
    <row r="60" spans="1:16" s="1" customFormat="1" ht="13.5" customHeight="1" x14ac:dyDescent="0.25">
      <c r="A60" s="81" t="s">
        <v>465</v>
      </c>
      <c r="B60" s="73" t="s">
        <v>11</v>
      </c>
      <c r="C60" s="83">
        <f>+C61</f>
        <v>10503770755.916666</v>
      </c>
      <c r="D60" s="83">
        <f t="shared" ref="D60:N60" si="16">+D61</f>
        <v>196895533495.41669</v>
      </c>
      <c r="E60" s="83">
        <f t="shared" si="16"/>
        <v>31674996205.916664</v>
      </c>
      <c r="F60" s="83">
        <f t="shared" si="16"/>
        <v>10503770755.916666</v>
      </c>
      <c r="G60" s="83">
        <f t="shared" si="16"/>
        <v>10503770755.916666</v>
      </c>
      <c r="H60" s="83">
        <f t="shared" si="16"/>
        <v>115280449105.91667</v>
      </c>
      <c r="I60" s="83">
        <f t="shared" si="16"/>
        <v>92118855145.416672</v>
      </c>
      <c r="J60" s="83">
        <f t="shared" si="16"/>
        <v>10503770755.916666</v>
      </c>
      <c r="K60" s="83">
        <f t="shared" si="16"/>
        <v>10503770755.916666</v>
      </c>
      <c r="L60" s="83">
        <f t="shared" si="16"/>
        <v>10503770755.916666</v>
      </c>
      <c r="M60" s="83">
        <f t="shared" si="16"/>
        <v>10503770755.916666</v>
      </c>
      <c r="N60" s="83">
        <f t="shared" si="16"/>
        <v>10503770755.916666</v>
      </c>
      <c r="O60" s="82">
        <f t="shared" si="2"/>
        <v>520000000000.00012</v>
      </c>
      <c r="P60" s="6"/>
    </row>
    <row r="61" spans="1:16" s="9" customFormat="1" ht="13.5" customHeight="1" x14ac:dyDescent="0.25">
      <c r="A61" s="92" t="s">
        <v>466</v>
      </c>
      <c r="B61" s="73" t="s">
        <v>259</v>
      </c>
      <c r="C61" s="83">
        <f>+C62+C63+C64+C65</f>
        <v>10503770755.916666</v>
      </c>
      <c r="D61" s="83">
        <f t="shared" ref="D61:N61" si="17">+D62+D63+D64+D65</f>
        <v>196895533495.41669</v>
      </c>
      <c r="E61" s="83">
        <f t="shared" si="17"/>
        <v>31674996205.916664</v>
      </c>
      <c r="F61" s="83">
        <f t="shared" si="17"/>
        <v>10503770755.916666</v>
      </c>
      <c r="G61" s="83">
        <f t="shared" si="17"/>
        <v>10503770755.916666</v>
      </c>
      <c r="H61" s="83">
        <f t="shared" si="17"/>
        <v>115280449105.91667</v>
      </c>
      <c r="I61" s="83">
        <f t="shared" si="17"/>
        <v>92118855145.416672</v>
      </c>
      <c r="J61" s="83">
        <f t="shared" si="17"/>
        <v>10503770755.916666</v>
      </c>
      <c r="K61" s="83">
        <f t="shared" si="17"/>
        <v>10503770755.916666</v>
      </c>
      <c r="L61" s="83">
        <f t="shared" si="17"/>
        <v>10503770755.916666</v>
      </c>
      <c r="M61" s="83">
        <f t="shared" si="17"/>
        <v>10503770755.916666</v>
      </c>
      <c r="N61" s="83">
        <f t="shared" si="17"/>
        <v>10503770755.916666</v>
      </c>
      <c r="O61" s="82">
        <f t="shared" si="2"/>
        <v>520000000000.00012</v>
      </c>
      <c r="P61" s="53"/>
    </row>
    <row r="62" spans="1:16" s="9" customFormat="1" ht="13.5" customHeight="1" x14ac:dyDescent="0.25">
      <c r="A62" s="92" t="s">
        <v>467</v>
      </c>
      <c r="B62" s="73" t="s">
        <v>260</v>
      </c>
      <c r="C62" s="83">
        <v>10503770755.916666</v>
      </c>
      <c r="D62" s="83">
        <v>10503770755.916666</v>
      </c>
      <c r="E62" s="83">
        <v>10503770755.916666</v>
      </c>
      <c r="F62" s="83">
        <v>10503770755.916666</v>
      </c>
      <c r="G62" s="83">
        <v>10503770755.916666</v>
      </c>
      <c r="H62" s="83">
        <v>10503770755.916666</v>
      </c>
      <c r="I62" s="83">
        <v>10503770755.916666</v>
      </c>
      <c r="J62" s="83">
        <v>10503770755.916666</v>
      </c>
      <c r="K62" s="83">
        <v>10503770755.916666</v>
      </c>
      <c r="L62" s="83">
        <v>10503770755.916666</v>
      </c>
      <c r="M62" s="83">
        <v>10503770755.916666</v>
      </c>
      <c r="N62" s="83">
        <v>10503770755.916666</v>
      </c>
      <c r="O62" s="82">
        <f t="shared" si="2"/>
        <v>126045249071.00002</v>
      </c>
      <c r="P62" s="53"/>
    </row>
    <row r="63" spans="1:16" s="10" customFormat="1" ht="13.5" customHeight="1" x14ac:dyDescent="0.25">
      <c r="A63" s="92" t="s">
        <v>468</v>
      </c>
      <c r="B63" s="73" t="s">
        <v>261</v>
      </c>
      <c r="C63" s="83">
        <v>0</v>
      </c>
      <c r="D63" s="83">
        <v>81615084389.5</v>
      </c>
      <c r="E63" s="83">
        <v>0</v>
      </c>
      <c r="F63" s="83">
        <v>0</v>
      </c>
      <c r="G63" s="83">
        <v>0</v>
      </c>
      <c r="H63" s="83">
        <v>0</v>
      </c>
      <c r="I63" s="83">
        <v>81615084389.5</v>
      </c>
      <c r="J63" s="83">
        <v>0</v>
      </c>
      <c r="K63" s="83">
        <v>0</v>
      </c>
      <c r="L63" s="83">
        <v>0</v>
      </c>
      <c r="M63" s="83">
        <v>0</v>
      </c>
      <c r="N63" s="83">
        <v>0</v>
      </c>
      <c r="O63" s="82">
        <f t="shared" si="2"/>
        <v>163230168779</v>
      </c>
      <c r="P63" s="53"/>
    </row>
    <row r="64" spans="1:16" s="10" customFormat="1" ht="13.5" customHeight="1" x14ac:dyDescent="0.25">
      <c r="A64" s="92" t="s">
        <v>929</v>
      </c>
      <c r="B64" s="73" t="s">
        <v>930</v>
      </c>
      <c r="C64" s="83">
        <v>0</v>
      </c>
      <c r="D64" s="83">
        <v>104776678350</v>
      </c>
      <c r="E64" s="83">
        <v>0</v>
      </c>
      <c r="F64" s="83">
        <v>0</v>
      </c>
      <c r="G64" s="83">
        <v>0</v>
      </c>
      <c r="H64" s="83">
        <v>104776678350</v>
      </c>
      <c r="I64" s="83">
        <v>0</v>
      </c>
      <c r="J64" s="83">
        <v>0</v>
      </c>
      <c r="K64" s="83">
        <v>0</v>
      </c>
      <c r="L64" s="83">
        <v>0</v>
      </c>
      <c r="M64" s="83">
        <v>0</v>
      </c>
      <c r="N64" s="83">
        <v>0</v>
      </c>
      <c r="O64" s="82">
        <f t="shared" si="2"/>
        <v>209553356700</v>
      </c>
      <c r="P64" s="53"/>
    </row>
    <row r="65" spans="1:16" s="10" customFormat="1" ht="13.5" customHeight="1" x14ac:dyDescent="0.25">
      <c r="A65" s="92" t="s">
        <v>931</v>
      </c>
      <c r="B65" s="73" t="s">
        <v>230</v>
      </c>
      <c r="C65" s="83">
        <v>0</v>
      </c>
      <c r="D65" s="83">
        <v>0</v>
      </c>
      <c r="E65" s="83">
        <v>21171225450</v>
      </c>
      <c r="F65" s="83">
        <v>0</v>
      </c>
      <c r="G65" s="83">
        <v>0</v>
      </c>
      <c r="H65" s="83">
        <v>0</v>
      </c>
      <c r="I65" s="83">
        <v>0</v>
      </c>
      <c r="J65" s="83">
        <v>0</v>
      </c>
      <c r="K65" s="83">
        <v>0</v>
      </c>
      <c r="L65" s="83">
        <v>0</v>
      </c>
      <c r="M65" s="83">
        <v>0</v>
      </c>
      <c r="N65" s="83">
        <v>0</v>
      </c>
      <c r="O65" s="82">
        <f t="shared" si="2"/>
        <v>21171225450</v>
      </c>
      <c r="P65" s="53"/>
    </row>
    <row r="66" spans="1:16" ht="4.2" customHeight="1" x14ac:dyDescent="0.25">
      <c r="A66" s="46"/>
      <c r="B66" s="21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102"/>
    </row>
    <row r="67" spans="1:16" s="5" customFormat="1" ht="3" customHeight="1" x14ac:dyDescent="0.25">
      <c r="A67" s="45"/>
      <c r="B67" s="20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103"/>
      <c r="P67" s="62"/>
    </row>
    <row r="68" spans="1:16" s="9" customFormat="1" x14ac:dyDescent="0.25">
      <c r="A68" s="44"/>
      <c r="B68" s="19" t="s">
        <v>12</v>
      </c>
      <c r="C68" s="77">
        <f t="shared" ref="C68:N68" si="18">+C11-C70</f>
        <v>279616776694.91669</v>
      </c>
      <c r="D68" s="77">
        <f t="shared" si="18"/>
        <v>445233397876.41669</v>
      </c>
      <c r="E68" s="77">
        <f t="shared" si="18"/>
        <v>171853260311.91666</v>
      </c>
      <c r="F68" s="77">
        <f t="shared" si="18"/>
        <v>-78380606577.083344</v>
      </c>
      <c r="G68" s="77">
        <f t="shared" si="18"/>
        <v>7167762530.916666</v>
      </c>
      <c r="H68" s="77">
        <f t="shared" si="18"/>
        <v>319753942330.91669</v>
      </c>
      <c r="I68" s="77">
        <f t="shared" si="18"/>
        <v>84074104052.416672</v>
      </c>
      <c r="J68" s="77">
        <f t="shared" si="18"/>
        <v>209325034979.91666</v>
      </c>
      <c r="K68" s="77">
        <f t="shared" si="18"/>
        <v>3708129417.916666</v>
      </c>
      <c r="L68" s="77">
        <f t="shared" si="18"/>
        <v>-94991907113.083344</v>
      </c>
      <c r="M68" s="77">
        <f t="shared" si="18"/>
        <v>-11473522864.083334</v>
      </c>
      <c r="N68" s="77">
        <f t="shared" si="18"/>
        <v>-61582743934.083313</v>
      </c>
      <c r="O68" s="104">
        <f>+SUM(C68:N68)</f>
        <v>1274303627707.0005</v>
      </c>
      <c r="P68" s="53"/>
    </row>
    <row r="69" spans="1:16" s="10" customFormat="1" ht="4.5" customHeight="1" x14ac:dyDescent="0.25">
      <c r="A69" s="45"/>
      <c r="B69" s="20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103"/>
      <c r="P69" s="53"/>
    </row>
    <row r="70" spans="1:16" s="11" customFormat="1" ht="13.5" customHeight="1" x14ac:dyDescent="0.25">
      <c r="A70" s="80" t="s">
        <v>469</v>
      </c>
      <c r="B70" s="19" t="s">
        <v>125</v>
      </c>
      <c r="C70" s="77">
        <f>+C71+C291+C320</f>
        <v>7858523405</v>
      </c>
      <c r="D70" s="77">
        <f t="shared" ref="D70:N70" si="19">+D71+D291+D320</f>
        <v>5059979664</v>
      </c>
      <c r="E70" s="77">
        <f t="shared" si="19"/>
        <v>9172083148</v>
      </c>
      <c r="F70" s="77">
        <f t="shared" si="19"/>
        <v>109939291798</v>
      </c>
      <c r="G70" s="77">
        <f t="shared" si="19"/>
        <v>3697212515</v>
      </c>
      <c r="H70" s="77">
        <f>+H71+H291+H320</f>
        <v>27537223966</v>
      </c>
      <c r="I70" s="77">
        <f t="shared" si="19"/>
        <v>16885340984</v>
      </c>
      <c r="J70" s="77">
        <f t="shared" si="19"/>
        <v>5839752787</v>
      </c>
      <c r="K70" s="77">
        <f t="shared" si="19"/>
        <v>7010260137</v>
      </c>
      <c r="L70" s="77">
        <f t="shared" si="19"/>
        <v>114400882564</v>
      </c>
      <c r="M70" s="77">
        <f t="shared" si="19"/>
        <v>22400965434</v>
      </c>
      <c r="N70" s="77">
        <f t="shared" si="19"/>
        <v>349273612640</v>
      </c>
      <c r="O70" s="100">
        <f t="shared" ref="O70:O134" si="20">+SUM(C70:N70)</f>
        <v>679075129042</v>
      </c>
      <c r="P70" s="53"/>
    </row>
    <row r="71" spans="1:16" s="3" customFormat="1" ht="13.5" customHeight="1" x14ac:dyDescent="0.25">
      <c r="A71" s="91" t="s">
        <v>470</v>
      </c>
      <c r="B71" s="73" t="s">
        <v>13</v>
      </c>
      <c r="C71" s="83">
        <f>+C72+C209+C278</f>
        <v>2070402697</v>
      </c>
      <c r="D71" s="83">
        <f t="shared" ref="D71:N71" si="21">+D72+D209+D278</f>
        <v>3120282367</v>
      </c>
      <c r="E71" s="83">
        <f t="shared" si="21"/>
        <v>3667690084</v>
      </c>
      <c r="F71" s="83">
        <f t="shared" si="21"/>
        <v>2192674880</v>
      </c>
      <c r="G71" s="83">
        <f t="shared" si="21"/>
        <v>2038165728</v>
      </c>
      <c r="H71" s="83">
        <f t="shared" si="21"/>
        <v>3007169860</v>
      </c>
      <c r="I71" s="83">
        <f t="shared" si="21"/>
        <v>2094211518</v>
      </c>
      <c r="J71" s="83">
        <f t="shared" si="21"/>
        <v>3670315489</v>
      </c>
      <c r="K71" s="83">
        <f t="shared" si="21"/>
        <v>2794798976</v>
      </c>
      <c r="L71" s="83">
        <f t="shared" si="21"/>
        <v>4190647460</v>
      </c>
      <c r="M71" s="83">
        <f t="shared" si="21"/>
        <v>20025519401</v>
      </c>
      <c r="N71" s="83">
        <f t="shared" si="21"/>
        <v>8101610098</v>
      </c>
      <c r="O71" s="101">
        <f t="shared" si="20"/>
        <v>56973488558</v>
      </c>
      <c r="P71" s="53"/>
    </row>
    <row r="72" spans="1:16" s="3" customFormat="1" ht="13.5" customHeight="1" x14ac:dyDescent="0.25">
      <c r="A72" s="91" t="s">
        <v>471</v>
      </c>
      <c r="B72" s="73" t="s">
        <v>14</v>
      </c>
      <c r="C72" s="83">
        <f>+C73+C110</f>
        <v>1796297336</v>
      </c>
      <c r="D72" s="83">
        <f t="shared" ref="D72:N72" si="22">+D73+D110</f>
        <v>2832425683</v>
      </c>
      <c r="E72" s="83">
        <f t="shared" si="22"/>
        <v>3354391649</v>
      </c>
      <c r="F72" s="83">
        <f t="shared" si="22"/>
        <v>1909764935</v>
      </c>
      <c r="G72" s="83">
        <f t="shared" si="22"/>
        <v>1755614503</v>
      </c>
      <c r="H72" s="83">
        <f t="shared" si="22"/>
        <v>2718894291</v>
      </c>
      <c r="I72" s="83">
        <f t="shared" si="22"/>
        <v>1742480954</v>
      </c>
      <c r="J72" s="83">
        <f t="shared" si="22"/>
        <v>3313792625</v>
      </c>
      <c r="K72" s="83">
        <f t="shared" si="22"/>
        <v>2091555727</v>
      </c>
      <c r="L72" s="83">
        <f t="shared" si="22"/>
        <v>3832420991</v>
      </c>
      <c r="M72" s="83">
        <f t="shared" si="22"/>
        <v>7611790358</v>
      </c>
      <c r="N72" s="83">
        <f t="shared" si="22"/>
        <v>7655988582</v>
      </c>
      <c r="O72" s="101">
        <f t="shared" si="20"/>
        <v>40615417634</v>
      </c>
      <c r="P72" s="53"/>
    </row>
    <row r="73" spans="1:16" s="1" customFormat="1" ht="13.5" customHeight="1" x14ac:dyDescent="0.25">
      <c r="A73" s="91" t="s">
        <v>472</v>
      </c>
      <c r="B73" s="73" t="s">
        <v>15</v>
      </c>
      <c r="C73" s="83">
        <f>+C74+C98</f>
        <v>0</v>
      </c>
      <c r="D73" s="83">
        <f t="shared" ref="D73:N73" si="23">+D74+D98</f>
        <v>0</v>
      </c>
      <c r="E73" s="83">
        <f t="shared" si="23"/>
        <v>0</v>
      </c>
      <c r="F73" s="83">
        <f t="shared" si="23"/>
        <v>0</v>
      </c>
      <c r="G73" s="83">
        <f t="shared" si="23"/>
        <v>0</v>
      </c>
      <c r="H73" s="83">
        <f t="shared" si="23"/>
        <v>0</v>
      </c>
      <c r="I73" s="83">
        <f t="shared" si="23"/>
        <v>0</v>
      </c>
      <c r="J73" s="83">
        <f t="shared" si="23"/>
        <v>0</v>
      </c>
      <c r="K73" s="83">
        <f t="shared" si="23"/>
        <v>0</v>
      </c>
      <c r="L73" s="83">
        <f t="shared" si="23"/>
        <v>0</v>
      </c>
      <c r="M73" s="83">
        <f t="shared" si="23"/>
        <v>0</v>
      </c>
      <c r="N73" s="83">
        <f t="shared" si="23"/>
        <v>0</v>
      </c>
      <c r="O73" s="82">
        <f t="shared" si="20"/>
        <v>0</v>
      </c>
      <c r="P73" s="6"/>
    </row>
    <row r="74" spans="1:16" s="1" customFormat="1" ht="13.5" customHeight="1" x14ac:dyDescent="0.25">
      <c r="A74" s="91" t="s">
        <v>473</v>
      </c>
      <c r="B74" s="73" t="s">
        <v>262</v>
      </c>
      <c r="C74" s="83">
        <f>+C75+C80+C83+C95</f>
        <v>0</v>
      </c>
      <c r="D74" s="83">
        <f t="shared" ref="D74:N74" si="24">+D75+D80+D83+D95</f>
        <v>0</v>
      </c>
      <c r="E74" s="83">
        <f t="shared" si="24"/>
        <v>0</v>
      </c>
      <c r="F74" s="83">
        <f t="shared" si="24"/>
        <v>0</v>
      </c>
      <c r="G74" s="83">
        <f t="shared" si="24"/>
        <v>0</v>
      </c>
      <c r="H74" s="83">
        <f t="shared" si="24"/>
        <v>0</v>
      </c>
      <c r="I74" s="83">
        <f t="shared" si="24"/>
        <v>0</v>
      </c>
      <c r="J74" s="83">
        <f t="shared" si="24"/>
        <v>0</v>
      </c>
      <c r="K74" s="83">
        <f t="shared" si="24"/>
        <v>0</v>
      </c>
      <c r="L74" s="83">
        <f t="shared" si="24"/>
        <v>0</v>
      </c>
      <c r="M74" s="83">
        <f t="shared" si="24"/>
        <v>0</v>
      </c>
      <c r="N74" s="83">
        <f t="shared" si="24"/>
        <v>0</v>
      </c>
      <c r="O74" s="82">
        <f t="shared" si="20"/>
        <v>0</v>
      </c>
      <c r="P74" s="6"/>
    </row>
    <row r="75" spans="1:16" s="1" customFormat="1" ht="13.5" customHeight="1" x14ac:dyDescent="0.25">
      <c r="A75" s="91" t="s">
        <v>474</v>
      </c>
      <c r="B75" s="73" t="s">
        <v>126</v>
      </c>
      <c r="C75" s="83">
        <f>+SUM(C76:C79)</f>
        <v>0</v>
      </c>
      <c r="D75" s="83">
        <f t="shared" ref="D75:N75" si="25">+SUM(D76:D79)</f>
        <v>0</v>
      </c>
      <c r="E75" s="83">
        <f t="shared" si="25"/>
        <v>0</v>
      </c>
      <c r="F75" s="83">
        <f t="shared" si="25"/>
        <v>0</v>
      </c>
      <c r="G75" s="83">
        <f t="shared" si="25"/>
        <v>0</v>
      </c>
      <c r="H75" s="83">
        <f t="shared" si="25"/>
        <v>0</v>
      </c>
      <c r="I75" s="83">
        <f t="shared" si="25"/>
        <v>0</v>
      </c>
      <c r="J75" s="83">
        <f t="shared" si="25"/>
        <v>0</v>
      </c>
      <c r="K75" s="83">
        <f t="shared" si="25"/>
        <v>0</v>
      </c>
      <c r="L75" s="83">
        <f t="shared" si="25"/>
        <v>0</v>
      </c>
      <c r="M75" s="83">
        <f t="shared" si="25"/>
        <v>0</v>
      </c>
      <c r="N75" s="83">
        <f t="shared" si="25"/>
        <v>0</v>
      </c>
      <c r="O75" s="82">
        <f t="shared" si="20"/>
        <v>0</v>
      </c>
      <c r="P75" s="6"/>
    </row>
    <row r="76" spans="1:16" s="1" customFormat="1" ht="13.5" customHeight="1" x14ac:dyDescent="0.25">
      <c r="A76" s="91" t="s">
        <v>475</v>
      </c>
      <c r="B76" s="73" t="s">
        <v>36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2">
        <f t="shared" si="20"/>
        <v>0</v>
      </c>
      <c r="P76" s="6"/>
    </row>
    <row r="77" spans="1:16" s="3" customFormat="1" ht="13.5" customHeight="1" x14ac:dyDescent="0.25">
      <c r="A77" s="91" t="s">
        <v>476</v>
      </c>
      <c r="B77" s="73" t="s">
        <v>37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2">
        <f t="shared" si="20"/>
        <v>0</v>
      </c>
      <c r="P77" s="53"/>
    </row>
    <row r="78" spans="1:16" s="1" customFormat="1" ht="13.5" customHeight="1" x14ac:dyDescent="0.25">
      <c r="A78" s="91" t="s">
        <v>477</v>
      </c>
      <c r="B78" s="73" t="s">
        <v>38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2">
        <f t="shared" si="20"/>
        <v>0</v>
      </c>
      <c r="P78" s="6"/>
    </row>
    <row r="79" spans="1:16" s="1" customFormat="1" ht="13.5" customHeight="1" x14ac:dyDescent="0.25">
      <c r="A79" s="91" t="s">
        <v>478</v>
      </c>
      <c r="B79" s="73" t="s">
        <v>132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2">
        <f t="shared" si="20"/>
        <v>0</v>
      </c>
      <c r="P79" s="6"/>
    </row>
    <row r="80" spans="1:16" s="3" customFormat="1" ht="13.5" customHeight="1" x14ac:dyDescent="0.25">
      <c r="A80" s="91" t="s">
        <v>479</v>
      </c>
      <c r="B80" s="73" t="s">
        <v>128</v>
      </c>
      <c r="C80" s="83">
        <f>+C81+C82</f>
        <v>0</v>
      </c>
      <c r="D80" s="83">
        <f t="shared" ref="D80:N80" si="26">+D81+D82</f>
        <v>0</v>
      </c>
      <c r="E80" s="83">
        <f t="shared" si="26"/>
        <v>0</v>
      </c>
      <c r="F80" s="83">
        <f t="shared" si="26"/>
        <v>0</v>
      </c>
      <c r="G80" s="83">
        <f t="shared" si="26"/>
        <v>0</v>
      </c>
      <c r="H80" s="83">
        <f t="shared" si="26"/>
        <v>0</v>
      </c>
      <c r="I80" s="83">
        <f t="shared" si="26"/>
        <v>0</v>
      </c>
      <c r="J80" s="83">
        <f t="shared" si="26"/>
        <v>0</v>
      </c>
      <c r="K80" s="83">
        <f t="shared" si="26"/>
        <v>0</v>
      </c>
      <c r="L80" s="83">
        <f t="shared" si="26"/>
        <v>0</v>
      </c>
      <c r="M80" s="83">
        <f t="shared" si="26"/>
        <v>0</v>
      </c>
      <c r="N80" s="83">
        <f t="shared" si="26"/>
        <v>0</v>
      </c>
      <c r="O80" s="82">
        <f t="shared" si="20"/>
        <v>0</v>
      </c>
      <c r="P80" s="53"/>
    </row>
    <row r="81" spans="1:16" s="1" customFormat="1" ht="13.5" customHeight="1" x14ac:dyDescent="0.25">
      <c r="A81" s="91" t="s">
        <v>480</v>
      </c>
      <c r="B81" s="73" t="s">
        <v>129</v>
      </c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2">
        <f t="shared" si="20"/>
        <v>0</v>
      </c>
      <c r="P81" s="6"/>
    </row>
    <row r="82" spans="1:16" s="1" customFormat="1" ht="13.5" customHeight="1" x14ac:dyDescent="0.25">
      <c r="A82" s="91" t="s">
        <v>481</v>
      </c>
      <c r="B82" s="73" t="s">
        <v>130</v>
      </c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2">
        <f t="shared" si="20"/>
        <v>0</v>
      </c>
      <c r="P82" s="6"/>
    </row>
    <row r="83" spans="1:16" s="1" customFormat="1" ht="13.5" customHeight="1" x14ac:dyDescent="0.25">
      <c r="A83" s="91" t="s">
        <v>482</v>
      </c>
      <c r="B83" s="73" t="s">
        <v>263</v>
      </c>
      <c r="C83" s="83">
        <f>+SUM(C84:C94)</f>
        <v>0</v>
      </c>
      <c r="D83" s="83">
        <f t="shared" ref="D83:N83" si="27">+SUM(D84:D94)</f>
        <v>0</v>
      </c>
      <c r="E83" s="83">
        <f t="shared" si="27"/>
        <v>0</v>
      </c>
      <c r="F83" s="83">
        <f t="shared" si="27"/>
        <v>0</v>
      </c>
      <c r="G83" s="83">
        <f t="shared" si="27"/>
        <v>0</v>
      </c>
      <c r="H83" s="83">
        <f t="shared" si="27"/>
        <v>0</v>
      </c>
      <c r="I83" s="83">
        <f t="shared" si="27"/>
        <v>0</v>
      </c>
      <c r="J83" s="83">
        <f t="shared" si="27"/>
        <v>0</v>
      </c>
      <c r="K83" s="83">
        <f t="shared" si="27"/>
        <v>0</v>
      </c>
      <c r="L83" s="83">
        <f t="shared" si="27"/>
        <v>0</v>
      </c>
      <c r="M83" s="83">
        <f t="shared" si="27"/>
        <v>0</v>
      </c>
      <c r="N83" s="83">
        <f t="shared" si="27"/>
        <v>0</v>
      </c>
      <c r="O83" s="82">
        <f t="shared" si="20"/>
        <v>0</v>
      </c>
      <c r="P83" s="6"/>
    </row>
    <row r="84" spans="1:16" s="1" customFormat="1" ht="13.5" customHeight="1" x14ac:dyDescent="0.25">
      <c r="A84" s="91" t="s">
        <v>483</v>
      </c>
      <c r="B84" s="73" t="s">
        <v>133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2">
        <f t="shared" si="20"/>
        <v>0</v>
      </c>
      <c r="P84" s="6"/>
    </row>
    <row r="85" spans="1:16" s="1" customFormat="1" ht="13.5" customHeight="1" x14ac:dyDescent="0.25">
      <c r="A85" s="91" t="s">
        <v>484</v>
      </c>
      <c r="B85" s="73" t="s">
        <v>134</v>
      </c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2">
        <f t="shared" si="20"/>
        <v>0</v>
      </c>
      <c r="P85" s="6"/>
    </row>
    <row r="86" spans="1:16" s="1" customFormat="1" ht="13.5" customHeight="1" x14ac:dyDescent="0.25">
      <c r="A86" s="91" t="s">
        <v>485</v>
      </c>
      <c r="B86" s="73" t="s">
        <v>135</v>
      </c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2">
        <f t="shared" si="20"/>
        <v>0</v>
      </c>
      <c r="P86" s="6"/>
    </row>
    <row r="87" spans="1:16" s="1" customFormat="1" ht="13.5" customHeight="1" x14ac:dyDescent="0.25">
      <c r="A87" s="91" t="s">
        <v>486</v>
      </c>
      <c r="B87" s="73" t="s">
        <v>136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2">
        <f t="shared" si="20"/>
        <v>0</v>
      </c>
      <c r="P87" s="6"/>
    </row>
    <row r="88" spans="1:16" s="1" customFormat="1" ht="13.5" customHeight="1" x14ac:dyDescent="0.25">
      <c r="A88" s="91" t="s">
        <v>487</v>
      </c>
      <c r="B88" s="73" t="s">
        <v>138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2">
        <f t="shared" si="20"/>
        <v>0</v>
      </c>
      <c r="P88" s="6"/>
    </row>
    <row r="89" spans="1:16" s="1" customFormat="1" ht="13.5" customHeight="1" x14ac:dyDescent="0.25">
      <c r="A89" s="91" t="s">
        <v>488</v>
      </c>
      <c r="B89" s="73" t="s">
        <v>39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2">
        <f t="shared" si="20"/>
        <v>0</v>
      </c>
      <c r="P89" s="6"/>
    </row>
    <row r="90" spans="1:16" s="1" customFormat="1" ht="13.5" customHeight="1" x14ac:dyDescent="0.25">
      <c r="A90" s="91" t="s">
        <v>489</v>
      </c>
      <c r="B90" s="73" t="s">
        <v>40</v>
      </c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2">
        <f t="shared" si="20"/>
        <v>0</v>
      </c>
      <c r="P90" s="6"/>
    </row>
    <row r="91" spans="1:16" s="1" customFormat="1" ht="13.5" customHeight="1" x14ac:dyDescent="0.25">
      <c r="A91" s="91" t="s">
        <v>490</v>
      </c>
      <c r="B91" s="73" t="s">
        <v>41</v>
      </c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2">
        <f t="shared" si="20"/>
        <v>0</v>
      </c>
      <c r="P91" s="6"/>
    </row>
    <row r="92" spans="1:16" s="3" customFormat="1" ht="13.5" customHeight="1" x14ac:dyDescent="0.25">
      <c r="A92" s="91" t="s">
        <v>491</v>
      </c>
      <c r="B92" s="73" t="s">
        <v>42</v>
      </c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2">
        <f t="shared" si="20"/>
        <v>0</v>
      </c>
      <c r="P92" s="53"/>
    </row>
    <row r="93" spans="1:16" s="3" customFormat="1" ht="13.5" customHeight="1" x14ac:dyDescent="0.25">
      <c r="A93" s="91" t="s">
        <v>890</v>
      </c>
      <c r="B93" s="73" t="s">
        <v>891</v>
      </c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2">
        <f t="shared" si="20"/>
        <v>0</v>
      </c>
      <c r="P93" s="53"/>
    </row>
    <row r="94" spans="1:16" s="1" customFormat="1" ht="13.5" customHeight="1" x14ac:dyDescent="0.25">
      <c r="A94" s="91" t="s">
        <v>492</v>
      </c>
      <c r="B94" s="73" t="s">
        <v>137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2">
        <f t="shared" si="20"/>
        <v>0</v>
      </c>
      <c r="P94" s="6"/>
    </row>
    <row r="95" spans="1:16" s="1" customFormat="1" ht="13.5" customHeight="1" x14ac:dyDescent="0.25">
      <c r="A95" s="91" t="s">
        <v>493</v>
      </c>
      <c r="B95" s="73" t="s">
        <v>264</v>
      </c>
      <c r="C95" s="83">
        <f>+C96+C97</f>
        <v>0</v>
      </c>
      <c r="D95" s="83">
        <f t="shared" ref="D95:N95" si="28">+D96+D97</f>
        <v>0</v>
      </c>
      <c r="E95" s="83">
        <f t="shared" si="28"/>
        <v>0</v>
      </c>
      <c r="F95" s="83">
        <f t="shared" si="28"/>
        <v>0</v>
      </c>
      <c r="G95" s="83">
        <f t="shared" si="28"/>
        <v>0</v>
      </c>
      <c r="H95" s="83">
        <f t="shared" si="28"/>
        <v>0</v>
      </c>
      <c r="I95" s="83">
        <f t="shared" si="28"/>
        <v>0</v>
      </c>
      <c r="J95" s="83">
        <f t="shared" si="28"/>
        <v>0</v>
      </c>
      <c r="K95" s="83">
        <f t="shared" si="28"/>
        <v>0</v>
      </c>
      <c r="L95" s="83">
        <f t="shared" si="28"/>
        <v>0</v>
      </c>
      <c r="M95" s="83">
        <f t="shared" si="28"/>
        <v>0</v>
      </c>
      <c r="N95" s="83">
        <f t="shared" si="28"/>
        <v>0</v>
      </c>
      <c r="O95" s="82">
        <f t="shared" si="20"/>
        <v>0</v>
      </c>
      <c r="P95" s="6"/>
    </row>
    <row r="96" spans="1:16" s="3" customFormat="1" ht="13.5" customHeight="1" x14ac:dyDescent="0.25">
      <c r="A96" s="91" t="s">
        <v>494</v>
      </c>
      <c r="B96" s="73" t="s">
        <v>43</v>
      </c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2">
        <f t="shared" si="20"/>
        <v>0</v>
      </c>
      <c r="P96" s="53"/>
    </row>
    <row r="97" spans="1:16" s="3" customFormat="1" ht="13.5" customHeight="1" x14ac:dyDescent="0.25">
      <c r="A97" s="91" t="s">
        <v>495</v>
      </c>
      <c r="B97" s="73" t="s">
        <v>147</v>
      </c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2">
        <f t="shared" si="20"/>
        <v>0</v>
      </c>
      <c r="P97" s="53"/>
    </row>
    <row r="98" spans="1:16" s="1" customFormat="1" ht="13.5" customHeight="1" x14ac:dyDescent="0.25">
      <c r="A98" s="91" t="s">
        <v>496</v>
      </c>
      <c r="B98" s="73" t="s">
        <v>127</v>
      </c>
      <c r="C98" s="83">
        <f>+C99+C104</f>
        <v>0</v>
      </c>
      <c r="D98" s="83">
        <f t="shared" ref="D98:N98" si="29">+D99+D104</f>
        <v>0</v>
      </c>
      <c r="E98" s="83">
        <f t="shared" si="29"/>
        <v>0</v>
      </c>
      <c r="F98" s="83">
        <f t="shared" si="29"/>
        <v>0</v>
      </c>
      <c r="G98" s="83">
        <f t="shared" si="29"/>
        <v>0</v>
      </c>
      <c r="H98" s="83">
        <f t="shared" si="29"/>
        <v>0</v>
      </c>
      <c r="I98" s="83">
        <f t="shared" si="29"/>
        <v>0</v>
      </c>
      <c r="J98" s="83">
        <f t="shared" si="29"/>
        <v>0</v>
      </c>
      <c r="K98" s="83">
        <f t="shared" si="29"/>
        <v>0</v>
      </c>
      <c r="L98" s="83">
        <f t="shared" si="29"/>
        <v>0</v>
      </c>
      <c r="M98" s="83">
        <f t="shared" si="29"/>
        <v>0</v>
      </c>
      <c r="N98" s="83">
        <f t="shared" si="29"/>
        <v>0</v>
      </c>
      <c r="O98" s="82">
        <f t="shared" si="20"/>
        <v>0</v>
      </c>
      <c r="P98" s="6"/>
    </row>
    <row r="99" spans="1:16" s="1" customFormat="1" ht="13.5" customHeight="1" x14ac:dyDescent="0.25">
      <c r="A99" s="91" t="s">
        <v>497</v>
      </c>
      <c r="B99" s="73" t="s">
        <v>44</v>
      </c>
      <c r="C99" s="83">
        <f>+SUM(C100:C103)</f>
        <v>0</v>
      </c>
      <c r="D99" s="83">
        <f t="shared" ref="D99:N99" si="30">+SUM(D100:D103)</f>
        <v>0</v>
      </c>
      <c r="E99" s="83">
        <f t="shared" si="30"/>
        <v>0</v>
      </c>
      <c r="F99" s="83">
        <f t="shared" si="30"/>
        <v>0</v>
      </c>
      <c r="G99" s="83">
        <f t="shared" si="30"/>
        <v>0</v>
      </c>
      <c r="H99" s="83">
        <f t="shared" si="30"/>
        <v>0</v>
      </c>
      <c r="I99" s="83">
        <f t="shared" si="30"/>
        <v>0</v>
      </c>
      <c r="J99" s="83">
        <f t="shared" si="30"/>
        <v>0</v>
      </c>
      <c r="K99" s="83">
        <f t="shared" si="30"/>
        <v>0</v>
      </c>
      <c r="L99" s="83">
        <f t="shared" si="30"/>
        <v>0</v>
      </c>
      <c r="M99" s="83">
        <f t="shared" si="30"/>
        <v>0</v>
      </c>
      <c r="N99" s="83">
        <f t="shared" si="30"/>
        <v>0</v>
      </c>
      <c r="O99" s="82">
        <f t="shared" si="20"/>
        <v>0</v>
      </c>
      <c r="P99" s="6"/>
    </row>
    <row r="100" spans="1:16" s="1" customFormat="1" ht="13.5" customHeight="1" x14ac:dyDescent="0.25">
      <c r="A100" s="91" t="s">
        <v>498</v>
      </c>
      <c r="B100" s="73" t="s">
        <v>131</v>
      </c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2">
        <f t="shared" si="20"/>
        <v>0</v>
      </c>
      <c r="P100" s="6"/>
    </row>
    <row r="101" spans="1:16" s="1" customFormat="1" ht="13.5" customHeight="1" x14ac:dyDescent="0.25">
      <c r="A101" s="91" t="s">
        <v>499</v>
      </c>
      <c r="B101" s="73" t="s">
        <v>45</v>
      </c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2">
        <f t="shared" si="20"/>
        <v>0</v>
      </c>
      <c r="P101" s="6"/>
    </row>
    <row r="102" spans="1:16" s="3" customFormat="1" ht="13.5" customHeight="1" x14ac:dyDescent="0.25">
      <c r="A102" s="91" t="s">
        <v>500</v>
      </c>
      <c r="B102" s="73" t="s">
        <v>46</v>
      </c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2">
        <f t="shared" si="20"/>
        <v>0</v>
      </c>
      <c r="P102" s="53"/>
    </row>
    <row r="103" spans="1:16" s="1" customFormat="1" ht="13.5" customHeight="1" x14ac:dyDescent="0.25">
      <c r="A103" s="91" t="s">
        <v>501</v>
      </c>
      <c r="B103" s="73" t="s">
        <v>265</v>
      </c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2">
        <f t="shared" si="20"/>
        <v>0</v>
      </c>
      <c r="P103" s="6"/>
    </row>
    <row r="104" spans="1:16" s="1" customFormat="1" ht="13.5" customHeight="1" x14ac:dyDescent="0.25">
      <c r="A104" s="91" t="s">
        <v>502</v>
      </c>
      <c r="B104" s="73" t="s">
        <v>122</v>
      </c>
      <c r="C104" s="83">
        <f>+SUM(C105:C109)</f>
        <v>0</v>
      </c>
      <c r="D104" s="83">
        <f t="shared" ref="D104:N104" si="31">+SUM(D105:D109)</f>
        <v>0</v>
      </c>
      <c r="E104" s="83">
        <f t="shared" si="31"/>
        <v>0</v>
      </c>
      <c r="F104" s="83">
        <f t="shared" si="31"/>
        <v>0</v>
      </c>
      <c r="G104" s="83">
        <f t="shared" si="31"/>
        <v>0</v>
      </c>
      <c r="H104" s="83">
        <f t="shared" si="31"/>
        <v>0</v>
      </c>
      <c r="I104" s="83">
        <f t="shared" si="31"/>
        <v>0</v>
      </c>
      <c r="J104" s="83">
        <f t="shared" si="31"/>
        <v>0</v>
      </c>
      <c r="K104" s="83">
        <f t="shared" si="31"/>
        <v>0</v>
      </c>
      <c r="L104" s="83">
        <f t="shared" si="31"/>
        <v>0</v>
      </c>
      <c r="M104" s="83">
        <f t="shared" si="31"/>
        <v>0</v>
      </c>
      <c r="N104" s="83">
        <f t="shared" si="31"/>
        <v>0</v>
      </c>
      <c r="O104" s="82">
        <f t="shared" si="20"/>
        <v>0</v>
      </c>
      <c r="P104" s="6"/>
    </row>
    <row r="105" spans="1:16" s="1" customFormat="1" ht="13.5" customHeight="1" x14ac:dyDescent="0.25">
      <c r="A105" s="91" t="s">
        <v>503</v>
      </c>
      <c r="B105" s="73" t="s">
        <v>47</v>
      </c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2">
        <f t="shared" si="20"/>
        <v>0</v>
      </c>
      <c r="P105" s="6"/>
    </row>
    <row r="106" spans="1:16" s="1" customFormat="1" ht="13.5" customHeight="1" x14ac:dyDescent="0.25">
      <c r="A106" s="91" t="s">
        <v>504</v>
      </c>
      <c r="B106" s="73" t="s">
        <v>45</v>
      </c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2">
        <f t="shared" si="20"/>
        <v>0</v>
      </c>
      <c r="P106" s="6"/>
    </row>
    <row r="107" spans="1:16" s="1" customFormat="1" ht="13.5" customHeight="1" x14ac:dyDescent="0.25">
      <c r="A107" s="91" t="s">
        <v>505</v>
      </c>
      <c r="B107" s="73" t="s">
        <v>48</v>
      </c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2">
        <f t="shared" si="20"/>
        <v>0</v>
      </c>
      <c r="P107" s="6"/>
    </row>
    <row r="108" spans="1:16" s="11" customFormat="1" ht="13.5" customHeight="1" x14ac:dyDescent="0.25">
      <c r="A108" s="91" t="s">
        <v>506</v>
      </c>
      <c r="B108" s="73" t="s">
        <v>46</v>
      </c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2">
        <f t="shared" si="20"/>
        <v>0</v>
      </c>
      <c r="P108" s="53"/>
    </row>
    <row r="109" spans="1:16" s="3" customFormat="1" ht="13.5" customHeight="1" x14ac:dyDescent="0.25">
      <c r="A109" s="91" t="s">
        <v>507</v>
      </c>
      <c r="B109" s="73" t="s">
        <v>49</v>
      </c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2">
        <f t="shared" si="20"/>
        <v>0</v>
      </c>
      <c r="P109" s="53"/>
    </row>
    <row r="110" spans="1:16" s="1" customFormat="1" ht="13.5" customHeight="1" x14ac:dyDescent="0.25">
      <c r="A110" s="91" t="s">
        <v>508</v>
      </c>
      <c r="B110" s="73" t="s">
        <v>16</v>
      </c>
      <c r="C110" s="83">
        <f>+C111+C120</f>
        <v>1796297336</v>
      </c>
      <c r="D110" s="83">
        <f>+D111+D120</f>
        <v>2832425683</v>
      </c>
      <c r="E110" s="83">
        <f t="shared" ref="E110:N110" si="32">+E111+E120</f>
        <v>3354391649</v>
      </c>
      <c r="F110" s="83">
        <f t="shared" si="32"/>
        <v>1909764935</v>
      </c>
      <c r="G110" s="83">
        <f t="shared" si="32"/>
        <v>1755614503</v>
      </c>
      <c r="H110" s="83">
        <f t="shared" si="32"/>
        <v>2718894291</v>
      </c>
      <c r="I110" s="83">
        <f t="shared" si="32"/>
        <v>1742480954</v>
      </c>
      <c r="J110" s="83">
        <f t="shared" si="32"/>
        <v>3313792625</v>
      </c>
      <c r="K110" s="83">
        <f t="shared" si="32"/>
        <v>2091555727</v>
      </c>
      <c r="L110" s="83">
        <f t="shared" si="32"/>
        <v>3832420991</v>
      </c>
      <c r="M110" s="83">
        <f t="shared" si="32"/>
        <v>7611790358</v>
      </c>
      <c r="N110" s="83">
        <f t="shared" si="32"/>
        <v>7655988582</v>
      </c>
      <c r="O110" s="101">
        <f t="shared" si="20"/>
        <v>40615417634</v>
      </c>
      <c r="P110" s="6"/>
    </row>
    <row r="111" spans="1:16" s="1" customFormat="1" ht="13.5" customHeight="1" x14ac:dyDescent="0.25">
      <c r="A111" s="91" t="s">
        <v>509</v>
      </c>
      <c r="B111" s="73" t="s">
        <v>50</v>
      </c>
      <c r="C111" s="83">
        <f>+C112</f>
        <v>1759234309</v>
      </c>
      <c r="D111" s="83">
        <f>+D112</f>
        <v>2787073594</v>
      </c>
      <c r="E111" s="83">
        <f t="shared" ref="E111:N111" si="33">+E112</f>
        <v>3318802606</v>
      </c>
      <c r="F111" s="83">
        <f t="shared" si="33"/>
        <v>1877720467</v>
      </c>
      <c r="G111" s="83">
        <f t="shared" si="33"/>
        <v>1657346544</v>
      </c>
      <c r="H111" s="83">
        <f t="shared" si="33"/>
        <v>2688653754</v>
      </c>
      <c r="I111" s="83">
        <f t="shared" si="33"/>
        <v>1662068762</v>
      </c>
      <c r="J111" s="83">
        <f t="shared" si="33"/>
        <v>3263321757</v>
      </c>
      <c r="K111" s="83">
        <f t="shared" si="33"/>
        <v>2055961305</v>
      </c>
      <c r="L111" s="83">
        <f t="shared" si="33"/>
        <v>3300727853</v>
      </c>
      <c r="M111" s="83">
        <f t="shared" si="33"/>
        <v>7568328547</v>
      </c>
      <c r="N111" s="83">
        <f t="shared" si="33"/>
        <v>7613527946</v>
      </c>
      <c r="O111" s="101">
        <f t="shared" si="20"/>
        <v>39552767444</v>
      </c>
      <c r="P111" s="6"/>
    </row>
    <row r="112" spans="1:16" s="1" customFormat="1" ht="13.5" customHeight="1" x14ac:dyDescent="0.25">
      <c r="A112" s="91" t="s">
        <v>510</v>
      </c>
      <c r="B112" s="73" t="s">
        <v>51</v>
      </c>
      <c r="C112" s="83">
        <f>+SUM(C113:C119)</f>
        <v>1759234309</v>
      </c>
      <c r="D112" s="83">
        <f>+SUM(D113:D119)</f>
        <v>2787073594</v>
      </c>
      <c r="E112" s="83">
        <f t="shared" ref="E112:N112" si="34">+SUM(E113:E119)</f>
        <v>3318802606</v>
      </c>
      <c r="F112" s="83">
        <f t="shared" si="34"/>
        <v>1877720467</v>
      </c>
      <c r="G112" s="83">
        <f t="shared" si="34"/>
        <v>1657346544</v>
      </c>
      <c r="H112" s="83">
        <f t="shared" si="34"/>
        <v>2688653754</v>
      </c>
      <c r="I112" s="83">
        <f t="shared" si="34"/>
        <v>1662068762</v>
      </c>
      <c r="J112" s="83">
        <f t="shared" si="34"/>
        <v>3263321757</v>
      </c>
      <c r="K112" s="83">
        <f t="shared" si="34"/>
        <v>2055961305</v>
      </c>
      <c r="L112" s="83">
        <f t="shared" si="34"/>
        <v>3300727853</v>
      </c>
      <c r="M112" s="83">
        <f t="shared" si="34"/>
        <v>7568328547</v>
      </c>
      <c r="N112" s="83">
        <f t="shared" si="34"/>
        <v>7613527946</v>
      </c>
      <c r="O112" s="101">
        <f t="shared" si="20"/>
        <v>39552767444</v>
      </c>
      <c r="P112" s="6"/>
    </row>
    <row r="113" spans="1:16" s="1" customFormat="1" ht="13.5" customHeight="1" x14ac:dyDescent="0.25">
      <c r="A113" s="91" t="s">
        <v>511</v>
      </c>
      <c r="B113" s="73" t="s">
        <v>139</v>
      </c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2">
        <f t="shared" si="20"/>
        <v>0</v>
      </c>
      <c r="P113" s="6"/>
    </row>
    <row r="114" spans="1:16" s="1" customFormat="1" ht="13.5" customHeight="1" x14ac:dyDescent="0.25">
      <c r="A114" s="91" t="s">
        <v>512</v>
      </c>
      <c r="B114" s="73" t="s">
        <v>52</v>
      </c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2">
        <f t="shared" si="20"/>
        <v>0</v>
      </c>
      <c r="P114" s="6"/>
    </row>
    <row r="115" spans="1:16" s="1" customFormat="1" ht="13.5" customHeight="1" x14ac:dyDescent="0.25">
      <c r="A115" s="91" t="s">
        <v>513</v>
      </c>
      <c r="B115" s="73" t="s">
        <v>266</v>
      </c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2">
        <f t="shared" si="20"/>
        <v>0</v>
      </c>
      <c r="P115" s="6"/>
    </row>
    <row r="116" spans="1:16" s="1" customFormat="1" ht="13.5" customHeight="1" x14ac:dyDescent="0.25">
      <c r="A116" s="91" t="s">
        <v>514</v>
      </c>
      <c r="B116" s="73" t="s">
        <v>99</v>
      </c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2">
        <f t="shared" si="20"/>
        <v>0</v>
      </c>
      <c r="P116" s="6"/>
    </row>
    <row r="117" spans="1:16" s="1" customFormat="1" ht="13.5" customHeight="1" x14ac:dyDescent="0.25">
      <c r="A117" s="91" t="s">
        <v>515</v>
      </c>
      <c r="B117" s="73" t="s">
        <v>53</v>
      </c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2">
        <f t="shared" si="20"/>
        <v>0</v>
      </c>
      <c r="P117" s="6"/>
    </row>
    <row r="118" spans="1:16" s="3" customFormat="1" ht="13.5" customHeight="1" x14ac:dyDescent="0.25">
      <c r="A118" s="91" t="s">
        <v>516</v>
      </c>
      <c r="B118" s="73" t="s">
        <v>54</v>
      </c>
      <c r="C118" s="83">
        <v>1635759551</v>
      </c>
      <c r="D118" s="83">
        <v>2725788382</v>
      </c>
      <c r="E118" s="83">
        <v>3141821843</v>
      </c>
      <c r="F118" s="83">
        <v>1785493693</v>
      </c>
      <c r="G118" s="83">
        <v>1528720021</v>
      </c>
      <c r="H118" s="83">
        <v>2616099450</v>
      </c>
      <c r="I118" s="83">
        <v>1546423221</v>
      </c>
      <c r="J118" s="83">
        <v>3129226958</v>
      </c>
      <c r="K118" s="83">
        <v>1744726749</v>
      </c>
      <c r="L118" s="83">
        <v>2890794164</v>
      </c>
      <c r="M118" s="83">
        <v>7150699910</v>
      </c>
      <c r="N118" s="83">
        <v>7150699910</v>
      </c>
      <c r="O118" s="101">
        <f t="shared" si="20"/>
        <v>37046253852</v>
      </c>
      <c r="P118" s="53"/>
    </row>
    <row r="119" spans="1:16" s="3" customFormat="1" ht="13.5" customHeight="1" x14ac:dyDescent="0.25">
      <c r="A119" s="91" t="s">
        <v>517</v>
      </c>
      <c r="B119" s="73" t="s">
        <v>55</v>
      </c>
      <c r="C119" s="83">
        <v>123474758</v>
      </c>
      <c r="D119" s="83">
        <v>61285212</v>
      </c>
      <c r="E119" s="83">
        <v>176980763</v>
      </c>
      <c r="F119" s="83">
        <v>92226774</v>
      </c>
      <c r="G119" s="83">
        <v>128626523</v>
      </c>
      <c r="H119" s="83">
        <v>72554304</v>
      </c>
      <c r="I119" s="83">
        <v>115645541</v>
      </c>
      <c r="J119" s="83">
        <v>134094799</v>
      </c>
      <c r="K119" s="83">
        <v>311234556</v>
      </c>
      <c r="L119" s="83">
        <v>409933689</v>
      </c>
      <c r="M119" s="83">
        <v>417628637</v>
      </c>
      <c r="N119" s="83">
        <v>462828036</v>
      </c>
      <c r="O119" s="101">
        <f t="shared" si="20"/>
        <v>2506513592</v>
      </c>
      <c r="P119" s="53"/>
    </row>
    <row r="120" spans="1:16" s="1" customFormat="1" ht="13.5" customHeight="1" x14ac:dyDescent="0.25">
      <c r="A120" s="91" t="s">
        <v>518</v>
      </c>
      <c r="B120" s="73" t="s">
        <v>267</v>
      </c>
      <c r="C120" s="83">
        <f>+C121+C129+C132+C138+C150+C154+C165+C171+C175+C182+C187+C192+C195+C197+C207+C205</f>
        <v>37063027</v>
      </c>
      <c r="D120" s="83">
        <f t="shared" ref="D120:N120" si="35">+D121+D129+D132+D138+D150+D154+D165+D171+D175+D182+D187+D192+D195+D197+D207+D205</f>
        <v>45352089</v>
      </c>
      <c r="E120" s="83">
        <f t="shared" si="35"/>
        <v>35589043</v>
      </c>
      <c r="F120" s="83">
        <f t="shared" si="35"/>
        <v>32044468</v>
      </c>
      <c r="G120" s="83">
        <f t="shared" si="35"/>
        <v>98267959</v>
      </c>
      <c r="H120" s="83">
        <f t="shared" si="35"/>
        <v>30240537</v>
      </c>
      <c r="I120" s="83">
        <f t="shared" si="35"/>
        <v>80412192</v>
      </c>
      <c r="J120" s="83">
        <f t="shared" si="35"/>
        <v>50470868</v>
      </c>
      <c r="K120" s="83">
        <f t="shared" si="35"/>
        <v>35594422</v>
      </c>
      <c r="L120" s="83">
        <f t="shared" si="35"/>
        <v>531693138</v>
      </c>
      <c r="M120" s="83">
        <f t="shared" si="35"/>
        <v>43461811</v>
      </c>
      <c r="N120" s="83">
        <f t="shared" si="35"/>
        <v>42460636</v>
      </c>
      <c r="O120" s="101">
        <f t="shared" si="20"/>
        <v>1062650190</v>
      </c>
      <c r="P120" s="6"/>
    </row>
    <row r="121" spans="1:16" s="1" customFormat="1" ht="13.5" customHeight="1" x14ac:dyDescent="0.25">
      <c r="A121" s="91" t="s">
        <v>519</v>
      </c>
      <c r="B121" s="73" t="s">
        <v>56</v>
      </c>
      <c r="C121" s="83">
        <f>+SUM(C122:C128)</f>
        <v>0</v>
      </c>
      <c r="D121" s="83">
        <f>+SUM(D122:D128)</f>
        <v>0</v>
      </c>
      <c r="E121" s="83">
        <f t="shared" ref="E121:N121" si="36">+SUM(E122:E128)</f>
        <v>0</v>
      </c>
      <c r="F121" s="83">
        <f t="shared" si="36"/>
        <v>0</v>
      </c>
      <c r="G121" s="83">
        <f t="shared" si="36"/>
        <v>0</v>
      </c>
      <c r="H121" s="83">
        <f t="shared" si="36"/>
        <v>0</v>
      </c>
      <c r="I121" s="83">
        <f t="shared" si="36"/>
        <v>0</v>
      </c>
      <c r="J121" s="83">
        <f t="shared" si="36"/>
        <v>0</v>
      </c>
      <c r="K121" s="83">
        <f t="shared" si="36"/>
        <v>0</v>
      </c>
      <c r="L121" s="83">
        <f t="shared" si="36"/>
        <v>0</v>
      </c>
      <c r="M121" s="83">
        <f t="shared" si="36"/>
        <v>0</v>
      </c>
      <c r="N121" s="83">
        <f t="shared" si="36"/>
        <v>0</v>
      </c>
      <c r="O121" s="82">
        <f t="shared" si="20"/>
        <v>0</v>
      </c>
      <c r="P121" s="6"/>
    </row>
    <row r="122" spans="1:16" s="1" customFormat="1" ht="13.5" customHeight="1" x14ac:dyDescent="0.25">
      <c r="A122" s="91" t="s">
        <v>520</v>
      </c>
      <c r="B122" s="73" t="s">
        <v>268</v>
      </c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2">
        <f t="shared" si="20"/>
        <v>0</v>
      </c>
      <c r="P122" s="6"/>
    </row>
    <row r="123" spans="1:16" s="1" customFormat="1" ht="13.5" customHeight="1" x14ac:dyDescent="0.25">
      <c r="A123" s="91" t="s">
        <v>521</v>
      </c>
      <c r="B123" s="73" t="s">
        <v>57</v>
      </c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2">
        <f t="shared" si="20"/>
        <v>0</v>
      </c>
      <c r="P123" s="6"/>
    </row>
    <row r="124" spans="1:16" s="1" customFormat="1" ht="13.5" customHeight="1" x14ac:dyDescent="0.25">
      <c r="A124" s="91" t="s">
        <v>522</v>
      </c>
      <c r="B124" s="73" t="s">
        <v>58</v>
      </c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2">
        <f t="shared" si="20"/>
        <v>0</v>
      </c>
      <c r="P124" s="6"/>
    </row>
    <row r="125" spans="1:16" s="1" customFormat="1" ht="13.5" customHeight="1" x14ac:dyDescent="0.25">
      <c r="A125" s="91" t="s">
        <v>523</v>
      </c>
      <c r="B125" s="73" t="s">
        <v>524</v>
      </c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2">
        <f t="shared" si="20"/>
        <v>0</v>
      </c>
      <c r="P125" s="6"/>
    </row>
    <row r="126" spans="1:16" s="1" customFormat="1" ht="13.5" customHeight="1" x14ac:dyDescent="0.25">
      <c r="A126" s="91" t="s">
        <v>525</v>
      </c>
      <c r="B126" s="73" t="s">
        <v>269</v>
      </c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2">
        <f t="shared" si="20"/>
        <v>0</v>
      </c>
      <c r="P126" s="6"/>
    </row>
    <row r="127" spans="1:16" s="3" customFormat="1" ht="13.5" customHeight="1" x14ac:dyDescent="0.25">
      <c r="A127" s="91" t="s">
        <v>526</v>
      </c>
      <c r="B127" s="73" t="s">
        <v>59</v>
      </c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2">
        <f t="shared" si="20"/>
        <v>0</v>
      </c>
      <c r="P127" s="53"/>
    </row>
    <row r="128" spans="1:16" s="1" customFormat="1" ht="13.5" customHeight="1" x14ac:dyDescent="0.25">
      <c r="A128" s="91" t="s">
        <v>527</v>
      </c>
      <c r="B128" s="73" t="s">
        <v>92</v>
      </c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2">
        <f t="shared" si="20"/>
        <v>0</v>
      </c>
      <c r="P128" s="6"/>
    </row>
    <row r="129" spans="1:16" s="1" customFormat="1" ht="13.5" customHeight="1" x14ac:dyDescent="0.25">
      <c r="A129" s="91" t="s">
        <v>528</v>
      </c>
      <c r="B129" s="73" t="s">
        <v>60</v>
      </c>
      <c r="C129" s="83">
        <f>+C130+C131</f>
        <v>0</v>
      </c>
      <c r="D129" s="83">
        <f t="shared" ref="D129:N129" si="37">+D130+D131</f>
        <v>0</v>
      </c>
      <c r="E129" s="83">
        <f t="shared" si="37"/>
        <v>0</v>
      </c>
      <c r="F129" s="83">
        <f t="shared" si="37"/>
        <v>0</v>
      </c>
      <c r="G129" s="83">
        <f t="shared" si="37"/>
        <v>0</v>
      </c>
      <c r="H129" s="83">
        <f t="shared" si="37"/>
        <v>0</v>
      </c>
      <c r="I129" s="83">
        <f t="shared" si="37"/>
        <v>0</v>
      </c>
      <c r="J129" s="83">
        <f t="shared" si="37"/>
        <v>0</v>
      </c>
      <c r="K129" s="83">
        <f t="shared" si="37"/>
        <v>0</v>
      </c>
      <c r="L129" s="83">
        <f t="shared" si="37"/>
        <v>0</v>
      </c>
      <c r="M129" s="83">
        <f t="shared" si="37"/>
        <v>0</v>
      </c>
      <c r="N129" s="83">
        <f t="shared" si="37"/>
        <v>0</v>
      </c>
      <c r="O129" s="82">
        <f t="shared" si="20"/>
        <v>0</v>
      </c>
      <c r="P129" s="6"/>
    </row>
    <row r="130" spans="1:16" s="3" customFormat="1" ht="13.5" customHeight="1" x14ac:dyDescent="0.25">
      <c r="A130" s="91" t="s">
        <v>529</v>
      </c>
      <c r="B130" s="73" t="s">
        <v>61</v>
      </c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2">
        <f t="shared" si="20"/>
        <v>0</v>
      </c>
      <c r="P130" s="53"/>
    </row>
    <row r="131" spans="1:16" s="1" customFormat="1" ht="13.5" customHeight="1" x14ac:dyDescent="0.25">
      <c r="A131" s="91" t="s">
        <v>530</v>
      </c>
      <c r="B131" s="73" t="s">
        <v>62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2">
        <f t="shared" si="20"/>
        <v>0</v>
      </c>
      <c r="P131" s="6"/>
    </row>
    <row r="132" spans="1:16" s="1" customFormat="1" ht="13.5" customHeight="1" x14ac:dyDescent="0.25">
      <c r="A132" s="91" t="s">
        <v>531</v>
      </c>
      <c r="B132" s="73" t="s">
        <v>63</v>
      </c>
      <c r="C132" s="83">
        <f>+SUM(C133:C137)</f>
        <v>0</v>
      </c>
      <c r="D132" s="83">
        <f t="shared" ref="D132:N132" si="38">+SUM(D133:D137)</f>
        <v>0</v>
      </c>
      <c r="E132" s="83">
        <f t="shared" si="38"/>
        <v>0</v>
      </c>
      <c r="F132" s="83">
        <f t="shared" si="38"/>
        <v>0</v>
      </c>
      <c r="G132" s="83">
        <f t="shared" si="38"/>
        <v>0</v>
      </c>
      <c r="H132" s="83">
        <f t="shared" si="38"/>
        <v>0</v>
      </c>
      <c r="I132" s="83">
        <f t="shared" si="38"/>
        <v>0</v>
      </c>
      <c r="J132" s="83">
        <f t="shared" si="38"/>
        <v>0</v>
      </c>
      <c r="K132" s="83">
        <f t="shared" si="38"/>
        <v>0</v>
      </c>
      <c r="L132" s="83">
        <f t="shared" si="38"/>
        <v>0</v>
      </c>
      <c r="M132" s="83">
        <f t="shared" si="38"/>
        <v>0</v>
      </c>
      <c r="N132" s="83">
        <f t="shared" si="38"/>
        <v>0</v>
      </c>
      <c r="O132" s="82">
        <f t="shared" si="20"/>
        <v>0</v>
      </c>
      <c r="P132" s="6"/>
    </row>
    <row r="133" spans="1:16" s="1" customFormat="1" ht="13.5" customHeight="1" x14ac:dyDescent="0.25">
      <c r="A133" s="91" t="s">
        <v>532</v>
      </c>
      <c r="B133" s="73" t="s">
        <v>64</v>
      </c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2">
        <f t="shared" si="20"/>
        <v>0</v>
      </c>
      <c r="P133" s="6"/>
    </row>
    <row r="134" spans="1:16" s="1" customFormat="1" ht="13.5" customHeight="1" x14ac:dyDescent="0.25">
      <c r="A134" s="91" t="s">
        <v>533</v>
      </c>
      <c r="B134" s="73" t="s">
        <v>65</v>
      </c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2">
        <f t="shared" si="20"/>
        <v>0</v>
      </c>
      <c r="P134" s="6"/>
    </row>
    <row r="135" spans="1:16" s="1" customFormat="1" ht="13.5" customHeight="1" x14ac:dyDescent="0.25">
      <c r="A135" s="91" t="s">
        <v>534</v>
      </c>
      <c r="B135" s="73" t="s">
        <v>270</v>
      </c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2">
        <f t="shared" ref="O135:O200" si="39">+SUM(C135:N135)</f>
        <v>0</v>
      </c>
      <c r="P135" s="6"/>
    </row>
    <row r="136" spans="1:16" s="1" customFormat="1" ht="13.5" customHeight="1" x14ac:dyDescent="0.25">
      <c r="A136" s="91" t="s">
        <v>535</v>
      </c>
      <c r="B136" s="73" t="s">
        <v>66</v>
      </c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2">
        <f t="shared" si="39"/>
        <v>0</v>
      </c>
      <c r="P136" s="6"/>
    </row>
    <row r="137" spans="1:16" s="1" customFormat="1" ht="13.5" customHeight="1" x14ac:dyDescent="0.25">
      <c r="A137" s="91" t="s">
        <v>536</v>
      </c>
      <c r="B137" s="73" t="s">
        <v>93</v>
      </c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2">
        <f t="shared" si="39"/>
        <v>0</v>
      </c>
      <c r="P137" s="6"/>
    </row>
    <row r="138" spans="1:16" s="1" customFormat="1" ht="13.5" customHeight="1" x14ac:dyDescent="0.25">
      <c r="A138" s="91" t="s">
        <v>537</v>
      </c>
      <c r="B138" s="73" t="s">
        <v>67</v>
      </c>
      <c r="C138" s="83">
        <f>+SUM(C139:C149)</f>
        <v>8688034</v>
      </c>
      <c r="D138" s="83">
        <f t="shared" ref="D138:N138" si="40">+SUM(D139:D149)</f>
        <v>22654234</v>
      </c>
      <c r="E138" s="83">
        <f t="shared" si="40"/>
        <v>8688034</v>
      </c>
      <c r="F138" s="83">
        <f t="shared" si="40"/>
        <v>8688034</v>
      </c>
      <c r="G138" s="83">
        <f t="shared" si="40"/>
        <v>75213846</v>
      </c>
      <c r="H138" s="83">
        <f t="shared" si="40"/>
        <v>8688034</v>
      </c>
      <c r="I138" s="83">
        <f t="shared" si="40"/>
        <v>60405434</v>
      </c>
      <c r="J138" s="83">
        <f t="shared" si="40"/>
        <v>22654234</v>
      </c>
      <c r="K138" s="83">
        <f t="shared" si="40"/>
        <v>8688034</v>
      </c>
      <c r="L138" s="83">
        <f t="shared" si="40"/>
        <v>498022034</v>
      </c>
      <c r="M138" s="83">
        <f t="shared" si="40"/>
        <v>16583269</v>
      </c>
      <c r="N138" s="83">
        <f t="shared" si="40"/>
        <v>14100000</v>
      </c>
      <c r="O138" s="101">
        <f t="shared" si="39"/>
        <v>753073221</v>
      </c>
      <c r="P138" s="6"/>
    </row>
    <row r="139" spans="1:16" s="1" customFormat="1" ht="13.5" customHeight="1" x14ac:dyDescent="0.25">
      <c r="A139" s="91" t="s">
        <v>538</v>
      </c>
      <c r="B139" s="73" t="s">
        <v>68</v>
      </c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2">
        <f t="shared" si="39"/>
        <v>0</v>
      </c>
      <c r="P139" s="6"/>
    </row>
    <row r="140" spans="1:16" s="3" customFormat="1" ht="13.5" customHeight="1" x14ac:dyDescent="0.25">
      <c r="A140" s="91" t="s">
        <v>539</v>
      </c>
      <c r="B140" s="73" t="s">
        <v>120</v>
      </c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2">
        <f t="shared" si="39"/>
        <v>0</v>
      </c>
      <c r="P140" s="53"/>
    </row>
    <row r="141" spans="1:16" s="1" customFormat="1" ht="13.5" customHeight="1" x14ac:dyDescent="0.25">
      <c r="A141" s="91" t="s">
        <v>540</v>
      </c>
      <c r="B141" s="73" t="s">
        <v>271</v>
      </c>
      <c r="C141" s="83">
        <v>8688034</v>
      </c>
      <c r="D141" s="83">
        <v>22654234</v>
      </c>
      <c r="E141" s="83">
        <v>8688034</v>
      </c>
      <c r="F141" s="83">
        <v>8688034</v>
      </c>
      <c r="G141" s="83">
        <v>75213846</v>
      </c>
      <c r="H141" s="83">
        <v>8688034</v>
      </c>
      <c r="I141" s="83">
        <v>60405434</v>
      </c>
      <c r="J141" s="83">
        <v>22654234</v>
      </c>
      <c r="K141" s="83">
        <v>8688034</v>
      </c>
      <c r="L141" s="83">
        <v>498022034</v>
      </c>
      <c r="M141" s="83">
        <v>16583269</v>
      </c>
      <c r="N141" s="83">
        <v>14100000</v>
      </c>
      <c r="O141" s="101">
        <f t="shared" si="39"/>
        <v>753073221</v>
      </c>
      <c r="P141" s="6"/>
    </row>
    <row r="142" spans="1:16" s="1" customFormat="1" ht="13.5" customHeight="1" x14ac:dyDescent="0.25">
      <c r="A142" s="91" t="s">
        <v>541</v>
      </c>
      <c r="B142" s="73" t="s">
        <v>272</v>
      </c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2">
        <f t="shared" si="39"/>
        <v>0</v>
      </c>
      <c r="P142" s="6"/>
    </row>
    <row r="143" spans="1:16" s="1" customFormat="1" ht="13.5" customHeight="1" x14ac:dyDescent="0.25">
      <c r="A143" s="91" t="s">
        <v>542</v>
      </c>
      <c r="B143" s="73" t="s">
        <v>273</v>
      </c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2">
        <f t="shared" si="39"/>
        <v>0</v>
      </c>
      <c r="P143" s="6"/>
    </row>
    <row r="144" spans="1:16" s="1" customFormat="1" ht="13.5" customHeight="1" x14ac:dyDescent="0.25">
      <c r="A144" s="91" t="s">
        <v>543</v>
      </c>
      <c r="B144" s="73" t="s">
        <v>69</v>
      </c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2">
        <f t="shared" si="39"/>
        <v>0</v>
      </c>
      <c r="P144" s="6"/>
    </row>
    <row r="145" spans="1:16" s="1" customFormat="1" ht="13.5" customHeight="1" x14ac:dyDescent="0.25">
      <c r="A145" s="91" t="s">
        <v>544</v>
      </c>
      <c r="B145" s="73" t="s">
        <v>167</v>
      </c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2">
        <f t="shared" si="39"/>
        <v>0</v>
      </c>
      <c r="P145" s="6"/>
    </row>
    <row r="146" spans="1:16" s="1" customFormat="1" ht="13.5" customHeight="1" x14ac:dyDescent="0.25">
      <c r="A146" s="91" t="s">
        <v>545</v>
      </c>
      <c r="B146" s="73" t="s">
        <v>274</v>
      </c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2">
        <f t="shared" si="39"/>
        <v>0</v>
      </c>
      <c r="P146" s="6"/>
    </row>
    <row r="147" spans="1:16" s="1" customFormat="1" ht="13.5" customHeight="1" x14ac:dyDescent="0.25">
      <c r="A147" s="91" t="s">
        <v>546</v>
      </c>
      <c r="B147" s="73" t="s">
        <v>70</v>
      </c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2">
        <f t="shared" si="39"/>
        <v>0</v>
      </c>
      <c r="P147" s="6"/>
    </row>
    <row r="148" spans="1:16" s="1" customFormat="1" ht="13.5" customHeight="1" x14ac:dyDescent="0.25">
      <c r="A148" s="91" t="s">
        <v>547</v>
      </c>
      <c r="B148" s="73" t="s">
        <v>275</v>
      </c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2">
        <f t="shared" si="39"/>
        <v>0</v>
      </c>
      <c r="P148" s="6"/>
    </row>
    <row r="149" spans="1:16" s="1" customFormat="1" ht="13.5" customHeight="1" x14ac:dyDescent="0.25">
      <c r="A149" s="91" t="s">
        <v>548</v>
      </c>
      <c r="B149" s="73" t="s">
        <v>94</v>
      </c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2">
        <f t="shared" si="39"/>
        <v>0</v>
      </c>
      <c r="P149" s="6"/>
    </row>
    <row r="150" spans="1:16" s="1" customFormat="1" ht="13.5" customHeight="1" x14ac:dyDescent="0.25">
      <c r="A150" s="91" t="s">
        <v>549</v>
      </c>
      <c r="B150" s="73" t="s">
        <v>71</v>
      </c>
      <c r="C150" s="83">
        <f>+SUM(C151:C153)</f>
        <v>0</v>
      </c>
      <c r="D150" s="83">
        <f t="shared" ref="D150:N150" si="41">+SUM(D151:D153)</f>
        <v>0</v>
      </c>
      <c r="E150" s="83">
        <f t="shared" si="41"/>
        <v>0</v>
      </c>
      <c r="F150" s="83">
        <f t="shared" si="41"/>
        <v>0</v>
      </c>
      <c r="G150" s="83">
        <f t="shared" si="41"/>
        <v>0</v>
      </c>
      <c r="H150" s="83">
        <f t="shared" si="41"/>
        <v>0</v>
      </c>
      <c r="I150" s="83">
        <f t="shared" si="41"/>
        <v>0</v>
      </c>
      <c r="J150" s="83">
        <f t="shared" si="41"/>
        <v>0</v>
      </c>
      <c r="K150" s="83">
        <f t="shared" si="41"/>
        <v>0</v>
      </c>
      <c r="L150" s="83">
        <f t="shared" si="41"/>
        <v>0</v>
      </c>
      <c r="M150" s="83">
        <f t="shared" si="41"/>
        <v>0</v>
      </c>
      <c r="N150" s="83">
        <f t="shared" si="41"/>
        <v>0</v>
      </c>
      <c r="O150" s="82">
        <f t="shared" si="39"/>
        <v>0</v>
      </c>
      <c r="P150" s="6"/>
    </row>
    <row r="151" spans="1:16" s="3" customFormat="1" ht="13.5" customHeight="1" x14ac:dyDescent="0.25">
      <c r="A151" s="91" t="s">
        <v>550</v>
      </c>
      <c r="B151" s="73" t="s">
        <v>168</v>
      </c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2">
        <f t="shared" si="39"/>
        <v>0</v>
      </c>
      <c r="P151" s="53"/>
    </row>
    <row r="152" spans="1:16" s="1" customFormat="1" ht="13.5" customHeight="1" x14ac:dyDescent="0.25">
      <c r="A152" s="91" t="s">
        <v>551</v>
      </c>
      <c r="B152" s="73" t="s">
        <v>72</v>
      </c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2">
        <f t="shared" si="39"/>
        <v>0</v>
      </c>
      <c r="P152" s="6"/>
    </row>
    <row r="153" spans="1:16" s="1" customFormat="1" ht="13.5" customHeight="1" x14ac:dyDescent="0.25">
      <c r="A153" s="91" t="s">
        <v>552</v>
      </c>
      <c r="B153" s="73" t="s">
        <v>95</v>
      </c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2">
        <f t="shared" si="39"/>
        <v>0</v>
      </c>
      <c r="P153" s="6"/>
    </row>
    <row r="154" spans="1:16" s="1" customFormat="1" ht="13.5" customHeight="1" x14ac:dyDescent="0.25">
      <c r="A154" s="91" t="s">
        <v>553</v>
      </c>
      <c r="B154" s="73" t="s">
        <v>73</v>
      </c>
      <c r="C154" s="83">
        <f>+SUM(C155:C164)</f>
        <v>0</v>
      </c>
      <c r="D154" s="83">
        <f t="shared" ref="D154:N154" si="42">+SUM(D155:D164)</f>
        <v>0</v>
      </c>
      <c r="E154" s="83">
        <f t="shared" si="42"/>
        <v>0</v>
      </c>
      <c r="F154" s="83">
        <f t="shared" si="42"/>
        <v>0</v>
      </c>
      <c r="G154" s="83">
        <f t="shared" si="42"/>
        <v>0</v>
      </c>
      <c r="H154" s="83">
        <f t="shared" si="42"/>
        <v>0</v>
      </c>
      <c r="I154" s="83">
        <f t="shared" si="42"/>
        <v>0</v>
      </c>
      <c r="J154" s="83">
        <f t="shared" si="42"/>
        <v>0</v>
      </c>
      <c r="K154" s="83">
        <f t="shared" si="42"/>
        <v>0</v>
      </c>
      <c r="L154" s="83">
        <f t="shared" si="42"/>
        <v>0</v>
      </c>
      <c r="M154" s="83">
        <f t="shared" si="42"/>
        <v>0</v>
      </c>
      <c r="N154" s="83">
        <f t="shared" si="42"/>
        <v>0</v>
      </c>
      <c r="O154" s="82">
        <f t="shared" si="39"/>
        <v>0</v>
      </c>
      <c r="P154" s="6"/>
    </row>
    <row r="155" spans="1:16" s="1" customFormat="1" ht="13.5" customHeight="1" x14ac:dyDescent="0.25">
      <c r="A155" s="91" t="s">
        <v>554</v>
      </c>
      <c r="B155" s="73" t="s">
        <v>276</v>
      </c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2">
        <f t="shared" si="39"/>
        <v>0</v>
      </c>
      <c r="P155" s="6"/>
    </row>
    <row r="156" spans="1:16" s="1" customFormat="1" ht="13.5" customHeight="1" x14ac:dyDescent="0.25">
      <c r="A156" s="91" t="s">
        <v>555</v>
      </c>
      <c r="B156" s="73" t="s">
        <v>277</v>
      </c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2">
        <f t="shared" si="39"/>
        <v>0</v>
      </c>
      <c r="P156" s="6"/>
    </row>
    <row r="157" spans="1:16" s="1" customFormat="1" ht="13.5" customHeight="1" x14ac:dyDescent="0.25">
      <c r="A157" s="91" t="s">
        <v>556</v>
      </c>
      <c r="B157" s="73" t="s">
        <v>232</v>
      </c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2">
        <f t="shared" si="39"/>
        <v>0</v>
      </c>
      <c r="P157" s="6"/>
    </row>
    <row r="158" spans="1:16" s="3" customFormat="1" ht="13.5" customHeight="1" x14ac:dyDescent="0.25">
      <c r="A158" s="91" t="s">
        <v>557</v>
      </c>
      <c r="B158" s="73" t="s">
        <v>100</v>
      </c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2">
        <f t="shared" si="39"/>
        <v>0</v>
      </c>
      <c r="P158" s="53"/>
    </row>
    <row r="159" spans="1:16" s="1" customFormat="1" ht="13.5" customHeight="1" x14ac:dyDescent="0.25">
      <c r="A159" s="91" t="s">
        <v>558</v>
      </c>
      <c r="B159" s="73" t="s">
        <v>74</v>
      </c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2">
        <f t="shared" si="39"/>
        <v>0</v>
      </c>
      <c r="P159" s="6"/>
    </row>
    <row r="160" spans="1:16" s="1" customFormat="1" ht="13.5" customHeight="1" x14ac:dyDescent="0.25">
      <c r="A160" s="91" t="s">
        <v>559</v>
      </c>
      <c r="B160" s="73" t="s">
        <v>278</v>
      </c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2">
        <f t="shared" si="39"/>
        <v>0</v>
      </c>
      <c r="P160" s="6"/>
    </row>
    <row r="161" spans="1:16" s="1" customFormat="1" ht="13.5" customHeight="1" x14ac:dyDescent="0.25">
      <c r="A161" s="91" t="s">
        <v>560</v>
      </c>
      <c r="B161" s="73" t="s">
        <v>73</v>
      </c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2">
        <f t="shared" si="39"/>
        <v>0</v>
      </c>
      <c r="P161" s="6"/>
    </row>
    <row r="162" spans="1:16" s="1" customFormat="1" ht="13.5" customHeight="1" x14ac:dyDescent="0.25">
      <c r="A162" s="91" t="s">
        <v>561</v>
      </c>
      <c r="B162" s="73" t="s">
        <v>185</v>
      </c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2">
        <f t="shared" si="39"/>
        <v>0</v>
      </c>
      <c r="P162" s="6"/>
    </row>
    <row r="163" spans="1:16" s="1" customFormat="1" ht="13.5" customHeight="1" x14ac:dyDescent="0.25">
      <c r="A163" s="91" t="s">
        <v>562</v>
      </c>
      <c r="B163" s="73" t="s">
        <v>96</v>
      </c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2">
        <f t="shared" si="39"/>
        <v>0</v>
      </c>
      <c r="P163" s="6"/>
    </row>
    <row r="164" spans="1:16" s="1" customFormat="1" ht="13.5" customHeight="1" x14ac:dyDescent="0.25">
      <c r="A164" s="91" t="s">
        <v>563</v>
      </c>
      <c r="B164" s="73" t="s">
        <v>184</v>
      </c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2">
        <f t="shared" si="39"/>
        <v>0</v>
      </c>
      <c r="P164" s="6"/>
    </row>
    <row r="165" spans="1:16" s="1" customFormat="1" ht="13.5" customHeight="1" x14ac:dyDescent="0.25">
      <c r="A165" s="91" t="s">
        <v>564</v>
      </c>
      <c r="B165" s="73" t="s">
        <v>123</v>
      </c>
      <c r="C165" s="83">
        <f>+SUM(C166:C170)</f>
        <v>0</v>
      </c>
      <c r="D165" s="83">
        <f t="shared" ref="D165:N165" si="43">+SUM(D166:D170)</f>
        <v>0</v>
      </c>
      <c r="E165" s="83">
        <f t="shared" si="43"/>
        <v>0</v>
      </c>
      <c r="F165" s="83">
        <f t="shared" si="43"/>
        <v>0</v>
      </c>
      <c r="G165" s="83">
        <f t="shared" si="43"/>
        <v>0</v>
      </c>
      <c r="H165" s="83">
        <f t="shared" si="43"/>
        <v>0</v>
      </c>
      <c r="I165" s="83">
        <f t="shared" si="43"/>
        <v>0</v>
      </c>
      <c r="J165" s="83">
        <f t="shared" si="43"/>
        <v>0</v>
      </c>
      <c r="K165" s="83">
        <f t="shared" si="43"/>
        <v>0</v>
      </c>
      <c r="L165" s="83">
        <f t="shared" si="43"/>
        <v>0</v>
      </c>
      <c r="M165" s="83">
        <f t="shared" si="43"/>
        <v>0</v>
      </c>
      <c r="N165" s="83">
        <f t="shared" si="43"/>
        <v>0</v>
      </c>
      <c r="O165" s="82">
        <f t="shared" si="39"/>
        <v>0</v>
      </c>
      <c r="P165" s="6"/>
    </row>
    <row r="166" spans="1:16" s="1" customFormat="1" ht="13.5" customHeight="1" x14ac:dyDescent="0.25">
      <c r="A166" s="91" t="s">
        <v>565</v>
      </c>
      <c r="B166" s="73" t="s">
        <v>75</v>
      </c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2">
        <f t="shared" si="39"/>
        <v>0</v>
      </c>
      <c r="P166" s="6"/>
    </row>
    <row r="167" spans="1:16" s="3" customFormat="1" ht="13.5" customHeight="1" x14ac:dyDescent="0.25">
      <c r="A167" s="91" t="s">
        <v>566</v>
      </c>
      <c r="B167" s="73" t="s">
        <v>279</v>
      </c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2">
        <f t="shared" si="39"/>
        <v>0</v>
      </c>
      <c r="P167" s="53"/>
    </row>
    <row r="168" spans="1:16" s="1" customFormat="1" ht="13.5" customHeight="1" x14ac:dyDescent="0.25">
      <c r="A168" s="91" t="s">
        <v>567</v>
      </c>
      <c r="B168" s="73" t="s">
        <v>143</v>
      </c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2">
        <f t="shared" si="39"/>
        <v>0</v>
      </c>
      <c r="P168" s="6"/>
    </row>
    <row r="169" spans="1:16" s="1" customFormat="1" ht="13.5" customHeight="1" x14ac:dyDescent="0.25">
      <c r="A169" s="91" t="s">
        <v>568</v>
      </c>
      <c r="B169" s="73" t="s">
        <v>280</v>
      </c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2">
        <f t="shared" si="39"/>
        <v>0</v>
      </c>
      <c r="P169" s="6"/>
    </row>
    <row r="170" spans="1:16" s="1" customFormat="1" ht="13.5" customHeight="1" x14ac:dyDescent="0.25">
      <c r="A170" s="91" t="s">
        <v>569</v>
      </c>
      <c r="B170" s="73" t="s">
        <v>124</v>
      </c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2">
        <f t="shared" si="39"/>
        <v>0</v>
      </c>
      <c r="P170" s="6"/>
    </row>
    <row r="171" spans="1:16" s="1" customFormat="1" ht="13.5" customHeight="1" x14ac:dyDescent="0.25">
      <c r="A171" s="91" t="s">
        <v>570</v>
      </c>
      <c r="B171" s="73" t="s">
        <v>76</v>
      </c>
      <c r="C171" s="83">
        <f>+C172+C173+C174</f>
        <v>0</v>
      </c>
      <c r="D171" s="83">
        <f t="shared" ref="D171:N171" si="44">+D172+D173+D174</f>
        <v>0</v>
      </c>
      <c r="E171" s="83">
        <f t="shared" si="44"/>
        <v>0</v>
      </c>
      <c r="F171" s="83">
        <f t="shared" si="44"/>
        <v>0</v>
      </c>
      <c r="G171" s="83">
        <f t="shared" si="44"/>
        <v>0</v>
      </c>
      <c r="H171" s="83">
        <f t="shared" si="44"/>
        <v>0</v>
      </c>
      <c r="I171" s="83">
        <f t="shared" si="44"/>
        <v>0</v>
      </c>
      <c r="J171" s="83">
        <f t="shared" si="44"/>
        <v>0</v>
      </c>
      <c r="K171" s="83">
        <f t="shared" si="44"/>
        <v>0</v>
      </c>
      <c r="L171" s="83">
        <f t="shared" si="44"/>
        <v>0</v>
      </c>
      <c r="M171" s="83">
        <f t="shared" si="44"/>
        <v>0</v>
      </c>
      <c r="N171" s="83">
        <f t="shared" si="44"/>
        <v>0</v>
      </c>
      <c r="O171" s="82">
        <f t="shared" si="39"/>
        <v>0</v>
      </c>
      <c r="P171" s="6"/>
    </row>
    <row r="172" spans="1:16" s="1" customFormat="1" ht="13.5" customHeight="1" x14ac:dyDescent="0.25">
      <c r="A172" s="91" t="s">
        <v>571</v>
      </c>
      <c r="B172" s="73" t="s">
        <v>281</v>
      </c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2">
        <f t="shared" si="39"/>
        <v>0</v>
      </c>
      <c r="P172" s="6"/>
    </row>
    <row r="173" spans="1:16" s="1" customFormat="1" ht="13.5" customHeight="1" x14ac:dyDescent="0.25">
      <c r="A173" s="91" t="s">
        <v>572</v>
      </c>
      <c r="B173" s="73" t="s">
        <v>77</v>
      </c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2">
        <f t="shared" si="39"/>
        <v>0</v>
      </c>
      <c r="P173" s="6"/>
    </row>
    <row r="174" spans="1:16" s="1" customFormat="1" ht="13.5" customHeight="1" x14ac:dyDescent="0.25">
      <c r="A174" s="91" t="s">
        <v>932</v>
      </c>
      <c r="B174" s="73" t="s">
        <v>933</v>
      </c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2">
        <f t="shared" si="39"/>
        <v>0</v>
      </c>
      <c r="P174" s="6"/>
    </row>
    <row r="175" spans="1:16" s="1" customFormat="1" ht="13.5" customHeight="1" x14ac:dyDescent="0.25">
      <c r="A175" s="91" t="s">
        <v>573</v>
      </c>
      <c r="B175" s="73" t="s">
        <v>78</v>
      </c>
      <c r="C175" s="83">
        <f>+SUM(C176:C181)</f>
        <v>0</v>
      </c>
      <c r="D175" s="83">
        <f t="shared" ref="D175:N175" si="45">+SUM(D176:D181)</f>
        <v>0</v>
      </c>
      <c r="E175" s="83">
        <f t="shared" si="45"/>
        <v>0</v>
      </c>
      <c r="F175" s="83">
        <f t="shared" si="45"/>
        <v>0</v>
      </c>
      <c r="G175" s="83">
        <f t="shared" si="45"/>
        <v>0</v>
      </c>
      <c r="H175" s="83">
        <f t="shared" si="45"/>
        <v>0</v>
      </c>
      <c r="I175" s="83">
        <f t="shared" si="45"/>
        <v>0</v>
      </c>
      <c r="J175" s="83">
        <f t="shared" si="45"/>
        <v>0</v>
      </c>
      <c r="K175" s="83">
        <f t="shared" si="45"/>
        <v>0</v>
      </c>
      <c r="L175" s="83">
        <f t="shared" si="45"/>
        <v>0</v>
      </c>
      <c r="M175" s="83">
        <f t="shared" si="45"/>
        <v>0</v>
      </c>
      <c r="N175" s="83">
        <f t="shared" si="45"/>
        <v>0</v>
      </c>
      <c r="O175" s="82">
        <f t="shared" si="39"/>
        <v>0</v>
      </c>
      <c r="P175" s="6"/>
    </row>
    <row r="176" spans="1:16" s="1" customFormat="1" ht="13.5" customHeight="1" x14ac:dyDescent="0.25">
      <c r="A176" s="91" t="s">
        <v>574</v>
      </c>
      <c r="B176" s="73" t="s">
        <v>79</v>
      </c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2">
        <f t="shared" si="39"/>
        <v>0</v>
      </c>
      <c r="P176" s="6"/>
    </row>
    <row r="177" spans="1:16" s="3" customFormat="1" ht="13.5" customHeight="1" x14ac:dyDescent="0.25">
      <c r="A177" s="91" t="s">
        <v>575</v>
      </c>
      <c r="B177" s="73" t="s">
        <v>80</v>
      </c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2">
        <f t="shared" si="39"/>
        <v>0</v>
      </c>
      <c r="P177" s="53"/>
    </row>
    <row r="178" spans="1:16" s="1" customFormat="1" ht="13.5" customHeight="1" x14ac:dyDescent="0.25">
      <c r="A178" s="91" t="s">
        <v>576</v>
      </c>
      <c r="B178" s="73" t="s">
        <v>282</v>
      </c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2">
        <f t="shared" si="39"/>
        <v>0</v>
      </c>
      <c r="P178" s="6"/>
    </row>
    <row r="179" spans="1:16" s="1" customFormat="1" ht="13.5" customHeight="1" x14ac:dyDescent="0.25">
      <c r="A179" s="91" t="s">
        <v>577</v>
      </c>
      <c r="B179" s="73" t="s">
        <v>283</v>
      </c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2">
        <f t="shared" si="39"/>
        <v>0</v>
      </c>
      <c r="P179" s="6"/>
    </row>
    <row r="180" spans="1:16" s="1" customFormat="1" ht="13.5" customHeight="1" x14ac:dyDescent="0.25">
      <c r="A180" s="91" t="s">
        <v>578</v>
      </c>
      <c r="B180" s="73" t="s">
        <v>284</v>
      </c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2">
        <f t="shared" si="39"/>
        <v>0</v>
      </c>
      <c r="P180" s="6"/>
    </row>
    <row r="181" spans="1:16" s="3" customFormat="1" ht="13.5" customHeight="1" x14ac:dyDescent="0.25">
      <c r="A181" s="91" t="s">
        <v>579</v>
      </c>
      <c r="B181" s="73" t="s">
        <v>97</v>
      </c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2">
        <f t="shared" si="39"/>
        <v>0</v>
      </c>
      <c r="P181" s="53"/>
    </row>
    <row r="182" spans="1:16" s="1" customFormat="1" ht="13.5" customHeight="1" x14ac:dyDescent="0.25">
      <c r="A182" s="91" t="s">
        <v>580</v>
      </c>
      <c r="B182" s="73" t="s">
        <v>285</v>
      </c>
      <c r="C182" s="83">
        <f>+SUM(C183:C186)</f>
        <v>0</v>
      </c>
      <c r="D182" s="83">
        <f t="shared" ref="D182:N182" si="46">+SUM(D183:D186)</f>
        <v>0</v>
      </c>
      <c r="E182" s="83">
        <f t="shared" si="46"/>
        <v>0</v>
      </c>
      <c r="F182" s="83">
        <f t="shared" si="46"/>
        <v>0</v>
      </c>
      <c r="G182" s="83">
        <f t="shared" si="46"/>
        <v>0</v>
      </c>
      <c r="H182" s="83">
        <f t="shared" si="46"/>
        <v>0</v>
      </c>
      <c r="I182" s="83">
        <f t="shared" si="46"/>
        <v>0</v>
      </c>
      <c r="J182" s="83">
        <f t="shared" si="46"/>
        <v>0</v>
      </c>
      <c r="K182" s="83">
        <f t="shared" si="46"/>
        <v>0</v>
      </c>
      <c r="L182" s="83">
        <f t="shared" si="46"/>
        <v>0</v>
      </c>
      <c r="M182" s="83">
        <f t="shared" si="46"/>
        <v>0</v>
      </c>
      <c r="N182" s="83">
        <f t="shared" si="46"/>
        <v>0</v>
      </c>
      <c r="O182" s="82">
        <f t="shared" si="39"/>
        <v>0</v>
      </c>
      <c r="P182" s="6"/>
    </row>
    <row r="183" spans="1:16" s="1" customFormat="1" ht="13.5" customHeight="1" x14ac:dyDescent="0.25">
      <c r="A183" s="91" t="s">
        <v>581</v>
      </c>
      <c r="B183" s="73" t="s">
        <v>286</v>
      </c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2">
        <f t="shared" si="39"/>
        <v>0</v>
      </c>
      <c r="P183" s="6"/>
    </row>
    <row r="184" spans="1:16" s="1" customFormat="1" ht="13.5" customHeight="1" x14ac:dyDescent="0.25">
      <c r="A184" s="91" t="s">
        <v>582</v>
      </c>
      <c r="B184" s="73" t="s">
        <v>287</v>
      </c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2">
        <f t="shared" si="39"/>
        <v>0</v>
      </c>
      <c r="P184" s="6"/>
    </row>
    <row r="185" spans="1:16" s="1" customFormat="1" ht="13.5" customHeight="1" x14ac:dyDescent="0.25">
      <c r="A185" s="91" t="s">
        <v>583</v>
      </c>
      <c r="B185" s="73" t="s">
        <v>98</v>
      </c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2">
        <f t="shared" si="39"/>
        <v>0</v>
      </c>
      <c r="P185" s="6"/>
    </row>
    <row r="186" spans="1:16" s="1" customFormat="1" ht="13.5" customHeight="1" x14ac:dyDescent="0.25">
      <c r="A186" s="84" t="s">
        <v>584</v>
      </c>
      <c r="B186" s="73" t="s">
        <v>288</v>
      </c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2">
        <f t="shared" si="39"/>
        <v>0</v>
      </c>
      <c r="P186" s="6"/>
    </row>
    <row r="187" spans="1:16" s="1" customFormat="1" ht="13.5" customHeight="1" x14ac:dyDescent="0.25">
      <c r="A187" s="91" t="s">
        <v>585</v>
      </c>
      <c r="B187" s="73" t="s">
        <v>169</v>
      </c>
      <c r="C187" s="83">
        <f>+SUM(C188:C191)</f>
        <v>0</v>
      </c>
      <c r="D187" s="83">
        <f t="shared" ref="D187:N187" si="47">+SUM(D188:D191)</f>
        <v>0</v>
      </c>
      <c r="E187" s="83">
        <f t="shared" si="47"/>
        <v>0</v>
      </c>
      <c r="F187" s="83">
        <f t="shared" si="47"/>
        <v>0</v>
      </c>
      <c r="G187" s="83">
        <f t="shared" si="47"/>
        <v>0</v>
      </c>
      <c r="H187" s="83">
        <f t="shared" si="47"/>
        <v>0</v>
      </c>
      <c r="I187" s="83">
        <f t="shared" si="47"/>
        <v>0</v>
      </c>
      <c r="J187" s="83">
        <f t="shared" si="47"/>
        <v>0</v>
      </c>
      <c r="K187" s="83">
        <f t="shared" si="47"/>
        <v>0</v>
      </c>
      <c r="L187" s="83">
        <f t="shared" si="47"/>
        <v>0</v>
      </c>
      <c r="M187" s="83">
        <f t="shared" si="47"/>
        <v>0</v>
      </c>
      <c r="N187" s="83">
        <f t="shared" si="47"/>
        <v>0</v>
      </c>
      <c r="O187" s="82">
        <f t="shared" si="39"/>
        <v>0</v>
      </c>
      <c r="P187" s="6"/>
    </row>
    <row r="188" spans="1:16" s="1" customFormat="1" ht="13.5" customHeight="1" x14ac:dyDescent="0.25">
      <c r="A188" s="91" t="s">
        <v>586</v>
      </c>
      <c r="B188" s="73" t="s">
        <v>170</v>
      </c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2">
        <f t="shared" si="39"/>
        <v>0</v>
      </c>
      <c r="P188" s="6"/>
    </row>
    <row r="189" spans="1:16" s="1" customFormat="1" ht="13.5" customHeight="1" x14ac:dyDescent="0.25">
      <c r="A189" s="91" t="s">
        <v>587</v>
      </c>
      <c r="B189" s="73" t="s">
        <v>171</v>
      </c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2">
        <f t="shared" si="39"/>
        <v>0</v>
      </c>
      <c r="P189" s="6"/>
    </row>
    <row r="190" spans="1:16" s="3" customFormat="1" ht="13.5" customHeight="1" x14ac:dyDescent="0.25">
      <c r="A190" s="91" t="s">
        <v>588</v>
      </c>
      <c r="B190" s="73" t="s">
        <v>172</v>
      </c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2">
        <f t="shared" si="39"/>
        <v>0</v>
      </c>
      <c r="P190" s="53"/>
    </row>
    <row r="191" spans="1:16" s="1" customFormat="1" ht="13.5" customHeight="1" x14ac:dyDescent="0.25">
      <c r="A191" s="91" t="s">
        <v>589</v>
      </c>
      <c r="B191" s="73" t="s">
        <v>173</v>
      </c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2">
        <f t="shared" si="39"/>
        <v>0</v>
      </c>
      <c r="P191" s="6"/>
    </row>
    <row r="192" spans="1:16" s="1" customFormat="1" ht="13.5" customHeight="1" x14ac:dyDescent="0.25">
      <c r="A192" s="91" t="s">
        <v>590</v>
      </c>
      <c r="B192" s="73" t="s">
        <v>174</v>
      </c>
      <c r="C192" s="83">
        <f>+SUM(C193:C194)</f>
        <v>0</v>
      </c>
      <c r="D192" s="83">
        <f t="shared" ref="D192:N192" si="48">+SUM(D193:D194)</f>
        <v>0</v>
      </c>
      <c r="E192" s="83">
        <f t="shared" si="48"/>
        <v>0</v>
      </c>
      <c r="F192" s="83">
        <f t="shared" si="48"/>
        <v>0</v>
      </c>
      <c r="G192" s="83">
        <f t="shared" si="48"/>
        <v>0</v>
      </c>
      <c r="H192" s="83">
        <f t="shared" si="48"/>
        <v>0</v>
      </c>
      <c r="I192" s="83">
        <f t="shared" si="48"/>
        <v>0</v>
      </c>
      <c r="J192" s="83">
        <f t="shared" si="48"/>
        <v>0</v>
      </c>
      <c r="K192" s="83">
        <f t="shared" si="48"/>
        <v>0</v>
      </c>
      <c r="L192" s="83">
        <f t="shared" si="48"/>
        <v>0</v>
      </c>
      <c r="M192" s="83">
        <f t="shared" si="48"/>
        <v>0</v>
      </c>
      <c r="N192" s="83">
        <f t="shared" si="48"/>
        <v>0</v>
      </c>
      <c r="O192" s="82">
        <f t="shared" si="39"/>
        <v>0</v>
      </c>
      <c r="P192" s="6"/>
    </row>
    <row r="193" spans="1:16" s="1" customFormat="1" ht="13.5" customHeight="1" x14ac:dyDescent="0.25">
      <c r="A193" s="85" t="s">
        <v>591</v>
      </c>
      <c r="B193" s="73" t="s">
        <v>81</v>
      </c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2">
        <f t="shared" si="39"/>
        <v>0</v>
      </c>
      <c r="P193" s="6"/>
    </row>
    <row r="194" spans="1:16" s="1" customFormat="1" ht="13.5" customHeight="1" x14ac:dyDescent="0.25">
      <c r="A194" s="91" t="s">
        <v>592</v>
      </c>
      <c r="B194" s="73" t="s">
        <v>175</v>
      </c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2">
        <f t="shared" si="39"/>
        <v>0</v>
      </c>
      <c r="P194" s="6"/>
    </row>
    <row r="195" spans="1:16" s="1" customFormat="1" ht="13.5" customHeight="1" x14ac:dyDescent="0.25">
      <c r="A195" s="91" t="s">
        <v>593</v>
      </c>
      <c r="B195" s="73" t="s">
        <v>176</v>
      </c>
      <c r="C195" s="83">
        <f>+C196</f>
        <v>28374993</v>
      </c>
      <c r="D195" s="83">
        <f t="shared" ref="D195:N195" si="49">+D196</f>
        <v>22697855</v>
      </c>
      <c r="E195" s="83">
        <f t="shared" si="49"/>
        <v>26901009</v>
      </c>
      <c r="F195" s="83">
        <f t="shared" si="49"/>
        <v>23356434</v>
      </c>
      <c r="G195" s="83">
        <f t="shared" si="49"/>
        <v>23054113</v>
      </c>
      <c r="H195" s="83">
        <f t="shared" si="49"/>
        <v>21552503</v>
      </c>
      <c r="I195" s="83">
        <f t="shared" si="49"/>
        <v>20006758</v>
      </c>
      <c r="J195" s="83">
        <f t="shared" si="49"/>
        <v>27816634</v>
      </c>
      <c r="K195" s="83">
        <f t="shared" si="49"/>
        <v>26906388</v>
      </c>
      <c r="L195" s="83">
        <f t="shared" si="49"/>
        <v>33671104</v>
      </c>
      <c r="M195" s="83">
        <f t="shared" si="49"/>
        <v>26878542</v>
      </c>
      <c r="N195" s="83">
        <f t="shared" si="49"/>
        <v>28360636</v>
      </c>
      <c r="O195" s="101">
        <f t="shared" si="39"/>
        <v>309576969</v>
      </c>
      <c r="P195" s="6"/>
    </row>
    <row r="196" spans="1:16" s="1" customFormat="1" ht="13.5" customHeight="1" x14ac:dyDescent="0.25">
      <c r="A196" s="86" t="s">
        <v>594</v>
      </c>
      <c r="B196" s="73" t="s">
        <v>177</v>
      </c>
      <c r="C196" s="83">
        <v>28374993</v>
      </c>
      <c r="D196" s="83">
        <v>22697855</v>
      </c>
      <c r="E196" s="83">
        <v>26901009</v>
      </c>
      <c r="F196" s="83">
        <v>23356434</v>
      </c>
      <c r="G196" s="83">
        <v>23054113</v>
      </c>
      <c r="H196" s="83">
        <v>21552503</v>
      </c>
      <c r="I196" s="83">
        <v>20006758</v>
      </c>
      <c r="J196" s="83">
        <v>27816634</v>
      </c>
      <c r="K196" s="83">
        <v>26906388</v>
      </c>
      <c r="L196" s="83">
        <v>33671104</v>
      </c>
      <c r="M196" s="83">
        <v>26878542</v>
      </c>
      <c r="N196" s="83">
        <v>28360636</v>
      </c>
      <c r="O196" s="101">
        <f t="shared" si="39"/>
        <v>309576969</v>
      </c>
      <c r="P196" s="6"/>
    </row>
    <row r="197" spans="1:16" s="1" customFormat="1" ht="13.5" customHeight="1" x14ac:dyDescent="0.25">
      <c r="A197" s="86" t="s">
        <v>595</v>
      </c>
      <c r="B197" s="73" t="s">
        <v>289</v>
      </c>
      <c r="C197" s="83">
        <f>+SUM(C198:C204)</f>
        <v>0</v>
      </c>
      <c r="D197" s="83">
        <f t="shared" ref="D197:N197" si="50">+SUM(D198:D204)</f>
        <v>0</v>
      </c>
      <c r="E197" s="83">
        <f t="shared" si="50"/>
        <v>0</v>
      </c>
      <c r="F197" s="83">
        <f t="shared" si="50"/>
        <v>0</v>
      </c>
      <c r="G197" s="83">
        <f t="shared" si="50"/>
        <v>0</v>
      </c>
      <c r="H197" s="83">
        <f t="shared" si="50"/>
        <v>0</v>
      </c>
      <c r="I197" s="83">
        <f t="shared" si="50"/>
        <v>0</v>
      </c>
      <c r="J197" s="83">
        <f t="shared" si="50"/>
        <v>0</v>
      </c>
      <c r="K197" s="83">
        <f t="shared" si="50"/>
        <v>0</v>
      </c>
      <c r="L197" s="83">
        <f t="shared" si="50"/>
        <v>0</v>
      </c>
      <c r="M197" s="83">
        <f t="shared" si="50"/>
        <v>0</v>
      </c>
      <c r="N197" s="83">
        <f t="shared" si="50"/>
        <v>0</v>
      </c>
      <c r="O197" s="82">
        <f t="shared" si="39"/>
        <v>0</v>
      </c>
      <c r="P197" s="6"/>
    </row>
    <row r="198" spans="1:16" s="1" customFormat="1" ht="13.5" customHeight="1" x14ac:dyDescent="0.25">
      <c r="A198" s="91" t="s">
        <v>596</v>
      </c>
      <c r="B198" s="73" t="s">
        <v>207</v>
      </c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2">
        <f t="shared" si="39"/>
        <v>0</v>
      </c>
      <c r="P198" s="6"/>
    </row>
    <row r="199" spans="1:16" s="1" customFormat="1" ht="13.5" customHeight="1" x14ac:dyDescent="0.25">
      <c r="A199" s="91" t="s">
        <v>834</v>
      </c>
      <c r="B199" s="73" t="s">
        <v>835</v>
      </c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2">
        <f t="shared" si="39"/>
        <v>0</v>
      </c>
      <c r="P199" s="6"/>
    </row>
    <row r="200" spans="1:16" s="1" customFormat="1" ht="13.5" customHeight="1" x14ac:dyDescent="0.25">
      <c r="A200" s="91" t="s">
        <v>892</v>
      </c>
      <c r="B200" s="73" t="s">
        <v>893</v>
      </c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2">
        <f t="shared" si="39"/>
        <v>0</v>
      </c>
      <c r="P200" s="6"/>
    </row>
    <row r="201" spans="1:16" s="1" customFormat="1" ht="13.5" customHeight="1" x14ac:dyDescent="0.25">
      <c r="A201" s="91" t="s">
        <v>597</v>
      </c>
      <c r="B201" s="73" t="s">
        <v>290</v>
      </c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2">
        <f t="shared" ref="O201:O270" si="51">+SUM(C201:N201)</f>
        <v>0</v>
      </c>
      <c r="P201" s="6"/>
    </row>
    <row r="202" spans="1:16" s="1" customFormat="1" ht="13.5" customHeight="1" x14ac:dyDescent="0.25">
      <c r="A202" s="91" t="s">
        <v>598</v>
      </c>
      <c r="B202" s="73" t="s">
        <v>291</v>
      </c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2">
        <f t="shared" si="51"/>
        <v>0</v>
      </c>
      <c r="P202" s="6"/>
    </row>
    <row r="203" spans="1:16" s="1" customFormat="1" ht="13.5" customHeight="1" x14ac:dyDescent="0.25">
      <c r="A203" s="91" t="s">
        <v>599</v>
      </c>
      <c r="B203" s="73" t="s">
        <v>292</v>
      </c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2">
        <f t="shared" si="51"/>
        <v>0</v>
      </c>
      <c r="P203" s="6"/>
    </row>
    <row r="204" spans="1:16" s="1" customFormat="1" ht="13.5" customHeight="1" x14ac:dyDescent="0.25">
      <c r="A204" s="91" t="s">
        <v>934</v>
      </c>
      <c r="B204" s="73" t="s">
        <v>935</v>
      </c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2">
        <f t="shared" si="51"/>
        <v>0</v>
      </c>
      <c r="P204" s="6"/>
    </row>
    <row r="205" spans="1:16" s="1" customFormat="1" ht="13.5" customHeight="1" x14ac:dyDescent="0.25">
      <c r="A205" s="91" t="s">
        <v>936</v>
      </c>
      <c r="B205" s="73" t="s">
        <v>937</v>
      </c>
      <c r="C205" s="83">
        <f>+C206</f>
        <v>0</v>
      </c>
      <c r="D205" s="83">
        <f t="shared" ref="D205:N205" si="52">+D206</f>
        <v>0</v>
      </c>
      <c r="E205" s="83">
        <f t="shared" si="52"/>
        <v>0</v>
      </c>
      <c r="F205" s="83">
        <f t="shared" si="52"/>
        <v>0</v>
      </c>
      <c r="G205" s="83">
        <f t="shared" si="52"/>
        <v>0</v>
      </c>
      <c r="H205" s="83">
        <f t="shared" si="52"/>
        <v>0</v>
      </c>
      <c r="I205" s="83">
        <f t="shared" si="52"/>
        <v>0</v>
      </c>
      <c r="J205" s="83">
        <f t="shared" si="52"/>
        <v>0</v>
      </c>
      <c r="K205" s="83">
        <f t="shared" si="52"/>
        <v>0</v>
      </c>
      <c r="L205" s="83">
        <f t="shared" si="52"/>
        <v>0</v>
      </c>
      <c r="M205" s="83">
        <f t="shared" si="52"/>
        <v>0</v>
      </c>
      <c r="N205" s="83">
        <f t="shared" si="52"/>
        <v>0</v>
      </c>
      <c r="O205" s="82">
        <f t="shared" si="51"/>
        <v>0</v>
      </c>
      <c r="P205" s="6"/>
    </row>
    <row r="206" spans="1:16" s="1" customFormat="1" ht="13.5" customHeight="1" x14ac:dyDescent="0.25">
      <c r="A206" s="91" t="s">
        <v>938</v>
      </c>
      <c r="B206" s="73" t="s">
        <v>939</v>
      </c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2">
        <f t="shared" si="51"/>
        <v>0</v>
      </c>
      <c r="P206" s="6"/>
    </row>
    <row r="207" spans="1:16" s="1" customFormat="1" ht="13.5" customHeight="1" x14ac:dyDescent="0.25">
      <c r="A207" s="91" t="s">
        <v>600</v>
      </c>
      <c r="B207" s="73" t="s">
        <v>293</v>
      </c>
      <c r="C207" s="83">
        <f>+C208</f>
        <v>0</v>
      </c>
      <c r="D207" s="83">
        <f t="shared" ref="D207:N207" si="53">+D208</f>
        <v>0</v>
      </c>
      <c r="E207" s="83">
        <f t="shared" si="53"/>
        <v>0</v>
      </c>
      <c r="F207" s="83">
        <f t="shared" si="53"/>
        <v>0</v>
      </c>
      <c r="G207" s="83">
        <f t="shared" si="53"/>
        <v>0</v>
      </c>
      <c r="H207" s="83">
        <f t="shared" si="53"/>
        <v>0</v>
      </c>
      <c r="I207" s="83">
        <f t="shared" si="53"/>
        <v>0</v>
      </c>
      <c r="J207" s="83">
        <f t="shared" si="53"/>
        <v>0</v>
      </c>
      <c r="K207" s="83">
        <f t="shared" si="53"/>
        <v>0</v>
      </c>
      <c r="L207" s="83">
        <f t="shared" si="53"/>
        <v>0</v>
      </c>
      <c r="M207" s="83">
        <f t="shared" si="53"/>
        <v>0</v>
      </c>
      <c r="N207" s="83">
        <f t="shared" si="53"/>
        <v>0</v>
      </c>
      <c r="O207" s="82">
        <f t="shared" si="51"/>
        <v>0</v>
      </c>
      <c r="P207" s="6"/>
    </row>
    <row r="208" spans="1:16" s="1" customFormat="1" ht="13.5" customHeight="1" x14ac:dyDescent="0.25">
      <c r="A208" s="91" t="s">
        <v>601</v>
      </c>
      <c r="B208" s="73" t="s">
        <v>294</v>
      </c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2">
        <f t="shared" si="51"/>
        <v>0</v>
      </c>
      <c r="P208" s="6"/>
    </row>
    <row r="209" spans="1:16" s="10" customFormat="1" ht="13.5" customHeight="1" x14ac:dyDescent="0.25">
      <c r="A209" s="84" t="s">
        <v>602</v>
      </c>
      <c r="B209" s="73" t="s">
        <v>295</v>
      </c>
      <c r="C209" s="83">
        <f>+C210</f>
        <v>242946842</v>
      </c>
      <c r="D209" s="83">
        <f t="shared" ref="D209:N210" si="54">+D210</f>
        <v>256698165</v>
      </c>
      <c r="E209" s="83">
        <f t="shared" si="54"/>
        <v>248278323</v>
      </c>
      <c r="F209" s="83">
        <f t="shared" si="54"/>
        <v>251751426</v>
      </c>
      <c r="G209" s="83">
        <f t="shared" si="54"/>
        <v>251392706</v>
      </c>
      <c r="H209" s="83">
        <f t="shared" si="54"/>
        <v>255130531</v>
      </c>
      <c r="I209" s="83">
        <f t="shared" si="54"/>
        <v>296949393</v>
      </c>
      <c r="J209" s="83">
        <f t="shared" si="54"/>
        <v>303711814</v>
      </c>
      <c r="K209" s="83">
        <f t="shared" si="54"/>
        <v>650432199</v>
      </c>
      <c r="L209" s="83">
        <f t="shared" si="54"/>
        <v>305415419</v>
      </c>
      <c r="M209" s="83">
        <f t="shared" si="54"/>
        <v>360917993</v>
      </c>
      <c r="N209" s="83">
        <f t="shared" si="54"/>
        <v>392810466</v>
      </c>
      <c r="O209" s="101">
        <f t="shared" si="51"/>
        <v>3816435277</v>
      </c>
      <c r="P209" s="53"/>
    </row>
    <row r="210" spans="1:16" s="11" customFormat="1" ht="13.5" customHeight="1" x14ac:dyDescent="0.25">
      <c r="A210" s="91" t="s">
        <v>603</v>
      </c>
      <c r="B210" s="73" t="s">
        <v>296</v>
      </c>
      <c r="C210" s="83">
        <f>+C211</f>
        <v>242946842</v>
      </c>
      <c r="D210" s="83">
        <f t="shared" si="54"/>
        <v>256698165</v>
      </c>
      <c r="E210" s="83">
        <f t="shared" si="54"/>
        <v>248278323</v>
      </c>
      <c r="F210" s="83">
        <f t="shared" si="54"/>
        <v>251751426</v>
      </c>
      <c r="G210" s="83">
        <f t="shared" si="54"/>
        <v>251392706</v>
      </c>
      <c r="H210" s="83">
        <f t="shared" si="54"/>
        <v>255130531</v>
      </c>
      <c r="I210" s="83">
        <f t="shared" si="54"/>
        <v>296949393</v>
      </c>
      <c r="J210" s="83">
        <f t="shared" si="54"/>
        <v>303711814</v>
      </c>
      <c r="K210" s="83">
        <f t="shared" si="54"/>
        <v>650432199</v>
      </c>
      <c r="L210" s="83">
        <f t="shared" si="54"/>
        <v>305415419</v>
      </c>
      <c r="M210" s="83">
        <f t="shared" si="54"/>
        <v>360917993</v>
      </c>
      <c r="N210" s="83">
        <f t="shared" si="54"/>
        <v>392810466</v>
      </c>
      <c r="O210" s="101">
        <f t="shared" si="51"/>
        <v>3816435277</v>
      </c>
      <c r="P210" s="53"/>
    </row>
    <row r="211" spans="1:16" s="1" customFormat="1" ht="13.5" customHeight="1" x14ac:dyDescent="0.25">
      <c r="A211" s="91" t="s">
        <v>604</v>
      </c>
      <c r="B211" s="73" t="s">
        <v>297</v>
      </c>
      <c r="C211" s="83">
        <f>+C212+C214+C218+C221+C227+C231+C235+C239+C243+C247+C255+C263+C267+C274</f>
        <v>242946842</v>
      </c>
      <c r="D211" s="83">
        <f t="shared" ref="D211:N211" si="55">+D212+D214+D218+D221+D227+D231+D235+D239+D243+D247+D255+D263+D267+D274</f>
        <v>256698165</v>
      </c>
      <c r="E211" s="83">
        <f t="shared" si="55"/>
        <v>248278323</v>
      </c>
      <c r="F211" s="83">
        <f t="shared" si="55"/>
        <v>251751426</v>
      </c>
      <c r="G211" s="83">
        <f t="shared" si="55"/>
        <v>251392706</v>
      </c>
      <c r="H211" s="83">
        <f t="shared" si="55"/>
        <v>255130531</v>
      </c>
      <c r="I211" s="83">
        <f t="shared" si="55"/>
        <v>296949393</v>
      </c>
      <c r="J211" s="83">
        <f t="shared" si="55"/>
        <v>303711814</v>
      </c>
      <c r="K211" s="83">
        <f t="shared" si="55"/>
        <v>650432199</v>
      </c>
      <c r="L211" s="83">
        <f t="shared" si="55"/>
        <v>305415419</v>
      </c>
      <c r="M211" s="83">
        <f t="shared" si="55"/>
        <v>360917993</v>
      </c>
      <c r="N211" s="83">
        <f t="shared" si="55"/>
        <v>392810466</v>
      </c>
      <c r="O211" s="101">
        <f t="shared" si="51"/>
        <v>3816435277</v>
      </c>
      <c r="P211" s="6"/>
    </row>
    <row r="212" spans="1:16" s="1" customFormat="1" ht="13.5" customHeight="1" x14ac:dyDescent="0.25">
      <c r="A212" s="91" t="s">
        <v>605</v>
      </c>
      <c r="B212" s="73" t="s">
        <v>101</v>
      </c>
      <c r="C212" s="83">
        <f>+C213</f>
        <v>0</v>
      </c>
      <c r="D212" s="83">
        <f t="shared" ref="D212:N212" si="56">+D213</f>
        <v>0</v>
      </c>
      <c r="E212" s="83">
        <f t="shared" si="56"/>
        <v>0</v>
      </c>
      <c r="F212" s="83">
        <f t="shared" si="56"/>
        <v>0</v>
      </c>
      <c r="G212" s="83">
        <f t="shared" si="56"/>
        <v>0</v>
      </c>
      <c r="H212" s="83">
        <f t="shared" si="56"/>
        <v>0</v>
      </c>
      <c r="I212" s="83">
        <f t="shared" si="56"/>
        <v>0</v>
      </c>
      <c r="J212" s="83">
        <f t="shared" si="56"/>
        <v>0</v>
      </c>
      <c r="K212" s="83">
        <f t="shared" si="56"/>
        <v>0</v>
      </c>
      <c r="L212" s="83">
        <f t="shared" si="56"/>
        <v>0</v>
      </c>
      <c r="M212" s="83">
        <f t="shared" si="56"/>
        <v>0</v>
      </c>
      <c r="N212" s="83">
        <f t="shared" si="56"/>
        <v>0</v>
      </c>
      <c r="O212" s="82">
        <f t="shared" si="51"/>
        <v>0</v>
      </c>
      <c r="P212" s="6"/>
    </row>
    <row r="213" spans="1:16" s="1" customFormat="1" ht="13.5" customHeight="1" x14ac:dyDescent="0.25">
      <c r="A213" s="91" t="s">
        <v>606</v>
      </c>
      <c r="B213" s="73" t="s">
        <v>298</v>
      </c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2">
        <f t="shared" si="51"/>
        <v>0</v>
      </c>
      <c r="P213" s="6"/>
    </row>
    <row r="214" spans="1:16" s="1" customFormat="1" ht="13.5" customHeight="1" x14ac:dyDescent="0.25">
      <c r="A214" s="91" t="s">
        <v>607</v>
      </c>
      <c r="B214" s="73" t="s">
        <v>102</v>
      </c>
      <c r="C214" s="83">
        <f>+C215+C216+C217</f>
        <v>0</v>
      </c>
      <c r="D214" s="83">
        <f t="shared" ref="D214:N214" si="57">+D215+D216+D217</f>
        <v>0</v>
      </c>
      <c r="E214" s="83">
        <f t="shared" si="57"/>
        <v>0</v>
      </c>
      <c r="F214" s="83">
        <f t="shared" si="57"/>
        <v>0</v>
      </c>
      <c r="G214" s="83">
        <f t="shared" si="57"/>
        <v>0</v>
      </c>
      <c r="H214" s="83">
        <f t="shared" si="57"/>
        <v>0</v>
      </c>
      <c r="I214" s="83">
        <f t="shared" si="57"/>
        <v>0</v>
      </c>
      <c r="J214" s="83">
        <f t="shared" si="57"/>
        <v>0</v>
      </c>
      <c r="K214" s="83">
        <f t="shared" si="57"/>
        <v>0</v>
      </c>
      <c r="L214" s="83">
        <f t="shared" si="57"/>
        <v>0</v>
      </c>
      <c r="M214" s="83">
        <f t="shared" si="57"/>
        <v>0</v>
      </c>
      <c r="N214" s="83">
        <f t="shared" si="57"/>
        <v>0</v>
      </c>
      <c r="O214" s="82">
        <f t="shared" si="51"/>
        <v>0</v>
      </c>
      <c r="P214" s="6"/>
    </row>
    <row r="215" spans="1:16" s="1" customFormat="1" ht="13.5" customHeight="1" x14ac:dyDescent="0.25">
      <c r="A215" s="91" t="s">
        <v>608</v>
      </c>
      <c r="B215" s="73" t="s">
        <v>299</v>
      </c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2">
        <f t="shared" si="51"/>
        <v>0</v>
      </c>
      <c r="P215" s="6"/>
    </row>
    <row r="216" spans="1:16" s="1" customFormat="1" ht="13.5" customHeight="1" x14ac:dyDescent="0.25">
      <c r="A216" s="91" t="s">
        <v>609</v>
      </c>
      <c r="B216" s="73" t="s">
        <v>610</v>
      </c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2">
        <f t="shared" si="51"/>
        <v>0</v>
      </c>
      <c r="P216" s="6"/>
    </row>
    <row r="217" spans="1:16" s="1" customFormat="1" ht="13.5" customHeight="1" x14ac:dyDescent="0.25">
      <c r="A217" s="91" t="s">
        <v>611</v>
      </c>
      <c r="B217" s="73" t="s">
        <v>300</v>
      </c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2">
        <f t="shared" si="51"/>
        <v>0</v>
      </c>
      <c r="P217" s="6"/>
    </row>
    <row r="218" spans="1:16" s="1" customFormat="1" ht="13.5" customHeight="1" x14ac:dyDescent="0.25">
      <c r="A218" s="84" t="s">
        <v>612</v>
      </c>
      <c r="B218" s="73" t="s">
        <v>208</v>
      </c>
      <c r="C218" s="83">
        <f>+C219+C220</f>
        <v>0</v>
      </c>
      <c r="D218" s="83">
        <f t="shared" ref="D218:N218" si="58">+D219+D220</f>
        <v>0</v>
      </c>
      <c r="E218" s="83">
        <f t="shared" si="58"/>
        <v>0</v>
      </c>
      <c r="F218" s="83">
        <f t="shared" si="58"/>
        <v>0</v>
      </c>
      <c r="G218" s="83">
        <f t="shared" si="58"/>
        <v>0</v>
      </c>
      <c r="H218" s="83">
        <f t="shared" si="58"/>
        <v>0</v>
      </c>
      <c r="I218" s="83">
        <f t="shared" si="58"/>
        <v>0</v>
      </c>
      <c r="J218" s="83">
        <f t="shared" si="58"/>
        <v>0</v>
      </c>
      <c r="K218" s="83">
        <f t="shared" si="58"/>
        <v>0</v>
      </c>
      <c r="L218" s="83">
        <f t="shared" si="58"/>
        <v>0</v>
      </c>
      <c r="M218" s="83">
        <f t="shared" si="58"/>
        <v>0</v>
      </c>
      <c r="N218" s="83">
        <f t="shared" si="58"/>
        <v>0</v>
      </c>
      <c r="O218" s="82">
        <f t="shared" si="51"/>
        <v>0</v>
      </c>
      <c r="P218" s="6"/>
    </row>
    <row r="219" spans="1:16" s="1" customFormat="1" ht="13.5" customHeight="1" x14ac:dyDescent="0.25">
      <c r="A219" s="84" t="s">
        <v>613</v>
      </c>
      <c r="B219" s="73" t="s">
        <v>301</v>
      </c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2">
        <f t="shared" si="51"/>
        <v>0</v>
      </c>
      <c r="P219" s="6"/>
    </row>
    <row r="220" spans="1:16" s="1" customFormat="1" ht="13.5" customHeight="1" x14ac:dyDescent="0.25">
      <c r="A220" s="91" t="s">
        <v>614</v>
      </c>
      <c r="B220" s="73" t="s">
        <v>302</v>
      </c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2">
        <f t="shared" si="51"/>
        <v>0</v>
      </c>
      <c r="P220" s="6"/>
    </row>
    <row r="221" spans="1:16" s="1" customFormat="1" ht="13.5" customHeight="1" x14ac:dyDescent="0.25">
      <c r="A221" s="91" t="s">
        <v>615</v>
      </c>
      <c r="B221" s="73" t="s">
        <v>103</v>
      </c>
      <c r="C221" s="83">
        <f>+C222+C223+C224+C226+C225</f>
        <v>0</v>
      </c>
      <c r="D221" s="83">
        <f t="shared" ref="D221:N221" si="59">+D222+D223+D224+D226+D225</f>
        <v>0</v>
      </c>
      <c r="E221" s="83">
        <f t="shared" si="59"/>
        <v>0</v>
      </c>
      <c r="F221" s="83">
        <f t="shared" si="59"/>
        <v>0</v>
      </c>
      <c r="G221" s="83">
        <f t="shared" si="59"/>
        <v>0</v>
      </c>
      <c r="H221" s="83">
        <f t="shared" si="59"/>
        <v>0</v>
      </c>
      <c r="I221" s="83">
        <f t="shared" si="59"/>
        <v>0</v>
      </c>
      <c r="J221" s="83">
        <f t="shared" si="59"/>
        <v>0</v>
      </c>
      <c r="K221" s="83">
        <f t="shared" si="59"/>
        <v>0</v>
      </c>
      <c r="L221" s="83">
        <f t="shared" si="59"/>
        <v>0</v>
      </c>
      <c r="M221" s="83">
        <f t="shared" si="59"/>
        <v>0</v>
      </c>
      <c r="N221" s="83">
        <f t="shared" si="59"/>
        <v>0</v>
      </c>
      <c r="O221" s="82">
        <f t="shared" si="51"/>
        <v>0</v>
      </c>
      <c r="P221" s="6"/>
    </row>
    <row r="222" spans="1:16" s="1" customFormat="1" ht="13.5" customHeight="1" x14ac:dyDescent="0.25">
      <c r="A222" s="91" t="s">
        <v>616</v>
      </c>
      <c r="B222" s="73" t="s">
        <v>303</v>
      </c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2">
        <f t="shared" si="51"/>
        <v>0</v>
      </c>
      <c r="P222" s="6"/>
    </row>
    <row r="223" spans="1:16" s="1" customFormat="1" ht="13.5" customHeight="1" x14ac:dyDescent="0.25">
      <c r="A223" s="91" t="s">
        <v>617</v>
      </c>
      <c r="B223" s="73" t="s">
        <v>178</v>
      </c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2">
        <f t="shared" si="51"/>
        <v>0</v>
      </c>
      <c r="P223" s="6"/>
    </row>
    <row r="224" spans="1:16" s="1" customFormat="1" ht="13.5" customHeight="1" x14ac:dyDescent="0.25">
      <c r="A224" s="91" t="s">
        <v>618</v>
      </c>
      <c r="B224" s="73" t="s">
        <v>304</v>
      </c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2">
        <f t="shared" si="51"/>
        <v>0</v>
      </c>
      <c r="P224" s="6"/>
    </row>
    <row r="225" spans="1:16" s="1" customFormat="1" ht="13.5" customHeight="1" x14ac:dyDescent="0.25">
      <c r="A225" s="91" t="s">
        <v>940</v>
      </c>
      <c r="B225" s="73" t="s">
        <v>941</v>
      </c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2">
        <f t="shared" si="51"/>
        <v>0</v>
      </c>
      <c r="P225" s="6"/>
    </row>
    <row r="226" spans="1:16" s="1" customFormat="1" ht="13.5" customHeight="1" x14ac:dyDescent="0.25">
      <c r="A226" s="84" t="s">
        <v>619</v>
      </c>
      <c r="B226" s="73" t="s">
        <v>305</v>
      </c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2">
        <f t="shared" si="51"/>
        <v>0</v>
      </c>
      <c r="P226" s="6"/>
    </row>
    <row r="227" spans="1:16" s="1" customFormat="1" ht="13.5" customHeight="1" x14ac:dyDescent="0.25">
      <c r="A227" s="91" t="s">
        <v>620</v>
      </c>
      <c r="B227" s="73" t="s">
        <v>306</v>
      </c>
      <c r="C227" s="83">
        <f>+C228+C229+C230</f>
        <v>0</v>
      </c>
      <c r="D227" s="83">
        <f t="shared" ref="D227:N227" si="60">+D228+D229+D230</f>
        <v>0</v>
      </c>
      <c r="E227" s="83">
        <f t="shared" si="60"/>
        <v>0</v>
      </c>
      <c r="F227" s="83">
        <f t="shared" si="60"/>
        <v>0</v>
      </c>
      <c r="G227" s="83">
        <f t="shared" si="60"/>
        <v>0</v>
      </c>
      <c r="H227" s="83">
        <f t="shared" si="60"/>
        <v>0</v>
      </c>
      <c r="I227" s="83">
        <f t="shared" si="60"/>
        <v>0</v>
      </c>
      <c r="J227" s="83">
        <f t="shared" si="60"/>
        <v>0</v>
      </c>
      <c r="K227" s="83">
        <f t="shared" si="60"/>
        <v>0</v>
      </c>
      <c r="L227" s="83">
        <f t="shared" si="60"/>
        <v>0</v>
      </c>
      <c r="M227" s="83">
        <f t="shared" si="60"/>
        <v>0</v>
      </c>
      <c r="N227" s="83">
        <f t="shared" si="60"/>
        <v>0</v>
      </c>
      <c r="O227" s="82">
        <f t="shared" si="51"/>
        <v>0</v>
      </c>
      <c r="P227" s="6"/>
    </row>
    <row r="228" spans="1:16" s="1" customFormat="1" ht="13.5" customHeight="1" x14ac:dyDescent="0.25">
      <c r="A228" s="91" t="s">
        <v>621</v>
      </c>
      <c r="B228" s="73" t="s">
        <v>307</v>
      </c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2">
        <f t="shared" si="51"/>
        <v>0</v>
      </c>
      <c r="P228" s="6"/>
    </row>
    <row r="229" spans="1:16" s="1" customFormat="1" ht="13.5" customHeight="1" x14ac:dyDescent="0.25">
      <c r="A229" s="84" t="s">
        <v>622</v>
      </c>
      <c r="B229" s="73" t="s">
        <v>308</v>
      </c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2">
        <f t="shared" si="51"/>
        <v>0</v>
      </c>
      <c r="P229" s="6"/>
    </row>
    <row r="230" spans="1:16" s="1" customFormat="1" ht="13.5" customHeight="1" x14ac:dyDescent="0.25">
      <c r="A230" s="91" t="s">
        <v>623</v>
      </c>
      <c r="B230" s="73" t="s">
        <v>309</v>
      </c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2">
        <f t="shared" si="51"/>
        <v>0</v>
      </c>
      <c r="P230" s="6"/>
    </row>
    <row r="231" spans="1:16" s="1" customFormat="1" ht="13.5" customHeight="1" x14ac:dyDescent="0.25">
      <c r="A231" s="84" t="s">
        <v>624</v>
      </c>
      <c r="B231" s="73" t="s">
        <v>310</v>
      </c>
      <c r="C231" s="83">
        <f>+C232+C233+C234</f>
        <v>0</v>
      </c>
      <c r="D231" s="83">
        <f t="shared" ref="D231:N231" si="61">+D232+D233+D234</f>
        <v>0</v>
      </c>
      <c r="E231" s="83">
        <f t="shared" si="61"/>
        <v>0</v>
      </c>
      <c r="F231" s="83">
        <f t="shared" si="61"/>
        <v>0</v>
      </c>
      <c r="G231" s="83">
        <f t="shared" si="61"/>
        <v>0</v>
      </c>
      <c r="H231" s="83">
        <f t="shared" si="61"/>
        <v>0</v>
      </c>
      <c r="I231" s="83">
        <f t="shared" si="61"/>
        <v>0</v>
      </c>
      <c r="J231" s="83">
        <f t="shared" si="61"/>
        <v>0</v>
      </c>
      <c r="K231" s="83">
        <f t="shared" si="61"/>
        <v>0</v>
      </c>
      <c r="L231" s="83">
        <f t="shared" si="61"/>
        <v>0</v>
      </c>
      <c r="M231" s="83">
        <f t="shared" si="61"/>
        <v>0</v>
      </c>
      <c r="N231" s="83">
        <f t="shared" si="61"/>
        <v>0</v>
      </c>
      <c r="O231" s="82">
        <f t="shared" si="51"/>
        <v>0</v>
      </c>
      <c r="P231" s="6"/>
    </row>
    <row r="232" spans="1:16" s="1" customFormat="1" ht="13.5" customHeight="1" x14ac:dyDescent="0.25">
      <c r="A232" s="84" t="s">
        <v>625</v>
      </c>
      <c r="B232" s="73" t="s">
        <v>311</v>
      </c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2">
        <f t="shared" si="51"/>
        <v>0</v>
      </c>
      <c r="P232" s="6"/>
    </row>
    <row r="233" spans="1:16" s="1" customFormat="1" ht="13.5" customHeight="1" x14ac:dyDescent="0.25">
      <c r="A233" s="84" t="s">
        <v>626</v>
      </c>
      <c r="B233" s="73" t="s">
        <v>312</v>
      </c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2">
        <f t="shared" si="51"/>
        <v>0</v>
      </c>
      <c r="P233" s="6"/>
    </row>
    <row r="234" spans="1:16" s="1" customFormat="1" ht="13.5" customHeight="1" x14ac:dyDescent="0.25">
      <c r="A234" s="91" t="s">
        <v>627</v>
      </c>
      <c r="B234" s="73" t="s">
        <v>313</v>
      </c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2">
        <f t="shared" si="51"/>
        <v>0</v>
      </c>
      <c r="P234" s="6"/>
    </row>
    <row r="235" spans="1:16" s="1" customFormat="1" ht="13.5" customHeight="1" x14ac:dyDescent="0.25">
      <c r="A235" s="91" t="s">
        <v>628</v>
      </c>
      <c r="B235" s="73" t="s">
        <v>104</v>
      </c>
      <c r="C235" s="83">
        <f>+C236+C238+C237</f>
        <v>0</v>
      </c>
      <c r="D235" s="83">
        <f t="shared" ref="D235:N235" si="62">+D236+D238+D237</f>
        <v>0</v>
      </c>
      <c r="E235" s="83">
        <f t="shared" si="62"/>
        <v>0</v>
      </c>
      <c r="F235" s="83">
        <f t="shared" si="62"/>
        <v>0</v>
      </c>
      <c r="G235" s="83">
        <f t="shared" si="62"/>
        <v>0</v>
      </c>
      <c r="H235" s="83">
        <f t="shared" si="62"/>
        <v>0</v>
      </c>
      <c r="I235" s="83">
        <f t="shared" si="62"/>
        <v>0</v>
      </c>
      <c r="J235" s="83">
        <f t="shared" si="62"/>
        <v>0</v>
      </c>
      <c r="K235" s="83">
        <f t="shared" si="62"/>
        <v>0</v>
      </c>
      <c r="L235" s="83">
        <f t="shared" si="62"/>
        <v>0</v>
      </c>
      <c r="M235" s="83">
        <f t="shared" si="62"/>
        <v>0</v>
      </c>
      <c r="N235" s="83">
        <f t="shared" si="62"/>
        <v>0</v>
      </c>
      <c r="O235" s="82">
        <f t="shared" si="51"/>
        <v>0</v>
      </c>
      <c r="P235" s="6"/>
    </row>
    <row r="236" spans="1:16" s="1" customFormat="1" ht="13.5" customHeight="1" x14ac:dyDescent="0.25">
      <c r="A236" s="91" t="s">
        <v>629</v>
      </c>
      <c r="B236" s="73" t="s">
        <v>314</v>
      </c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2">
        <f t="shared" si="51"/>
        <v>0</v>
      </c>
      <c r="P236" s="6"/>
    </row>
    <row r="237" spans="1:16" s="1" customFormat="1" ht="13.5" customHeight="1" x14ac:dyDescent="0.25">
      <c r="A237" s="91" t="s">
        <v>942</v>
      </c>
      <c r="B237" s="73" t="s">
        <v>943</v>
      </c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2">
        <f t="shared" si="51"/>
        <v>0</v>
      </c>
      <c r="P237" s="6"/>
    </row>
    <row r="238" spans="1:16" s="1" customFormat="1" ht="13.5" customHeight="1" x14ac:dyDescent="0.25">
      <c r="A238" s="91" t="s">
        <v>630</v>
      </c>
      <c r="B238" s="73" t="s">
        <v>315</v>
      </c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2">
        <f t="shared" si="51"/>
        <v>0</v>
      </c>
      <c r="P238" s="6"/>
    </row>
    <row r="239" spans="1:16" s="1" customFormat="1" ht="13.5" customHeight="1" x14ac:dyDescent="0.25">
      <c r="A239" s="91" t="s">
        <v>631</v>
      </c>
      <c r="B239" s="73" t="s">
        <v>162</v>
      </c>
      <c r="C239" s="83">
        <f>+C240+C242+C241</f>
        <v>0</v>
      </c>
      <c r="D239" s="83">
        <f t="shared" ref="D239:N239" si="63">+D240+D242+D241</f>
        <v>0</v>
      </c>
      <c r="E239" s="83">
        <f t="shared" si="63"/>
        <v>0</v>
      </c>
      <c r="F239" s="83">
        <f t="shared" si="63"/>
        <v>0</v>
      </c>
      <c r="G239" s="83">
        <f t="shared" si="63"/>
        <v>0</v>
      </c>
      <c r="H239" s="83">
        <f t="shared" si="63"/>
        <v>0</v>
      </c>
      <c r="I239" s="83">
        <f t="shared" si="63"/>
        <v>0</v>
      </c>
      <c r="J239" s="83">
        <f t="shared" si="63"/>
        <v>0</v>
      </c>
      <c r="K239" s="83">
        <f t="shared" si="63"/>
        <v>0</v>
      </c>
      <c r="L239" s="83">
        <f t="shared" si="63"/>
        <v>0</v>
      </c>
      <c r="M239" s="83">
        <f t="shared" si="63"/>
        <v>0</v>
      </c>
      <c r="N239" s="83">
        <f t="shared" si="63"/>
        <v>0</v>
      </c>
      <c r="O239" s="82">
        <f t="shared" si="51"/>
        <v>0</v>
      </c>
      <c r="P239" s="6"/>
    </row>
    <row r="240" spans="1:16" s="1" customFormat="1" ht="13.5" customHeight="1" x14ac:dyDescent="0.25">
      <c r="A240" s="91" t="s">
        <v>632</v>
      </c>
      <c r="B240" s="73" t="s">
        <v>316</v>
      </c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2">
        <f t="shared" si="51"/>
        <v>0</v>
      </c>
      <c r="P240" s="6"/>
    </row>
    <row r="241" spans="1:16" s="1" customFormat="1" ht="13.5" customHeight="1" x14ac:dyDescent="0.25">
      <c r="A241" s="91" t="s">
        <v>944</v>
      </c>
      <c r="B241" s="73" t="s">
        <v>945</v>
      </c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2">
        <f t="shared" si="51"/>
        <v>0</v>
      </c>
      <c r="P241" s="6"/>
    </row>
    <row r="242" spans="1:16" s="1" customFormat="1" ht="13.5" customHeight="1" x14ac:dyDescent="0.25">
      <c r="A242" s="91" t="s">
        <v>633</v>
      </c>
      <c r="B242" s="73" t="s">
        <v>209</v>
      </c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2">
        <f t="shared" si="51"/>
        <v>0</v>
      </c>
      <c r="P242" s="6"/>
    </row>
    <row r="243" spans="1:16" s="1" customFormat="1" ht="13.5" customHeight="1" x14ac:dyDescent="0.25">
      <c r="A243" s="91" t="s">
        <v>634</v>
      </c>
      <c r="B243" s="73" t="s">
        <v>105</v>
      </c>
      <c r="C243" s="83">
        <f>+C244+C245+C246</f>
        <v>0</v>
      </c>
      <c r="D243" s="83">
        <f t="shared" ref="D243:N243" si="64">+D244+D245+D246</f>
        <v>0</v>
      </c>
      <c r="E243" s="83">
        <f t="shared" si="64"/>
        <v>0</v>
      </c>
      <c r="F243" s="83">
        <f t="shared" si="64"/>
        <v>0</v>
      </c>
      <c r="G243" s="83">
        <f t="shared" si="64"/>
        <v>0</v>
      </c>
      <c r="H243" s="83">
        <f t="shared" si="64"/>
        <v>0</v>
      </c>
      <c r="I243" s="83">
        <f t="shared" si="64"/>
        <v>0</v>
      </c>
      <c r="J243" s="83">
        <f t="shared" si="64"/>
        <v>0</v>
      </c>
      <c r="K243" s="83">
        <f t="shared" si="64"/>
        <v>0</v>
      </c>
      <c r="L243" s="83">
        <f t="shared" si="64"/>
        <v>0</v>
      </c>
      <c r="M243" s="83">
        <f t="shared" si="64"/>
        <v>0</v>
      </c>
      <c r="N243" s="83">
        <f t="shared" si="64"/>
        <v>0</v>
      </c>
      <c r="O243" s="82">
        <f t="shared" si="51"/>
        <v>0</v>
      </c>
      <c r="P243" s="6"/>
    </row>
    <row r="244" spans="1:16" s="1" customFormat="1" ht="13.5" customHeight="1" x14ac:dyDescent="0.25">
      <c r="A244" s="91" t="s">
        <v>635</v>
      </c>
      <c r="B244" s="73" t="s">
        <v>317</v>
      </c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2">
        <f t="shared" si="51"/>
        <v>0</v>
      </c>
      <c r="P244" s="6"/>
    </row>
    <row r="245" spans="1:16" s="1" customFormat="1" ht="13.5" customHeight="1" x14ac:dyDescent="0.25">
      <c r="A245" s="91" t="s">
        <v>636</v>
      </c>
      <c r="B245" s="73" t="s">
        <v>637</v>
      </c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2">
        <f t="shared" si="51"/>
        <v>0</v>
      </c>
      <c r="P245" s="6"/>
    </row>
    <row r="246" spans="1:16" s="1" customFormat="1" ht="13.5" customHeight="1" x14ac:dyDescent="0.25">
      <c r="A246" s="91" t="s">
        <v>638</v>
      </c>
      <c r="B246" s="73" t="s">
        <v>318</v>
      </c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2">
        <f t="shared" si="51"/>
        <v>0</v>
      </c>
      <c r="P246" s="6"/>
    </row>
    <row r="247" spans="1:16" s="1" customFormat="1" ht="13.5" customHeight="1" x14ac:dyDescent="0.25">
      <c r="A247" s="91" t="s">
        <v>639</v>
      </c>
      <c r="B247" s="73" t="s">
        <v>106</v>
      </c>
      <c r="C247" s="83">
        <f>+SUM(C248:C254)</f>
        <v>0</v>
      </c>
      <c r="D247" s="83">
        <f t="shared" ref="D247:N247" si="65">+SUM(D248:D254)</f>
        <v>0</v>
      </c>
      <c r="E247" s="83">
        <f t="shared" si="65"/>
        <v>0</v>
      </c>
      <c r="F247" s="83">
        <f t="shared" si="65"/>
        <v>0</v>
      </c>
      <c r="G247" s="83">
        <f t="shared" si="65"/>
        <v>0</v>
      </c>
      <c r="H247" s="83">
        <f t="shared" si="65"/>
        <v>0</v>
      </c>
      <c r="I247" s="83">
        <f t="shared" si="65"/>
        <v>0</v>
      </c>
      <c r="J247" s="83">
        <f t="shared" si="65"/>
        <v>0</v>
      </c>
      <c r="K247" s="83">
        <f t="shared" si="65"/>
        <v>0</v>
      </c>
      <c r="L247" s="83">
        <f t="shared" si="65"/>
        <v>0</v>
      </c>
      <c r="M247" s="83">
        <f t="shared" si="65"/>
        <v>0</v>
      </c>
      <c r="N247" s="83">
        <f t="shared" si="65"/>
        <v>0</v>
      </c>
      <c r="O247" s="82">
        <f t="shared" si="51"/>
        <v>0</v>
      </c>
      <c r="P247" s="6"/>
    </row>
    <row r="248" spans="1:16" s="1" customFormat="1" ht="13.5" customHeight="1" x14ac:dyDescent="0.25">
      <c r="A248" s="91" t="s">
        <v>640</v>
      </c>
      <c r="B248" s="73" t="s">
        <v>319</v>
      </c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2">
        <f t="shared" si="51"/>
        <v>0</v>
      </c>
      <c r="P248" s="6"/>
    </row>
    <row r="249" spans="1:16" s="1" customFormat="1" ht="13.5" customHeight="1" x14ac:dyDescent="0.25">
      <c r="A249" s="91" t="s">
        <v>641</v>
      </c>
      <c r="B249" s="73" t="s">
        <v>320</v>
      </c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2">
        <f t="shared" si="51"/>
        <v>0</v>
      </c>
      <c r="P249" s="6"/>
    </row>
    <row r="250" spans="1:16" s="1" customFormat="1" ht="13.5" customHeight="1" x14ac:dyDescent="0.25">
      <c r="A250" s="91" t="s">
        <v>642</v>
      </c>
      <c r="B250" s="73" t="s">
        <v>179</v>
      </c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2">
        <f t="shared" si="51"/>
        <v>0</v>
      </c>
      <c r="P250" s="6"/>
    </row>
    <row r="251" spans="1:16" s="1" customFormat="1" ht="13.5" customHeight="1" x14ac:dyDescent="0.25">
      <c r="A251" s="84" t="s">
        <v>643</v>
      </c>
      <c r="B251" s="73" t="s">
        <v>321</v>
      </c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2">
        <f t="shared" si="51"/>
        <v>0</v>
      </c>
      <c r="P251" s="6"/>
    </row>
    <row r="252" spans="1:16" s="1" customFormat="1" ht="13.5" customHeight="1" x14ac:dyDescent="0.25">
      <c r="A252" s="91" t="s">
        <v>644</v>
      </c>
      <c r="B252" s="73" t="s">
        <v>322</v>
      </c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2">
        <f t="shared" si="51"/>
        <v>0</v>
      </c>
      <c r="P252" s="6"/>
    </row>
    <row r="253" spans="1:16" s="1" customFormat="1" ht="13.5" customHeight="1" x14ac:dyDescent="0.25">
      <c r="A253" s="91" t="s">
        <v>645</v>
      </c>
      <c r="B253" s="73" t="s">
        <v>323</v>
      </c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2">
        <f t="shared" si="51"/>
        <v>0</v>
      </c>
      <c r="P253" s="6"/>
    </row>
    <row r="254" spans="1:16" s="1" customFormat="1" ht="13.5" customHeight="1" x14ac:dyDescent="0.25">
      <c r="A254" s="91" t="s">
        <v>646</v>
      </c>
      <c r="B254" s="73" t="s">
        <v>324</v>
      </c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2">
        <f t="shared" si="51"/>
        <v>0</v>
      </c>
      <c r="P254" s="6"/>
    </row>
    <row r="255" spans="1:16" s="1" customFormat="1" ht="13.5" customHeight="1" x14ac:dyDescent="0.25">
      <c r="A255" s="84" t="s">
        <v>647</v>
      </c>
      <c r="B255" s="73" t="s">
        <v>107</v>
      </c>
      <c r="C255" s="83">
        <f>+SUM(C256:C262)</f>
        <v>242946842</v>
      </c>
      <c r="D255" s="83">
        <f t="shared" ref="D255:M255" si="66">+SUM(D256:D262)</f>
        <v>256698165</v>
      </c>
      <c r="E255" s="83">
        <f t="shared" si="66"/>
        <v>248278323</v>
      </c>
      <c r="F255" s="83">
        <f t="shared" si="66"/>
        <v>251751426</v>
      </c>
      <c r="G255" s="83">
        <f t="shared" si="66"/>
        <v>251392706</v>
      </c>
      <c r="H255" s="83">
        <f t="shared" si="66"/>
        <v>255130531</v>
      </c>
      <c r="I255" s="83">
        <f t="shared" si="66"/>
        <v>296949393</v>
      </c>
      <c r="J255" s="83">
        <f t="shared" si="66"/>
        <v>303711814</v>
      </c>
      <c r="K255" s="83">
        <f t="shared" si="66"/>
        <v>650432199</v>
      </c>
      <c r="L255" s="83">
        <f t="shared" si="66"/>
        <v>305415419</v>
      </c>
      <c r="M255" s="83">
        <f t="shared" si="66"/>
        <v>360917993</v>
      </c>
      <c r="N255" s="83">
        <f>+SUM(N256:N262)</f>
        <v>392810466</v>
      </c>
      <c r="O255" s="101">
        <f>+SUM(C255:N255)</f>
        <v>3816435277</v>
      </c>
      <c r="P255" s="6"/>
    </row>
    <row r="256" spans="1:16" s="1" customFormat="1" ht="13.5" customHeight="1" x14ac:dyDescent="0.25">
      <c r="A256" s="84" t="s">
        <v>648</v>
      </c>
      <c r="B256" s="73" t="s">
        <v>325</v>
      </c>
      <c r="C256" s="83">
        <v>84246160</v>
      </c>
      <c r="D256" s="83">
        <v>84246160</v>
      </c>
      <c r="E256" s="83">
        <v>84246160</v>
      </c>
      <c r="F256" s="83">
        <v>84246160</v>
      </c>
      <c r="G256" s="83">
        <v>84246160</v>
      </c>
      <c r="H256" s="83">
        <v>84246160</v>
      </c>
      <c r="I256" s="83">
        <v>126369240</v>
      </c>
      <c r="J256" s="83">
        <v>126369240</v>
      </c>
      <c r="K256" s="83">
        <v>126369240</v>
      </c>
      <c r="L256" s="83">
        <v>126369240</v>
      </c>
      <c r="M256" s="83">
        <v>176369240</v>
      </c>
      <c r="N256" s="83">
        <v>166369240</v>
      </c>
      <c r="O256" s="101">
        <f>+SUM(C256:N256)</f>
        <v>1353692400</v>
      </c>
      <c r="P256" s="6"/>
    </row>
    <row r="257" spans="1:16" s="1" customFormat="1" ht="13.5" customHeight="1" x14ac:dyDescent="0.25">
      <c r="A257" s="91" t="s">
        <v>649</v>
      </c>
      <c r="B257" s="73" t="s">
        <v>326</v>
      </c>
      <c r="C257" s="83">
        <v>12414434</v>
      </c>
      <c r="D257" s="83">
        <v>12414434</v>
      </c>
      <c r="E257" s="83">
        <v>12414434</v>
      </c>
      <c r="F257" s="83">
        <v>12414434</v>
      </c>
      <c r="G257" s="83">
        <v>12414434</v>
      </c>
      <c r="H257" s="83">
        <v>12414434</v>
      </c>
      <c r="I257" s="83">
        <v>12414434</v>
      </c>
      <c r="J257" s="83">
        <v>12414434</v>
      </c>
      <c r="K257" s="83">
        <v>12414434</v>
      </c>
      <c r="L257" s="83">
        <v>12414434</v>
      </c>
      <c r="M257" s="83">
        <v>12414434</v>
      </c>
      <c r="N257" s="83">
        <v>13441226</v>
      </c>
      <c r="O257" s="82">
        <f>+SUM(C257:N257)</f>
        <v>150000000</v>
      </c>
      <c r="P257" s="6"/>
    </row>
    <row r="258" spans="1:16" s="1" customFormat="1" ht="13.5" customHeight="1" x14ac:dyDescent="0.25">
      <c r="A258" s="91" t="s">
        <v>650</v>
      </c>
      <c r="B258" s="73" t="s">
        <v>180</v>
      </c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2">
        <f t="shared" si="51"/>
        <v>0</v>
      </c>
      <c r="P258" s="6"/>
    </row>
    <row r="259" spans="1:16" s="10" customFormat="1" ht="13.5" customHeight="1" x14ac:dyDescent="0.25">
      <c r="A259" s="91" t="s">
        <v>651</v>
      </c>
      <c r="B259" s="73" t="s">
        <v>327</v>
      </c>
      <c r="C259" s="83">
        <v>142088701</v>
      </c>
      <c r="D259" s="83">
        <v>155840024</v>
      </c>
      <c r="E259" s="83">
        <v>147420182</v>
      </c>
      <c r="F259" s="83">
        <v>150893285</v>
      </c>
      <c r="G259" s="83">
        <v>150534565</v>
      </c>
      <c r="H259" s="83">
        <v>154272390</v>
      </c>
      <c r="I259" s="83">
        <v>153968172</v>
      </c>
      <c r="J259" s="83">
        <v>160730593</v>
      </c>
      <c r="K259" s="83">
        <v>507450978</v>
      </c>
      <c r="L259" s="83">
        <v>162434198</v>
      </c>
      <c r="M259" s="83">
        <v>167936772</v>
      </c>
      <c r="N259" s="83">
        <v>208000000</v>
      </c>
      <c r="O259" s="101">
        <f t="shared" si="51"/>
        <v>2261569860</v>
      </c>
      <c r="P259" s="53"/>
    </row>
    <row r="260" spans="1:16" s="11" customFormat="1" ht="13.5" customHeight="1" x14ac:dyDescent="0.25">
      <c r="A260" s="91" t="s">
        <v>652</v>
      </c>
      <c r="B260" s="73" t="s">
        <v>328</v>
      </c>
      <c r="C260" s="83">
        <v>4197547</v>
      </c>
      <c r="D260" s="83">
        <v>4197547</v>
      </c>
      <c r="E260" s="83">
        <v>4197547</v>
      </c>
      <c r="F260" s="83">
        <v>4197547</v>
      </c>
      <c r="G260" s="83">
        <v>4197547</v>
      </c>
      <c r="H260" s="83">
        <v>4197547</v>
      </c>
      <c r="I260" s="83">
        <v>4197547</v>
      </c>
      <c r="J260" s="83">
        <v>4197547</v>
      </c>
      <c r="K260" s="83">
        <v>4197547</v>
      </c>
      <c r="L260" s="83">
        <v>4197547</v>
      </c>
      <c r="M260" s="83">
        <v>4197547</v>
      </c>
      <c r="N260" s="83">
        <v>5000000</v>
      </c>
      <c r="O260" s="101">
        <f t="shared" si="51"/>
        <v>51173017</v>
      </c>
      <c r="P260" s="53"/>
    </row>
    <row r="261" spans="1:16" s="3" customFormat="1" ht="13.5" customHeight="1" x14ac:dyDescent="0.25">
      <c r="A261" s="91" t="s">
        <v>653</v>
      </c>
      <c r="B261" s="73" t="s">
        <v>181</v>
      </c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2">
        <f t="shared" si="51"/>
        <v>0</v>
      </c>
      <c r="P261" s="53"/>
    </row>
    <row r="262" spans="1:16" s="1" customFormat="1" ht="13.5" customHeight="1" x14ac:dyDescent="0.25">
      <c r="A262" s="91" t="s">
        <v>654</v>
      </c>
      <c r="B262" s="73" t="s">
        <v>329</v>
      </c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2">
        <f t="shared" si="51"/>
        <v>0</v>
      </c>
      <c r="P262" s="6"/>
    </row>
    <row r="263" spans="1:16" s="1" customFormat="1" ht="13.5" customHeight="1" x14ac:dyDescent="0.25">
      <c r="A263" s="91" t="s">
        <v>655</v>
      </c>
      <c r="B263" s="73" t="s">
        <v>330</v>
      </c>
      <c r="C263" s="83">
        <f>+SUM(C264:C266)</f>
        <v>0</v>
      </c>
      <c r="D263" s="83">
        <f t="shared" ref="D263:N263" si="67">+SUM(D264:D266)</f>
        <v>0</v>
      </c>
      <c r="E263" s="83">
        <f t="shared" si="67"/>
        <v>0</v>
      </c>
      <c r="F263" s="83">
        <f t="shared" si="67"/>
        <v>0</v>
      </c>
      <c r="G263" s="83">
        <f t="shared" si="67"/>
        <v>0</v>
      </c>
      <c r="H263" s="83">
        <f t="shared" si="67"/>
        <v>0</v>
      </c>
      <c r="I263" s="83">
        <f t="shared" si="67"/>
        <v>0</v>
      </c>
      <c r="J263" s="83">
        <f t="shared" si="67"/>
        <v>0</v>
      </c>
      <c r="K263" s="83">
        <f t="shared" si="67"/>
        <v>0</v>
      </c>
      <c r="L263" s="83">
        <f t="shared" si="67"/>
        <v>0</v>
      </c>
      <c r="M263" s="83">
        <f t="shared" si="67"/>
        <v>0</v>
      </c>
      <c r="N263" s="83">
        <f t="shared" si="67"/>
        <v>0</v>
      </c>
      <c r="O263" s="82">
        <f t="shared" si="51"/>
        <v>0</v>
      </c>
      <c r="P263" s="6"/>
    </row>
    <row r="264" spans="1:16" s="1" customFormat="1" ht="13.5" customHeight="1" x14ac:dyDescent="0.25">
      <c r="A264" s="91" t="s">
        <v>656</v>
      </c>
      <c r="B264" s="73" t="s">
        <v>331</v>
      </c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2">
        <f t="shared" si="51"/>
        <v>0</v>
      </c>
      <c r="P264" s="6"/>
    </row>
    <row r="265" spans="1:16" s="3" customFormat="1" ht="13.5" customHeight="1" x14ac:dyDescent="0.25">
      <c r="A265" s="91" t="s">
        <v>657</v>
      </c>
      <c r="B265" s="73" t="s">
        <v>332</v>
      </c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2">
        <f t="shared" si="51"/>
        <v>0</v>
      </c>
      <c r="P265" s="53"/>
    </row>
    <row r="266" spans="1:16" s="1" customFormat="1" ht="13.5" customHeight="1" x14ac:dyDescent="0.25">
      <c r="A266" s="91" t="s">
        <v>658</v>
      </c>
      <c r="B266" s="73" t="s">
        <v>333</v>
      </c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2">
        <f t="shared" si="51"/>
        <v>0</v>
      </c>
      <c r="P266" s="6"/>
    </row>
    <row r="267" spans="1:16" s="1" customFormat="1" ht="13.5" customHeight="1" x14ac:dyDescent="0.25">
      <c r="A267" s="91" t="s">
        <v>659</v>
      </c>
      <c r="B267" s="73" t="s">
        <v>334</v>
      </c>
      <c r="C267" s="83">
        <f>+SUM(C268:C273)</f>
        <v>0</v>
      </c>
      <c r="D267" s="83">
        <f t="shared" ref="D267:N267" si="68">+SUM(D268:D273)</f>
        <v>0</v>
      </c>
      <c r="E267" s="83">
        <f t="shared" si="68"/>
        <v>0</v>
      </c>
      <c r="F267" s="83">
        <f t="shared" si="68"/>
        <v>0</v>
      </c>
      <c r="G267" s="83">
        <f t="shared" si="68"/>
        <v>0</v>
      </c>
      <c r="H267" s="83">
        <f t="shared" si="68"/>
        <v>0</v>
      </c>
      <c r="I267" s="83">
        <f t="shared" si="68"/>
        <v>0</v>
      </c>
      <c r="J267" s="83">
        <f t="shared" si="68"/>
        <v>0</v>
      </c>
      <c r="K267" s="83">
        <f t="shared" si="68"/>
        <v>0</v>
      </c>
      <c r="L267" s="83">
        <f t="shared" si="68"/>
        <v>0</v>
      </c>
      <c r="M267" s="83">
        <f t="shared" si="68"/>
        <v>0</v>
      </c>
      <c r="N267" s="83">
        <f t="shared" si="68"/>
        <v>0</v>
      </c>
      <c r="O267" s="82">
        <f t="shared" si="51"/>
        <v>0</v>
      </c>
      <c r="P267" s="6"/>
    </row>
    <row r="268" spans="1:16" s="11" customFormat="1" ht="13.5" customHeight="1" x14ac:dyDescent="0.25">
      <c r="A268" s="91" t="s">
        <v>660</v>
      </c>
      <c r="B268" s="73" t="s">
        <v>335</v>
      </c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2">
        <f t="shared" si="51"/>
        <v>0</v>
      </c>
      <c r="P268" s="53"/>
    </row>
    <row r="269" spans="1:16" s="1" customFormat="1" ht="13.5" customHeight="1" x14ac:dyDescent="0.25">
      <c r="A269" s="91" t="s">
        <v>661</v>
      </c>
      <c r="B269" s="73" t="s">
        <v>336</v>
      </c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2">
        <f t="shared" si="51"/>
        <v>0</v>
      </c>
      <c r="P269" s="6"/>
    </row>
    <row r="270" spans="1:16" s="1" customFormat="1" ht="13.5" customHeight="1" x14ac:dyDescent="0.25">
      <c r="A270" s="91" t="s">
        <v>662</v>
      </c>
      <c r="B270" s="73" t="s">
        <v>337</v>
      </c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2">
        <f t="shared" si="51"/>
        <v>0</v>
      </c>
      <c r="P270" s="6"/>
    </row>
    <row r="271" spans="1:16" s="9" customFormat="1" ht="13.5" customHeight="1" x14ac:dyDescent="0.25">
      <c r="A271" s="91" t="s">
        <v>663</v>
      </c>
      <c r="B271" s="73" t="s">
        <v>338</v>
      </c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2">
        <f t="shared" ref="O271:O354" si="69">+SUM(C271:N271)</f>
        <v>0</v>
      </c>
      <c r="P271" s="53"/>
    </row>
    <row r="272" spans="1:16" s="11" customFormat="1" ht="13.5" customHeight="1" x14ac:dyDescent="0.25">
      <c r="A272" s="91" t="s">
        <v>664</v>
      </c>
      <c r="B272" s="73" t="s">
        <v>339</v>
      </c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2">
        <f t="shared" si="69"/>
        <v>0</v>
      </c>
      <c r="P272" s="53"/>
    </row>
    <row r="273" spans="1:16" s="11" customFormat="1" ht="13.5" customHeight="1" x14ac:dyDescent="0.25">
      <c r="A273" s="91" t="s">
        <v>665</v>
      </c>
      <c r="B273" s="73" t="s">
        <v>340</v>
      </c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2">
        <f t="shared" si="69"/>
        <v>0</v>
      </c>
      <c r="P273" s="53"/>
    </row>
    <row r="274" spans="1:16" s="11" customFormat="1" ht="13.5" customHeight="1" x14ac:dyDescent="0.25">
      <c r="A274" s="91" t="s">
        <v>666</v>
      </c>
      <c r="B274" s="73" t="s">
        <v>108</v>
      </c>
      <c r="C274" s="83">
        <f>+SUM(C275:C277)</f>
        <v>0</v>
      </c>
      <c r="D274" s="83">
        <f t="shared" ref="D274:N274" si="70">+SUM(D275:D277)</f>
        <v>0</v>
      </c>
      <c r="E274" s="83">
        <f t="shared" si="70"/>
        <v>0</v>
      </c>
      <c r="F274" s="83">
        <f t="shared" si="70"/>
        <v>0</v>
      </c>
      <c r="G274" s="83">
        <f t="shared" si="70"/>
        <v>0</v>
      </c>
      <c r="H274" s="83">
        <f t="shared" si="70"/>
        <v>0</v>
      </c>
      <c r="I274" s="83">
        <f t="shared" si="70"/>
        <v>0</v>
      </c>
      <c r="J274" s="83">
        <f t="shared" si="70"/>
        <v>0</v>
      </c>
      <c r="K274" s="83">
        <f t="shared" si="70"/>
        <v>0</v>
      </c>
      <c r="L274" s="83">
        <f t="shared" si="70"/>
        <v>0</v>
      </c>
      <c r="M274" s="83">
        <f t="shared" si="70"/>
        <v>0</v>
      </c>
      <c r="N274" s="83">
        <f t="shared" si="70"/>
        <v>0</v>
      </c>
      <c r="O274" s="82">
        <f t="shared" si="69"/>
        <v>0</v>
      </c>
      <c r="P274" s="53"/>
    </row>
    <row r="275" spans="1:16" s="11" customFormat="1" ht="13.5" customHeight="1" x14ac:dyDescent="0.25">
      <c r="A275" s="91" t="s">
        <v>667</v>
      </c>
      <c r="B275" s="73" t="s">
        <v>341</v>
      </c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2">
        <f t="shared" si="69"/>
        <v>0</v>
      </c>
      <c r="P275" s="53"/>
    </row>
    <row r="276" spans="1:16" s="11" customFormat="1" ht="13.5" customHeight="1" x14ac:dyDescent="0.25">
      <c r="A276" s="91" t="s">
        <v>668</v>
      </c>
      <c r="B276" s="73" t="s">
        <v>342</v>
      </c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2">
        <f t="shared" si="69"/>
        <v>0</v>
      </c>
      <c r="P276" s="53"/>
    </row>
    <row r="277" spans="1:16" s="11" customFormat="1" ht="13.5" customHeight="1" x14ac:dyDescent="0.25">
      <c r="A277" s="91" t="s">
        <v>836</v>
      </c>
      <c r="B277" s="73" t="s">
        <v>837</v>
      </c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2">
        <f t="shared" si="69"/>
        <v>0</v>
      </c>
      <c r="P277" s="53"/>
    </row>
    <row r="278" spans="1:16" s="11" customFormat="1" ht="13.5" customHeight="1" x14ac:dyDescent="0.25">
      <c r="A278" s="91" t="s">
        <v>669</v>
      </c>
      <c r="B278" s="73" t="s">
        <v>17</v>
      </c>
      <c r="C278" s="83">
        <f>+C279+C288</f>
        <v>31158519</v>
      </c>
      <c r="D278" s="83">
        <f t="shared" ref="D278:N278" si="71">+D279+D288</f>
        <v>31158519</v>
      </c>
      <c r="E278" s="83">
        <f t="shared" si="71"/>
        <v>65020112</v>
      </c>
      <c r="F278" s="83">
        <f t="shared" si="71"/>
        <v>31158519</v>
      </c>
      <c r="G278" s="83">
        <f t="shared" si="71"/>
        <v>31158519</v>
      </c>
      <c r="H278" s="83">
        <f t="shared" si="71"/>
        <v>33145038</v>
      </c>
      <c r="I278" s="83">
        <f t="shared" si="71"/>
        <v>54781171</v>
      </c>
      <c r="J278" s="83">
        <f t="shared" si="71"/>
        <v>52811050</v>
      </c>
      <c r="K278" s="83">
        <f t="shared" si="71"/>
        <v>52811050</v>
      </c>
      <c r="L278" s="83">
        <f t="shared" si="71"/>
        <v>52811050</v>
      </c>
      <c r="M278" s="83">
        <f t="shared" si="71"/>
        <v>12052811050</v>
      </c>
      <c r="N278" s="83">
        <f t="shared" si="71"/>
        <v>52811050</v>
      </c>
      <c r="O278" s="101">
        <f t="shared" si="69"/>
        <v>12541635647</v>
      </c>
      <c r="P278" s="53"/>
    </row>
    <row r="279" spans="1:16" s="11" customFormat="1" ht="13.5" customHeight="1" x14ac:dyDescent="0.25">
      <c r="A279" s="91" t="s">
        <v>670</v>
      </c>
      <c r="B279" s="73" t="s">
        <v>82</v>
      </c>
      <c r="C279" s="83">
        <f>+C280+C285</f>
        <v>0</v>
      </c>
      <c r="D279" s="83">
        <f t="shared" ref="D279:N279" si="72">+D280+D285</f>
        <v>0</v>
      </c>
      <c r="E279" s="83">
        <f t="shared" si="72"/>
        <v>33861593</v>
      </c>
      <c r="F279" s="83">
        <f t="shared" si="72"/>
        <v>0</v>
      </c>
      <c r="G279" s="83">
        <f t="shared" si="72"/>
        <v>0</v>
      </c>
      <c r="H279" s="83">
        <f t="shared" si="72"/>
        <v>1986515</v>
      </c>
      <c r="I279" s="83">
        <f t="shared" si="72"/>
        <v>1970121</v>
      </c>
      <c r="J279" s="83">
        <f t="shared" si="72"/>
        <v>0</v>
      </c>
      <c r="K279" s="83">
        <f t="shared" si="72"/>
        <v>0</v>
      </c>
      <c r="L279" s="83">
        <f t="shared" si="72"/>
        <v>0</v>
      </c>
      <c r="M279" s="83">
        <f t="shared" si="72"/>
        <v>12000000000</v>
      </c>
      <c r="N279" s="83">
        <f t="shared" si="72"/>
        <v>0</v>
      </c>
      <c r="O279" s="101">
        <f t="shared" si="69"/>
        <v>12037818229</v>
      </c>
      <c r="P279" s="53"/>
    </row>
    <row r="280" spans="1:16" s="11" customFormat="1" ht="13.5" customHeight="1" x14ac:dyDescent="0.25">
      <c r="A280" s="91" t="s">
        <v>671</v>
      </c>
      <c r="B280" s="73" t="s">
        <v>343</v>
      </c>
      <c r="C280" s="83">
        <f>+C281</f>
        <v>0</v>
      </c>
      <c r="D280" s="83">
        <f t="shared" ref="D280:N280" si="73">+D281</f>
        <v>0</v>
      </c>
      <c r="E280" s="83">
        <f t="shared" si="73"/>
        <v>0</v>
      </c>
      <c r="F280" s="83">
        <f t="shared" si="73"/>
        <v>0</v>
      </c>
      <c r="G280" s="83">
        <f t="shared" si="73"/>
        <v>0</v>
      </c>
      <c r="H280" s="83">
        <f t="shared" si="73"/>
        <v>1986515</v>
      </c>
      <c r="I280" s="83">
        <f t="shared" si="73"/>
        <v>1970121</v>
      </c>
      <c r="J280" s="83">
        <f t="shared" si="73"/>
        <v>0</v>
      </c>
      <c r="K280" s="83">
        <f t="shared" si="73"/>
        <v>0</v>
      </c>
      <c r="L280" s="83">
        <f t="shared" si="73"/>
        <v>0</v>
      </c>
      <c r="M280" s="83">
        <f t="shared" si="73"/>
        <v>12000000000</v>
      </c>
      <c r="N280" s="83">
        <f t="shared" si="73"/>
        <v>0</v>
      </c>
      <c r="O280" s="101">
        <f t="shared" si="69"/>
        <v>12003956636</v>
      </c>
      <c r="P280" s="53"/>
    </row>
    <row r="281" spans="1:16" s="9" customFormat="1" ht="13.5" customHeight="1" x14ac:dyDescent="0.25">
      <c r="A281" s="91" t="s">
        <v>672</v>
      </c>
      <c r="B281" s="73" t="s">
        <v>83</v>
      </c>
      <c r="C281" s="83">
        <f>+SUM(C282:C284)</f>
        <v>0</v>
      </c>
      <c r="D281" s="83">
        <f t="shared" ref="D281:N281" si="74">+SUM(D282:D284)</f>
        <v>0</v>
      </c>
      <c r="E281" s="83">
        <f t="shared" si="74"/>
        <v>0</v>
      </c>
      <c r="F281" s="83">
        <f t="shared" si="74"/>
        <v>0</v>
      </c>
      <c r="G281" s="83">
        <f t="shared" si="74"/>
        <v>0</v>
      </c>
      <c r="H281" s="83">
        <f t="shared" si="74"/>
        <v>1986515</v>
      </c>
      <c r="I281" s="83">
        <f t="shared" si="74"/>
        <v>1970121</v>
      </c>
      <c r="J281" s="83">
        <f t="shared" si="74"/>
        <v>0</v>
      </c>
      <c r="K281" s="83">
        <f t="shared" si="74"/>
        <v>0</v>
      </c>
      <c r="L281" s="83">
        <f t="shared" si="74"/>
        <v>0</v>
      </c>
      <c r="M281" s="83">
        <f t="shared" si="74"/>
        <v>12000000000</v>
      </c>
      <c r="N281" s="83">
        <f t="shared" si="74"/>
        <v>0</v>
      </c>
      <c r="O281" s="101">
        <f t="shared" si="69"/>
        <v>12003956636</v>
      </c>
      <c r="P281" s="53"/>
    </row>
    <row r="282" spans="1:16" s="10" customFormat="1" ht="13.5" customHeight="1" x14ac:dyDescent="0.25">
      <c r="A282" s="91" t="s">
        <v>673</v>
      </c>
      <c r="B282" s="73" t="s">
        <v>344</v>
      </c>
      <c r="C282" s="83">
        <v>0</v>
      </c>
      <c r="D282" s="83">
        <v>0</v>
      </c>
      <c r="E282" s="83">
        <v>0</v>
      </c>
      <c r="F282" s="83">
        <v>0</v>
      </c>
      <c r="G282" s="83">
        <v>0</v>
      </c>
      <c r="H282" s="83">
        <v>0</v>
      </c>
      <c r="I282" s="83">
        <v>0</v>
      </c>
      <c r="J282" s="83">
        <v>0</v>
      </c>
      <c r="K282" s="83">
        <v>0</v>
      </c>
      <c r="L282" s="83">
        <v>0</v>
      </c>
      <c r="M282" s="83">
        <v>12000000000</v>
      </c>
      <c r="N282" s="83">
        <v>0</v>
      </c>
      <c r="O282" s="101">
        <f t="shared" si="69"/>
        <v>12000000000</v>
      </c>
      <c r="P282" s="53"/>
    </row>
    <row r="283" spans="1:16" s="11" customFormat="1" ht="13.5" customHeight="1" x14ac:dyDescent="0.25">
      <c r="A283" s="91" t="s">
        <v>674</v>
      </c>
      <c r="B283" s="73" t="s">
        <v>84</v>
      </c>
      <c r="C283" s="83">
        <v>0</v>
      </c>
      <c r="D283" s="83">
        <v>0</v>
      </c>
      <c r="E283" s="83">
        <v>0</v>
      </c>
      <c r="F283" s="83">
        <v>0</v>
      </c>
      <c r="G283" s="83">
        <v>0</v>
      </c>
      <c r="H283" s="83">
        <v>1986515</v>
      </c>
      <c r="I283" s="83">
        <v>1970121</v>
      </c>
      <c r="J283" s="83"/>
      <c r="K283" s="83">
        <v>0</v>
      </c>
      <c r="L283" s="83">
        <v>0</v>
      </c>
      <c r="M283" s="83">
        <v>0</v>
      </c>
      <c r="N283" s="83">
        <v>0</v>
      </c>
      <c r="O283" s="101">
        <f t="shared" si="69"/>
        <v>3956636</v>
      </c>
      <c r="P283" s="53"/>
    </row>
    <row r="284" spans="1:16" s="11" customFormat="1" ht="13.5" customHeight="1" x14ac:dyDescent="0.25">
      <c r="A284" s="91" t="s">
        <v>675</v>
      </c>
      <c r="B284" s="73" t="s">
        <v>345</v>
      </c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2">
        <f t="shared" si="69"/>
        <v>0</v>
      </c>
      <c r="P284" s="53"/>
    </row>
    <row r="285" spans="1:16" s="3" customFormat="1" ht="13.5" customHeight="1" x14ac:dyDescent="0.25">
      <c r="A285" s="91" t="s">
        <v>676</v>
      </c>
      <c r="B285" s="73" t="s">
        <v>18</v>
      </c>
      <c r="C285" s="83">
        <f>+C286</f>
        <v>0</v>
      </c>
      <c r="D285" s="83">
        <f t="shared" ref="D285:N286" si="75">+D286</f>
        <v>0</v>
      </c>
      <c r="E285" s="83">
        <f t="shared" si="75"/>
        <v>33861593</v>
      </c>
      <c r="F285" s="83">
        <f t="shared" si="75"/>
        <v>0</v>
      </c>
      <c r="G285" s="83">
        <f t="shared" si="75"/>
        <v>0</v>
      </c>
      <c r="H285" s="83">
        <f t="shared" si="75"/>
        <v>0</v>
      </c>
      <c r="I285" s="83">
        <f t="shared" si="75"/>
        <v>0</v>
      </c>
      <c r="J285" s="83">
        <f t="shared" si="75"/>
        <v>0</v>
      </c>
      <c r="K285" s="83">
        <f t="shared" si="75"/>
        <v>0</v>
      </c>
      <c r="L285" s="83">
        <f t="shared" si="75"/>
        <v>0</v>
      </c>
      <c r="M285" s="83">
        <f t="shared" si="75"/>
        <v>0</v>
      </c>
      <c r="N285" s="83">
        <f t="shared" si="75"/>
        <v>0</v>
      </c>
      <c r="O285" s="101">
        <f t="shared" si="69"/>
        <v>33861593</v>
      </c>
      <c r="P285" s="53"/>
    </row>
    <row r="286" spans="1:16" s="1" customFormat="1" ht="13.5" customHeight="1" x14ac:dyDescent="0.25">
      <c r="A286" s="91" t="s">
        <v>677</v>
      </c>
      <c r="B286" s="73" t="s">
        <v>85</v>
      </c>
      <c r="C286" s="83">
        <f>+C287</f>
        <v>0</v>
      </c>
      <c r="D286" s="83">
        <f t="shared" si="75"/>
        <v>0</v>
      </c>
      <c r="E286" s="83">
        <f t="shared" si="75"/>
        <v>33861593</v>
      </c>
      <c r="F286" s="83">
        <f t="shared" si="75"/>
        <v>0</v>
      </c>
      <c r="G286" s="83">
        <f t="shared" si="75"/>
        <v>0</v>
      </c>
      <c r="H286" s="83">
        <f t="shared" si="75"/>
        <v>0</v>
      </c>
      <c r="I286" s="83">
        <f t="shared" si="75"/>
        <v>0</v>
      </c>
      <c r="J286" s="83">
        <f t="shared" si="75"/>
        <v>0</v>
      </c>
      <c r="K286" s="83">
        <f t="shared" si="75"/>
        <v>0</v>
      </c>
      <c r="L286" s="83">
        <f t="shared" si="75"/>
        <v>0</v>
      </c>
      <c r="M286" s="83">
        <f t="shared" si="75"/>
        <v>0</v>
      </c>
      <c r="N286" s="83">
        <f t="shared" si="75"/>
        <v>0</v>
      </c>
      <c r="O286" s="101">
        <f t="shared" si="69"/>
        <v>33861593</v>
      </c>
      <c r="P286" s="6"/>
    </row>
    <row r="287" spans="1:16" s="1" customFormat="1" ht="13.5" customHeight="1" x14ac:dyDescent="0.25">
      <c r="A287" s="91" t="s">
        <v>678</v>
      </c>
      <c r="B287" s="73" t="s">
        <v>86</v>
      </c>
      <c r="C287" s="83">
        <v>0</v>
      </c>
      <c r="D287" s="83">
        <v>0</v>
      </c>
      <c r="E287" s="83">
        <v>33861593</v>
      </c>
      <c r="F287" s="83">
        <v>0</v>
      </c>
      <c r="G287" s="83">
        <v>0</v>
      </c>
      <c r="H287" s="83">
        <v>0</v>
      </c>
      <c r="I287" s="83">
        <v>0</v>
      </c>
      <c r="J287" s="83">
        <v>0</v>
      </c>
      <c r="K287" s="83">
        <v>0</v>
      </c>
      <c r="L287" s="83">
        <v>0</v>
      </c>
      <c r="M287" s="83">
        <v>0</v>
      </c>
      <c r="N287" s="83">
        <v>0</v>
      </c>
      <c r="O287" s="101">
        <f t="shared" si="69"/>
        <v>33861593</v>
      </c>
      <c r="P287" s="6"/>
    </row>
    <row r="288" spans="1:16" s="3" customFormat="1" ht="13.5" customHeight="1" x14ac:dyDescent="0.25">
      <c r="A288" s="91" t="s">
        <v>679</v>
      </c>
      <c r="B288" s="73" t="s">
        <v>19</v>
      </c>
      <c r="C288" s="83">
        <f>+C289+C290</f>
        <v>31158519</v>
      </c>
      <c r="D288" s="83">
        <f t="shared" ref="D288:N288" si="76">+D289+D290</f>
        <v>31158519</v>
      </c>
      <c r="E288" s="83">
        <f t="shared" si="76"/>
        <v>31158519</v>
      </c>
      <c r="F288" s="83">
        <f t="shared" si="76"/>
        <v>31158519</v>
      </c>
      <c r="G288" s="83">
        <f t="shared" si="76"/>
        <v>31158519</v>
      </c>
      <c r="H288" s="83">
        <f t="shared" si="76"/>
        <v>31158523</v>
      </c>
      <c r="I288" s="83">
        <f t="shared" si="76"/>
        <v>52811050</v>
      </c>
      <c r="J288" s="83">
        <f t="shared" si="76"/>
        <v>52811050</v>
      </c>
      <c r="K288" s="83">
        <f t="shared" si="76"/>
        <v>52811050</v>
      </c>
      <c r="L288" s="83">
        <f t="shared" si="76"/>
        <v>52811050</v>
      </c>
      <c r="M288" s="83">
        <f t="shared" si="76"/>
        <v>52811050</v>
      </c>
      <c r="N288" s="83">
        <f t="shared" si="76"/>
        <v>52811050</v>
      </c>
      <c r="O288" s="101">
        <f t="shared" si="69"/>
        <v>503817418</v>
      </c>
      <c r="P288" s="53"/>
    </row>
    <row r="289" spans="1:16" s="12" customFormat="1" ht="13.5" customHeight="1" x14ac:dyDescent="0.25">
      <c r="A289" s="84" t="s">
        <v>680</v>
      </c>
      <c r="B289" s="73" t="s">
        <v>166</v>
      </c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2">
        <f t="shared" si="69"/>
        <v>0</v>
      </c>
      <c r="P289" s="54"/>
    </row>
    <row r="290" spans="1:16" s="12" customFormat="1" ht="13.5" customHeight="1" x14ac:dyDescent="0.25">
      <c r="A290" s="91" t="s">
        <v>681</v>
      </c>
      <c r="B290" s="73" t="s">
        <v>346</v>
      </c>
      <c r="C290" s="83">
        <v>31158519</v>
      </c>
      <c r="D290" s="83">
        <v>31158519</v>
      </c>
      <c r="E290" s="83">
        <v>31158519</v>
      </c>
      <c r="F290" s="83">
        <v>31158519</v>
      </c>
      <c r="G290" s="83">
        <v>31158519</v>
      </c>
      <c r="H290" s="83">
        <v>31158523</v>
      </c>
      <c r="I290" s="83">
        <v>52811050</v>
      </c>
      <c r="J290" s="83">
        <v>52811050</v>
      </c>
      <c r="K290" s="83">
        <v>52811050</v>
      </c>
      <c r="L290" s="83">
        <v>52811050</v>
      </c>
      <c r="M290" s="83">
        <v>52811050</v>
      </c>
      <c r="N290" s="83">
        <v>52811050</v>
      </c>
      <c r="O290" s="101">
        <f t="shared" si="69"/>
        <v>503817418</v>
      </c>
      <c r="P290" s="54"/>
    </row>
    <row r="291" spans="1:16" s="1" customFormat="1" ht="13.5" customHeight="1" x14ac:dyDescent="0.25">
      <c r="A291" s="93" t="s">
        <v>682</v>
      </c>
      <c r="B291" s="87" t="s">
        <v>20</v>
      </c>
      <c r="C291" s="83">
        <f>+C292+C313</f>
        <v>5408734939</v>
      </c>
      <c r="D291" s="83">
        <f t="shared" ref="D291:N291" si="77">+D292+D313</f>
        <v>1560311528</v>
      </c>
      <c r="E291" s="83">
        <f t="shared" si="77"/>
        <v>5125007295</v>
      </c>
      <c r="F291" s="83">
        <f t="shared" si="77"/>
        <v>107367231149</v>
      </c>
      <c r="G291" s="83">
        <f t="shared" si="77"/>
        <v>1279661018</v>
      </c>
      <c r="H291" s="83">
        <f t="shared" si="77"/>
        <v>24150668337</v>
      </c>
      <c r="I291" s="83">
        <f t="shared" si="77"/>
        <v>14411743697</v>
      </c>
      <c r="J291" s="83">
        <f t="shared" si="77"/>
        <v>1790051529</v>
      </c>
      <c r="K291" s="83">
        <f t="shared" si="77"/>
        <v>3836075392</v>
      </c>
      <c r="L291" s="83">
        <f t="shared" si="77"/>
        <v>109617849335</v>
      </c>
      <c r="M291" s="83">
        <f t="shared" si="77"/>
        <v>1783060264</v>
      </c>
      <c r="N291" s="83">
        <f t="shared" si="77"/>
        <v>340326184714</v>
      </c>
      <c r="O291" s="101">
        <f t="shared" si="69"/>
        <v>616656579197</v>
      </c>
      <c r="P291" s="6"/>
    </row>
    <row r="292" spans="1:16" s="1" customFormat="1" ht="13.5" customHeight="1" x14ac:dyDescent="0.25">
      <c r="A292" s="84" t="s">
        <v>683</v>
      </c>
      <c r="B292" s="73" t="s">
        <v>21</v>
      </c>
      <c r="C292" s="83">
        <f>+C293+C298+C301+C304+C307+C310</f>
        <v>5408734939</v>
      </c>
      <c r="D292" s="83">
        <f t="shared" ref="D292:N292" si="78">+D293+D298+D301+D304+D307+D310</f>
        <v>1560311528</v>
      </c>
      <c r="E292" s="83">
        <f t="shared" si="78"/>
        <v>5125007295</v>
      </c>
      <c r="F292" s="83">
        <f t="shared" si="78"/>
        <v>107367231149</v>
      </c>
      <c r="G292" s="83">
        <f t="shared" si="78"/>
        <v>1279661018</v>
      </c>
      <c r="H292" s="83">
        <f t="shared" si="78"/>
        <v>24150668337</v>
      </c>
      <c r="I292" s="83">
        <f t="shared" si="78"/>
        <v>14411743697</v>
      </c>
      <c r="J292" s="83">
        <f t="shared" si="78"/>
        <v>1790051529</v>
      </c>
      <c r="K292" s="83">
        <f t="shared" si="78"/>
        <v>3836075392</v>
      </c>
      <c r="L292" s="83">
        <f t="shared" si="78"/>
        <v>109617849335</v>
      </c>
      <c r="M292" s="83">
        <f t="shared" si="78"/>
        <v>1783060264</v>
      </c>
      <c r="N292" s="83">
        <f t="shared" si="78"/>
        <v>340326184714</v>
      </c>
      <c r="O292" s="101">
        <f t="shared" si="69"/>
        <v>616656579197</v>
      </c>
      <c r="P292" s="6"/>
    </row>
    <row r="293" spans="1:16" s="1" customFormat="1" ht="13.5" customHeight="1" x14ac:dyDescent="0.25">
      <c r="A293" s="84" t="s">
        <v>684</v>
      </c>
      <c r="B293" s="73" t="s">
        <v>347</v>
      </c>
      <c r="C293" s="83">
        <f>+SUM(C294:C297)</f>
        <v>36005516</v>
      </c>
      <c r="D293" s="83">
        <f t="shared" ref="D293:N293" si="79">+SUM(D294:D297)</f>
        <v>272657764</v>
      </c>
      <c r="E293" s="83">
        <f t="shared" si="79"/>
        <v>1406756929</v>
      </c>
      <c r="F293" s="83">
        <f t="shared" si="79"/>
        <v>100774325347</v>
      </c>
      <c r="G293" s="83">
        <f t="shared" si="79"/>
        <v>34397764</v>
      </c>
      <c r="H293" s="83">
        <f t="shared" si="79"/>
        <v>34397764</v>
      </c>
      <c r="I293" s="83">
        <f t="shared" si="79"/>
        <v>966929845</v>
      </c>
      <c r="J293" s="83">
        <f t="shared" si="79"/>
        <v>502397764</v>
      </c>
      <c r="K293" s="83">
        <f t="shared" si="79"/>
        <v>34397764</v>
      </c>
      <c r="L293" s="83">
        <f t="shared" si="79"/>
        <v>102374660014</v>
      </c>
      <c r="M293" s="83">
        <f t="shared" si="79"/>
        <v>495406500</v>
      </c>
      <c r="N293" s="83">
        <f t="shared" si="79"/>
        <v>1702154532</v>
      </c>
      <c r="O293" s="101">
        <f t="shared" si="69"/>
        <v>208634487503</v>
      </c>
      <c r="P293" s="6"/>
    </row>
    <row r="294" spans="1:16" s="12" customFormat="1" ht="13.5" customHeight="1" x14ac:dyDescent="0.25">
      <c r="A294" s="84" t="s">
        <v>685</v>
      </c>
      <c r="B294" s="73" t="s">
        <v>348</v>
      </c>
      <c r="C294" s="83">
        <v>0</v>
      </c>
      <c r="D294" s="83">
        <v>0</v>
      </c>
      <c r="E294" s="83">
        <v>0</v>
      </c>
      <c r="F294" s="83">
        <v>31383602213</v>
      </c>
      <c r="G294" s="83">
        <v>0</v>
      </c>
      <c r="H294" s="83">
        <v>0</v>
      </c>
      <c r="I294" s="83">
        <v>0</v>
      </c>
      <c r="J294" s="83">
        <v>0</v>
      </c>
      <c r="K294" s="83">
        <v>0</v>
      </c>
      <c r="L294" s="83">
        <v>31917082194</v>
      </c>
      <c r="M294" s="83">
        <v>0</v>
      </c>
      <c r="N294" s="83">
        <v>0</v>
      </c>
      <c r="O294" s="101">
        <f t="shared" si="69"/>
        <v>63300684407</v>
      </c>
      <c r="P294" s="54"/>
    </row>
    <row r="295" spans="1:16" s="1" customFormat="1" ht="13.5" customHeight="1" x14ac:dyDescent="0.25">
      <c r="A295" s="84" t="s">
        <v>686</v>
      </c>
      <c r="B295" s="73" t="s">
        <v>87</v>
      </c>
      <c r="C295" s="83">
        <v>0</v>
      </c>
      <c r="D295" s="83">
        <v>0</v>
      </c>
      <c r="E295" s="83">
        <v>0</v>
      </c>
      <c r="F295" s="83">
        <v>69356325370</v>
      </c>
      <c r="G295" s="83">
        <v>0</v>
      </c>
      <c r="H295" s="83">
        <v>0</v>
      </c>
      <c r="I295" s="83">
        <v>0</v>
      </c>
      <c r="J295" s="83">
        <v>0</v>
      </c>
      <c r="K295" s="83">
        <v>0</v>
      </c>
      <c r="L295" s="83">
        <v>69009722355</v>
      </c>
      <c r="M295" s="83">
        <v>0</v>
      </c>
      <c r="N295" s="83">
        <v>0</v>
      </c>
      <c r="O295" s="101">
        <f t="shared" si="69"/>
        <v>138366047725</v>
      </c>
      <c r="P295" s="6"/>
    </row>
    <row r="296" spans="1:16" s="12" customFormat="1" ht="13.5" customHeight="1" x14ac:dyDescent="0.25">
      <c r="A296" s="93" t="s">
        <v>687</v>
      </c>
      <c r="B296" s="87" t="s">
        <v>109</v>
      </c>
      <c r="C296" s="83">
        <v>0</v>
      </c>
      <c r="D296" s="83">
        <v>0</v>
      </c>
      <c r="E296" s="83">
        <v>1372359165</v>
      </c>
      <c r="F296" s="83">
        <v>0</v>
      </c>
      <c r="G296" s="83">
        <v>0</v>
      </c>
      <c r="H296" s="83">
        <v>0</v>
      </c>
      <c r="I296" s="83">
        <v>932532081</v>
      </c>
      <c r="J296" s="83">
        <v>0</v>
      </c>
      <c r="K296" s="83">
        <v>0</v>
      </c>
      <c r="L296" s="83">
        <v>1051360901</v>
      </c>
      <c r="M296" s="83">
        <v>0</v>
      </c>
      <c r="N296" s="83">
        <v>734100143</v>
      </c>
      <c r="O296" s="101">
        <f t="shared" si="69"/>
        <v>4090352290</v>
      </c>
      <c r="P296" s="54"/>
    </row>
    <row r="297" spans="1:16" s="1" customFormat="1" ht="13.5" customHeight="1" x14ac:dyDescent="0.25">
      <c r="A297" s="91" t="s">
        <v>688</v>
      </c>
      <c r="B297" s="73" t="s">
        <v>689</v>
      </c>
      <c r="C297" s="83">
        <v>36005516</v>
      </c>
      <c r="D297" s="83">
        <v>272657764</v>
      </c>
      <c r="E297" s="83">
        <v>34397764</v>
      </c>
      <c r="F297" s="83">
        <v>34397764</v>
      </c>
      <c r="G297" s="83">
        <v>34397764</v>
      </c>
      <c r="H297" s="83">
        <v>34397764</v>
      </c>
      <c r="I297" s="83">
        <v>34397764</v>
      </c>
      <c r="J297" s="83">
        <v>502397764</v>
      </c>
      <c r="K297" s="83">
        <v>34397764</v>
      </c>
      <c r="L297" s="83">
        <v>396494564</v>
      </c>
      <c r="M297" s="83">
        <v>495406500</v>
      </c>
      <c r="N297" s="83">
        <v>968054389</v>
      </c>
      <c r="O297" s="101">
        <f t="shared" si="69"/>
        <v>2877403081</v>
      </c>
      <c r="P297" s="6"/>
    </row>
    <row r="298" spans="1:16" s="1" customFormat="1" ht="13.5" customHeight="1" x14ac:dyDescent="0.25">
      <c r="A298" s="91" t="s">
        <v>838</v>
      </c>
      <c r="B298" s="73" t="s">
        <v>839</v>
      </c>
      <c r="C298" s="83">
        <f>+C299+C300</f>
        <v>0</v>
      </c>
      <c r="D298" s="83">
        <f t="shared" ref="D298:N298" si="80">+D299+D300</f>
        <v>0</v>
      </c>
      <c r="E298" s="83">
        <f t="shared" si="80"/>
        <v>0</v>
      </c>
      <c r="F298" s="83">
        <f t="shared" si="80"/>
        <v>0</v>
      </c>
      <c r="G298" s="83">
        <f t="shared" si="80"/>
        <v>0</v>
      </c>
      <c r="H298" s="83">
        <f t="shared" si="80"/>
        <v>0</v>
      </c>
      <c r="I298" s="83">
        <f t="shared" si="80"/>
        <v>0</v>
      </c>
      <c r="J298" s="83">
        <f t="shared" si="80"/>
        <v>0</v>
      </c>
      <c r="K298" s="83">
        <f t="shared" si="80"/>
        <v>0</v>
      </c>
      <c r="L298" s="83">
        <f t="shared" si="80"/>
        <v>0</v>
      </c>
      <c r="M298" s="83">
        <f t="shared" si="80"/>
        <v>0</v>
      </c>
      <c r="N298" s="83">
        <f t="shared" si="80"/>
        <v>140800000000</v>
      </c>
      <c r="O298" s="82">
        <f t="shared" si="69"/>
        <v>140800000000</v>
      </c>
      <c r="P298" s="6"/>
    </row>
    <row r="299" spans="1:16" s="3" customFormat="1" ht="13.5" customHeight="1" x14ac:dyDescent="0.25">
      <c r="A299" s="91" t="s">
        <v>840</v>
      </c>
      <c r="B299" s="73" t="s">
        <v>841</v>
      </c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121">
        <v>128000000000</v>
      </c>
      <c r="O299" s="82">
        <f t="shared" si="69"/>
        <v>128000000000</v>
      </c>
      <c r="P299" s="53"/>
    </row>
    <row r="300" spans="1:16" s="1" customFormat="1" ht="13.5" customHeight="1" x14ac:dyDescent="0.25">
      <c r="A300" s="91" t="s">
        <v>842</v>
      </c>
      <c r="B300" s="73" t="s">
        <v>87</v>
      </c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121">
        <v>12800000000</v>
      </c>
      <c r="O300" s="82">
        <f t="shared" si="69"/>
        <v>12800000000</v>
      </c>
      <c r="P300" s="6"/>
    </row>
    <row r="301" spans="1:16" s="1" customFormat="1" ht="13.5" customHeight="1" x14ac:dyDescent="0.25">
      <c r="A301" s="91" t="s">
        <v>843</v>
      </c>
      <c r="B301" s="73" t="s">
        <v>844</v>
      </c>
      <c r="C301" s="83">
        <f>+C302+C303</f>
        <v>0</v>
      </c>
      <c r="D301" s="83">
        <f t="shared" ref="D301:N301" si="81">+D302+D303</f>
        <v>0</v>
      </c>
      <c r="E301" s="83">
        <f t="shared" si="81"/>
        <v>3718250366</v>
      </c>
      <c r="F301" s="83">
        <f t="shared" si="81"/>
        <v>0</v>
      </c>
      <c r="G301" s="83">
        <f t="shared" si="81"/>
        <v>0</v>
      </c>
      <c r="H301" s="83">
        <f t="shared" si="81"/>
        <v>3801677629</v>
      </c>
      <c r="I301" s="83">
        <f t="shared" si="81"/>
        <v>0</v>
      </c>
      <c r="J301" s="83">
        <f t="shared" si="81"/>
        <v>0</v>
      </c>
      <c r="K301" s="83">
        <f t="shared" si="81"/>
        <v>3801677628</v>
      </c>
      <c r="L301" s="83">
        <f t="shared" si="81"/>
        <v>0</v>
      </c>
      <c r="M301" s="83">
        <f t="shared" si="81"/>
        <v>0</v>
      </c>
      <c r="N301" s="83">
        <f t="shared" si="81"/>
        <v>177397818596</v>
      </c>
      <c r="O301" s="101">
        <f t="shared" si="69"/>
        <v>188719424219</v>
      </c>
      <c r="P301" s="6"/>
    </row>
    <row r="302" spans="1:16" s="3" customFormat="1" ht="13.5" customHeight="1" x14ac:dyDescent="0.25">
      <c r="A302" s="91" t="s">
        <v>845</v>
      </c>
      <c r="B302" s="73" t="s">
        <v>846</v>
      </c>
      <c r="C302" s="83">
        <v>0</v>
      </c>
      <c r="D302" s="83">
        <v>0</v>
      </c>
      <c r="E302" s="83">
        <v>0</v>
      </c>
      <c r="F302" s="83">
        <v>0</v>
      </c>
      <c r="G302" s="83">
        <v>0</v>
      </c>
      <c r="H302" s="83">
        <v>0</v>
      </c>
      <c r="I302" s="83">
        <v>0</v>
      </c>
      <c r="J302" s="83">
        <v>0</v>
      </c>
      <c r="K302" s="83">
        <v>0</v>
      </c>
      <c r="L302" s="83">
        <v>0</v>
      </c>
      <c r="M302" s="83">
        <v>0</v>
      </c>
      <c r="N302" s="83">
        <v>157350000000</v>
      </c>
      <c r="O302" s="101">
        <f t="shared" si="69"/>
        <v>157350000000</v>
      </c>
      <c r="P302" s="53"/>
    </row>
    <row r="303" spans="1:16" s="12" customFormat="1" ht="13.5" customHeight="1" x14ac:dyDescent="0.25">
      <c r="A303" s="91" t="s">
        <v>847</v>
      </c>
      <c r="B303" s="73" t="s">
        <v>848</v>
      </c>
      <c r="C303" s="83">
        <v>0</v>
      </c>
      <c r="D303" s="83">
        <v>0</v>
      </c>
      <c r="E303" s="83">
        <v>3718250366</v>
      </c>
      <c r="F303" s="83">
        <v>0</v>
      </c>
      <c r="G303" s="83">
        <v>0</v>
      </c>
      <c r="H303" s="83">
        <v>3801677629</v>
      </c>
      <c r="I303" s="83">
        <v>0</v>
      </c>
      <c r="J303" s="83">
        <v>0</v>
      </c>
      <c r="K303" s="83">
        <v>3801677628</v>
      </c>
      <c r="L303" s="83">
        <v>0</v>
      </c>
      <c r="M303" s="83">
        <v>0</v>
      </c>
      <c r="N303" s="83">
        <v>20047818596</v>
      </c>
      <c r="O303" s="101">
        <f t="shared" si="69"/>
        <v>31369424219</v>
      </c>
      <c r="P303" s="54"/>
    </row>
    <row r="304" spans="1:16" s="12" customFormat="1" ht="13.5" customHeight="1" x14ac:dyDescent="0.25">
      <c r="A304" s="91" t="s">
        <v>894</v>
      </c>
      <c r="B304" s="73" t="s">
        <v>895</v>
      </c>
      <c r="C304" s="83">
        <f>+SUM(C305:C306)</f>
        <v>0</v>
      </c>
      <c r="D304" s="83">
        <f t="shared" ref="D304:N304" si="82">+SUM(D305:D306)</f>
        <v>1287653764</v>
      </c>
      <c r="E304" s="83">
        <f t="shared" si="82"/>
        <v>0</v>
      </c>
      <c r="F304" s="83">
        <f t="shared" si="82"/>
        <v>0</v>
      </c>
      <c r="G304" s="83">
        <f t="shared" si="82"/>
        <v>1245263254</v>
      </c>
      <c r="H304" s="83">
        <f t="shared" si="82"/>
        <v>0</v>
      </c>
      <c r="I304" s="83">
        <f t="shared" si="82"/>
        <v>0</v>
      </c>
      <c r="J304" s="83">
        <f t="shared" si="82"/>
        <v>1287653765</v>
      </c>
      <c r="K304" s="83">
        <f t="shared" si="82"/>
        <v>0</v>
      </c>
      <c r="L304" s="83">
        <f t="shared" si="82"/>
        <v>0</v>
      </c>
      <c r="M304" s="83">
        <f t="shared" si="82"/>
        <v>1287653764</v>
      </c>
      <c r="N304" s="83">
        <f t="shared" si="82"/>
        <v>0</v>
      </c>
      <c r="O304" s="101">
        <f t="shared" si="69"/>
        <v>5108224547</v>
      </c>
      <c r="P304" s="54"/>
    </row>
    <row r="305" spans="1:16" s="12" customFormat="1" ht="13.5" customHeight="1" x14ac:dyDescent="0.25">
      <c r="A305" s="91" t="s">
        <v>896</v>
      </c>
      <c r="B305" s="73" t="s">
        <v>897</v>
      </c>
      <c r="C305" s="83">
        <v>0</v>
      </c>
      <c r="D305" s="83">
        <v>0</v>
      </c>
      <c r="E305" s="83">
        <v>0</v>
      </c>
      <c r="F305" s="83">
        <v>0</v>
      </c>
      <c r="G305" s="83">
        <v>0</v>
      </c>
      <c r="H305" s="83">
        <v>0</v>
      </c>
      <c r="I305" s="83">
        <v>0</v>
      </c>
      <c r="J305" s="83">
        <v>0</v>
      </c>
      <c r="K305" s="83">
        <v>0</v>
      </c>
      <c r="L305" s="83">
        <v>0</v>
      </c>
      <c r="M305" s="83">
        <v>0</v>
      </c>
      <c r="N305" s="83">
        <v>0</v>
      </c>
      <c r="O305" s="101">
        <f t="shared" si="69"/>
        <v>0</v>
      </c>
      <c r="P305" s="54"/>
    </row>
    <row r="306" spans="1:16" s="12" customFormat="1" ht="13.5" customHeight="1" x14ac:dyDescent="0.25">
      <c r="A306" s="91" t="s">
        <v>898</v>
      </c>
      <c r="B306" s="73" t="s">
        <v>899</v>
      </c>
      <c r="C306" s="83">
        <v>0</v>
      </c>
      <c r="D306" s="83">
        <v>1287653764</v>
      </c>
      <c r="E306" s="83">
        <v>0</v>
      </c>
      <c r="F306" s="83">
        <v>0</v>
      </c>
      <c r="G306" s="83">
        <v>1245263254</v>
      </c>
      <c r="H306" s="83">
        <v>0</v>
      </c>
      <c r="I306" s="83">
        <v>0</v>
      </c>
      <c r="J306" s="83">
        <v>1287653765</v>
      </c>
      <c r="K306" s="83">
        <v>0</v>
      </c>
      <c r="L306" s="83">
        <v>0</v>
      </c>
      <c r="M306" s="83">
        <v>1287653764</v>
      </c>
      <c r="N306" s="83">
        <v>0</v>
      </c>
      <c r="O306" s="101">
        <f t="shared" si="69"/>
        <v>5108224547</v>
      </c>
      <c r="P306" s="54"/>
    </row>
    <row r="307" spans="1:16" s="12" customFormat="1" ht="13.5" customHeight="1" x14ac:dyDescent="0.25">
      <c r="A307" s="91" t="s">
        <v>946</v>
      </c>
      <c r="B307" s="73" t="s">
        <v>947</v>
      </c>
      <c r="C307" s="83">
        <f>SUM(C308:C309)</f>
        <v>0</v>
      </c>
      <c r="D307" s="83">
        <f t="shared" ref="D307:N307" si="83">SUM(D308:D309)</f>
        <v>0</v>
      </c>
      <c r="E307" s="83">
        <f t="shared" si="83"/>
        <v>0</v>
      </c>
      <c r="F307" s="83">
        <f t="shared" si="83"/>
        <v>0</v>
      </c>
      <c r="G307" s="83">
        <f t="shared" si="83"/>
        <v>0</v>
      </c>
      <c r="H307" s="83">
        <f t="shared" si="83"/>
        <v>20314592944</v>
      </c>
      <c r="I307" s="83">
        <f t="shared" si="83"/>
        <v>7632624504</v>
      </c>
      <c r="J307" s="83">
        <f t="shared" si="83"/>
        <v>0</v>
      </c>
      <c r="K307" s="83">
        <f t="shared" si="83"/>
        <v>0</v>
      </c>
      <c r="L307" s="83">
        <f t="shared" si="83"/>
        <v>0</v>
      </c>
      <c r="M307" s="83">
        <f t="shared" si="83"/>
        <v>0</v>
      </c>
      <c r="N307" s="83">
        <f t="shared" si="83"/>
        <v>20426211586</v>
      </c>
      <c r="O307" s="101">
        <f t="shared" si="69"/>
        <v>48373429034</v>
      </c>
      <c r="P307" s="54"/>
    </row>
    <row r="308" spans="1:16" s="12" customFormat="1" ht="13.5" customHeight="1" x14ac:dyDescent="0.25">
      <c r="A308" s="91" t="s">
        <v>948</v>
      </c>
      <c r="B308" s="73" t="s">
        <v>949</v>
      </c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2">
        <f t="shared" si="69"/>
        <v>0</v>
      </c>
      <c r="P308" s="54"/>
    </row>
    <row r="309" spans="1:16" s="12" customFormat="1" ht="13.5" customHeight="1" x14ac:dyDescent="0.25">
      <c r="A309" s="91" t="s">
        <v>950</v>
      </c>
      <c r="B309" s="73" t="s">
        <v>951</v>
      </c>
      <c r="C309" s="83">
        <v>0</v>
      </c>
      <c r="D309" s="83">
        <v>0</v>
      </c>
      <c r="E309" s="83">
        <v>0</v>
      </c>
      <c r="F309" s="83">
        <v>0</v>
      </c>
      <c r="G309" s="83">
        <v>0</v>
      </c>
      <c r="H309" s="83">
        <v>20314592944</v>
      </c>
      <c r="I309" s="83">
        <v>7632624504</v>
      </c>
      <c r="J309" s="83">
        <v>0</v>
      </c>
      <c r="K309" s="83">
        <v>0</v>
      </c>
      <c r="L309" s="83">
        <v>0</v>
      </c>
      <c r="M309" s="83">
        <v>0</v>
      </c>
      <c r="N309" s="83">
        <v>20426211586</v>
      </c>
      <c r="O309" s="101">
        <f t="shared" si="69"/>
        <v>48373429034</v>
      </c>
      <c r="P309" s="54"/>
    </row>
    <row r="310" spans="1:16" s="12" customFormat="1" ht="13.5" customHeight="1" x14ac:dyDescent="0.25">
      <c r="A310" s="91" t="s">
        <v>952</v>
      </c>
      <c r="B310" s="73" t="s">
        <v>953</v>
      </c>
      <c r="C310" s="83">
        <f>SUM(C311:C312)</f>
        <v>5372729423</v>
      </c>
      <c r="D310" s="83">
        <f t="shared" ref="D310:N310" si="84">SUM(D311:D312)</f>
        <v>0</v>
      </c>
      <c r="E310" s="83">
        <f t="shared" si="84"/>
        <v>0</v>
      </c>
      <c r="F310" s="83">
        <f t="shared" si="84"/>
        <v>6592905802</v>
      </c>
      <c r="G310" s="83">
        <f t="shared" si="84"/>
        <v>0</v>
      </c>
      <c r="H310" s="83">
        <f t="shared" si="84"/>
        <v>0</v>
      </c>
      <c r="I310" s="83">
        <f t="shared" si="84"/>
        <v>5812189348</v>
      </c>
      <c r="J310" s="83">
        <f t="shared" si="84"/>
        <v>0</v>
      </c>
      <c r="K310" s="83">
        <f t="shared" si="84"/>
        <v>0</v>
      </c>
      <c r="L310" s="83">
        <f t="shared" si="84"/>
        <v>7243189321</v>
      </c>
      <c r="M310" s="83">
        <f t="shared" si="84"/>
        <v>0</v>
      </c>
      <c r="N310" s="83">
        <f t="shared" si="84"/>
        <v>0</v>
      </c>
      <c r="O310" s="101">
        <f t="shared" si="69"/>
        <v>25021013894</v>
      </c>
      <c r="P310" s="54"/>
    </row>
    <row r="311" spans="1:16" s="12" customFormat="1" ht="13.5" customHeight="1" x14ac:dyDescent="0.25">
      <c r="A311" s="91" t="s">
        <v>954</v>
      </c>
      <c r="B311" s="73" t="s">
        <v>955</v>
      </c>
      <c r="C311" s="83">
        <v>5335381751</v>
      </c>
      <c r="D311" s="83">
        <v>0</v>
      </c>
      <c r="E311" s="83">
        <v>0</v>
      </c>
      <c r="F311" s="83">
        <v>6553584296</v>
      </c>
      <c r="G311" s="83">
        <v>0</v>
      </c>
      <c r="H311" s="83">
        <v>0</v>
      </c>
      <c r="I311" s="83">
        <v>5771786840</v>
      </c>
      <c r="J311" s="83">
        <v>0</v>
      </c>
      <c r="K311" s="83">
        <v>0</v>
      </c>
      <c r="L311" s="83">
        <v>7199989385</v>
      </c>
      <c r="M311" s="83">
        <v>0</v>
      </c>
      <c r="N311" s="83">
        <v>0</v>
      </c>
      <c r="O311" s="101">
        <f t="shared" si="69"/>
        <v>24860742272</v>
      </c>
      <c r="P311" s="54"/>
    </row>
    <row r="312" spans="1:16" s="12" customFormat="1" ht="13.5" customHeight="1" x14ac:dyDescent="0.25">
      <c r="A312" s="91" t="s">
        <v>956</v>
      </c>
      <c r="B312" s="73" t="s">
        <v>957</v>
      </c>
      <c r="C312" s="83">
        <v>37347672</v>
      </c>
      <c r="D312" s="83">
        <v>0</v>
      </c>
      <c r="E312" s="83">
        <v>0</v>
      </c>
      <c r="F312" s="83">
        <v>39321506</v>
      </c>
      <c r="G312" s="83">
        <v>0</v>
      </c>
      <c r="H312" s="83">
        <v>0</v>
      </c>
      <c r="I312" s="83">
        <v>40402508</v>
      </c>
      <c r="J312" s="83">
        <v>0</v>
      </c>
      <c r="K312" s="83">
        <v>0</v>
      </c>
      <c r="L312" s="83">
        <v>43199936</v>
      </c>
      <c r="M312" s="83">
        <v>0</v>
      </c>
      <c r="N312" s="83">
        <v>0</v>
      </c>
      <c r="O312" s="101">
        <f t="shared" si="69"/>
        <v>160271622</v>
      </c>
      <c r="P312" s="54"/>
    </row>
    <row r="313" spans="1:16" s="1" customFormat="1" ht="13.5" customHeight="1" x14ac:dyDescent="0.25">
      <c r="A313" s="93" t="s">
        <v>690</v>
      </c>
      <c r="B313" s="87" t="s">
        <v>22</v>
      </c>
      <c r="C313" s="83">
        <f>+SUM(C314:C319)</f>
        <v>0</v>
      </c>
      <c r="D313" s="83">
        <f t="shared" ref="D313:N313" si="85">+SUM(D314:D319)</f>
        <v>0</v>
      </c>
      <c r="E313" s="83">
        <f t="shared" si="85"/>
        <v>0</v>
      </c>
      <c r="F313" s="83">
        <f t="shared" si="85"/>
        <v>0</v>
      </c>
      <c r="G313" s="83">
        <f t="shared" si="85"/>
        <v>0</v>
      </c>
      <c r="H313" s="83">
        <f t="shared" si="85"/>
        <v>0</v>
      </c>
      <c r="I313" s="83">
        <f t="shared" si="85"/>
        <v>0</v>
      </c>
      <c r="J313" s="83">
        <f t="shared" si="85"/>
        <v>0</v>
      </c>
      <c r="K313" s="83">
        <f t="shared" si="85"/>
        <v>0</v>
      </c>
      <c r="L313" s="83">
        <f t="shared" si="85"/>
        <v>0</v>
      </c>
      <c r="M313" s="83">
        <f t="shared" si="85"/>
        <v>0</v>
      </c>
      <c r="N313" s="83">
        <f t="shared" si="85"/>
        <v>0</v>
      </c>
      <c r="O313" s="82">
        <f t="shared" si="69"/>
        <v>0</v>
      </c>
      <c r="P313" s="6"/>
    </row>
    <row r="314" spans="1:16" s="1" customFormat="1" ht="13.5" customHeight="1" x14ac:dyDescent="0.25">
      <c r="A314" s="91" t="s">
        <v>691</v>
      </c>
      <c r="B314" s="73" t="s">
        <v>88</v>
      </c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2">
        <f t="shared" si="69"/>
        <v>0</v>
      </c>
      <c r="P314" s="6"/>
    </row>
    <row r="315" spans="1:16" s="1" customFormat="1" ht="13.5" customHeight="1" x14ac:dyDescent="0.25">
      <c r="A315" s="91" t="s">
        <v>692</v>
      </c>
      <c r="B315" s="73" t="s">
        <v>89</v>
      </c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2">
        <f t="shared" si="69"/>
        <v>0</v>
      </c>
      <c r="P315" s="6"/>
    </row>
    <row r="316" spans="1:16" s="1" customFormat="1" ht="13.5" customHeight="1" x14ac:dyDescent="0.25">
      <c r="A316" s="91" t="s">
        <v>693</v>
      </c>
      <c r="B316" s="73" t="s">
        <v>90</v>
      </c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2">
        <f t="shared" si="69"/>
        <v>0</v>
      </c>
      <c r="P316" s="6"/>
    </row>
    <row r="317" spans="1:16" s="1" customFormat="1" ht="13.5" customHeight="1" x14ac:dyDescent="0.25">
      <c r="A317" s="91" t="s">
        <v>694</v>
      </c>
      <c r="B317" s="73" t="s">
        <v>349</v>
      </c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2">
        <f t="shared" si="69"/>
        <v>0</v>
      </c>
      <c r="P317" s="6"/>
    </row>
    <row r="318" spans="1:16" s="1" customFormat="1" ht="13.5" customHeight="1" x14ac:dyDescent="0.25">
      <c r="A318" s="91" t="s">
        <v>695</v>
      </c>
      <c r="B318" s="73" t="s">
        <v>350</v>
      </c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2">
        <f t="shared" si="69"/>
        <v>0</v>
      </c>
      <c r="P318" s="6"/>
    </row>
    <row r="319" spans="1:16" s="1" customFormat="1" ht="13.5" customHeight="1" x14ac:dyDescent="0.25">
      <c r="A319" s="91" t="s">
        <v>849</v>
      </c>
      <c r="B319" s="73" t="s">
        <v>850</v>
      </c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2">
        <f t="shared" si="69"/>
        <v>0</v>
      </c>
      <c r="P319" s="6"/>
    </row>
    <row r="320" spans="1:16" s="1" customFormat="1" ht="13.5" customHeight="1" x14ac:dyDescent="0.25">
      <c r="A320" s="84" t="s">
        <v>696</v>
      </c>
      <c r="B320" s="73" t="s">
        <v>351</v>
      </c>
      <c r="C320" s="83">
        <f t="shared" ref="C320:N320" si="86">+C321+C418</f>
        <v>379385769</v>
      </c>
      <c r="D320" s="83">
        <f t="shared" si="86"/>
        <v>379385769</v>
      </c>
      <c r="E320" s="83">
        <f t="shared" si="86"/>
        <v>379385769</v>
      </c>
      <c r="F320" s="83">
        <f t="shared" si="86"/>
        <v>379385769</v>
      </c>
      <c r="G320" s="83">
        <f t="shared" si="86"/>
        <v>379385769</v>
      </c>
      <c r="H320" s="83">
        <f t="shared" si="86"/>
        <v>379385769</v>
      </c>
      <c r="I320" s="83">
        <f t="shared" si="86"/>
        <v>379385769</v>
      </c>
      <c r="J320" s="83">
        <f t="shared" si="86"/>
        <v>379385769</v>
      </c>
      <c r="K320" s="83">
        <f t="shared" si="86"/>
        <v>379385769</v>
      </c>
      <c r="L320" s="83">
        <f t="shared" si="86"/>
        <v>592385769</v>
      </c>
      <c r="M320" s="83">
        <f t="shared" si="86"/>
        <v>592385769</v>
      </c>
      <c r="N320" s="83">
        <f t="shared" si="86"/>
        <v>845817828</v>
      </c>
      <c r="O320" s="101">
        <f t="shared" si="69"/>
        <v>5445061287</v>
      </c>
      <c r="P320" s="6"/>
    </row>
    <row r="321" spans="1:16" s="1" customFormat="1" ht="13.5" customHeight="1" x14ac:dyDescent="0.25">
      <c r="A321" s="88" t="s">
        <v>697</v>
      </c>
      <c r="B321" s="87" t="s">
        <v>144</v>
      </c>
      <c r="C321" s="83">
        <f t="shared" ref="C321:N321" si="87">+C322+C364+C413+C415</f>
        <v>0</v>
      </c>
      <c r="D321" s="83">
        <f t="shared" si="87"/>
        <v>0</v>
      </c>
      <c r="E321" s="83">
        <f t="shared" si="87"/>
        <v>0</v>
      </c>
      <c r="F321" s="83">
        <f t="shared" si="87"/>
        <v>0</v>
      </c>
      <c r="G321" s="83">
        <f t="shared" si="87"/>
        <v>0</v>
      </c>
      <c r="H321" s="83">
        <f t="shared" si="87"/>
        <v>0</v>
      </c>
      <c r="I321" s="83">
        <f t="shared" si="87"/>
        <v>0</v>
      </c>
      <c r="J321" s="83">
        <f t="shared" si="87"/>
        <v>0</v>
      </c>
      <c r="K321" s="83">
        <f t="shared" si="87"/>
        <v>0</v>
      </c>
      <c r="L321" s="83">
        <f t="shared" si="87"/>
        <v>0</v>
      </c>
      <c r="M321" s="83">
        <f t="shared" si="87"/>
        <v>0</v>
      </c>
      <c r="N321" s="83">
        <f t="shared" si="87"/>
        <v>0</v>
      </c>
      <c r="O321" s="82">
        <f t="shared" si="69"/>
        <v>0</v>
      </c>
      <c r="P321" s="6"/>
    </row>
    <row r="322" spans="1:16" s="12" customFormat="1" ht="13.5" customHeight="1" x14ac:dyDescent="0.25">
      <c r="A322" s="84" t="s">
        <v>698</v>
      </c>
      <c r="B322" s="73" t="s">
        <v>352</v>
      </c>
      <c r="C322" s="83">
        <f t="shared" ref="C322:N322" si="88">+C323+C327+C346</f>
        <v>0</v>
      </c>
      <c r="D322" s="83">
        <f t="shared" si="88"/>
        <v>0</v>
      </c>
      <c r="E322" s="83">
        <f t="shared" si="88"/>
        <v>0</v>
      </c>
      <c r="F322" s="83">
        <f t="shared" si="88"/>
        <v>0</v>
      </c>
      <c r="G322" s="83">
        <f t="shared" si="88"/>
        <v>0</v>
      </c>
      <c r="H322" s="83">
        <f t="shared" si="88"/>
        <v>0</v>
      </c>
      <c r="I322" s="83">
        <f t="shared" si="88"/>
        <v>0</v>
      </c>
      <c r="J322" s="83">
        <f t="shared" si="88"/>
        <v>0</v>
      </c>
      <c r="K322" s="83">
        <f t="shared" si="88"/>
        <v>0</v>
      </c>
      <c r="L322" s="83">
        <f t="shared" si="88"/>
        <v>0</v>
      </c>
      <c r="M322" s="83">
        <f t="shared" si="88"/>
        <v>0</v>
      </c>
      <c r="N322" s="83">
        <f t="shared" si="88"/>
        <v>0</v>
      </c>
      <c r="O322" s="82">
        <f t="shared" si="69"/>
        <v>0</v>
      </c>
      <c r="P322" s="54"/>
    </row>
    <row r="323" spans="1:16" s="1" customFormat="1" ht="13.5" customHeight="1" x14ac:dyDescent="0.25">
      <c r="A323" s="84" t="s">
        <v>699</v>
      </c>
      <c r="B323" s="73" t="s">
        <v>182</v>
      </c>
      <c r="C323" s="83">
        <f>+SUM(C324:C326)</f>
        <v>0</v>
      </c>
      <c r="D323" s="83">
        <f t="shared" ref="D323:N323" si="89">+SUM(D324:D326)</f>
        <v>0</v>
      </c>
      <c r="E323" s="83">
        <f t="shared" si="89"/>
        <v>0</v>
      </c>
      <c r="F323" s="83">
        <f t="shared" si="89"/>
        <v>0</v>
      </c>
      <c r="G323" s="83">
        <f t="shared" si="89"/>
        <v>0</v>
      </c>
      <c r="H323" s="83">
        <f t="shared" si="89"/>
        <v>0</v>
      </c>
      <c r="I323" s="83">
        <f t="shared" si="89"/>
        <v>0</v>
      </c>
      <c r="J323" s="83">
        <f t="shared" si="89"/>
        <v>0</v>
      </c>
      <c r="K323" s="83">
        <f t="shared" si="89"/>
        <v>0</v>
      </c>
      <c r="L323" s="83">
        <f t="shared" si="89"/>
        <v>0</v>
      </c>
      <c r="M323" s="83">
        <f t="shared" si="89"/>
        <v>0</v>
      </c>
      <c r="N323" s="83">
        <f t="shared" si="89"/>
        <v>0</v>
      </c>
      <c r="O323" s="82">
        <f t="shared" si="69"/>
        <v>0</v>
      </c>
      <c r="P323" s="6"/>
    </row>
    <row r="324" spans="1:16" s="11" customFormat="1" ht="13.5" customHeight="1" x14ac:dyDescent="0.25">
      <c r="A324" s="84" t="s">
        <v>700</v>
      </c>
      <c r="B324" s="73" t="s">
        <v>353</v>
      </c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2">
        <f t="shared" si="69"/>
        <v>0</v>
      </c>
      <c r="P324" s="53"/>
    </row>
    <row r="325" spans="1:16" s="11" customFormat="1" ht="13.5" customHeight="1" x14ac:dyDescent="0.25">
      <c r="A325" s="84" t="s">
        <v>900</v>
      </c>
      <c r="B325" s="73" t="s">
        <v>887</v>
      </c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2">
        <f t="shared" si="69"/>
        <v>0</v>
      </c>
      <c r="P325" s="53"/>
    </row>
    <row r="326" spans="1:16" s="11" customFormat="1" ht="13.5" customHeight="1" x14ac:dyDescent="0.25">
      <c r="A326" s="84" t="s">
        <v>901</v>
      </c>
      <c r="B326" s="73" t="s">
        <v>889</v>
      </c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2">
        <f t="shared" si="69"/>
        <v>0</v>
      </c>
      <c r="P326" s="53"/>
    </row>
    <row r="327" spans="1:16" s="3" customFormat="1" ht="13.5" customHeight="1" x14ac:dyDescent="0.25">
      <c r="A327" s="84" t="s">
        <v>701</v>
      </c>
      <c r="B327" s="73" t="s">
        <v>354</v>
      </c>
      <c r="C327" s="83">
        <f t="shared" ref="C327:N327" si="90">+C328+C340+C343</f>
        <v>0</v>
      </c>
      <c r="D327" s="83">
        <f t="shared" si="90"/>
        <v>0</v>
      </c>
      <c r="E327" s="83">
        <f t="shared" si="90"/>
        <v>0</v>
      </c>
      <c r="F327" s="83">
        <f t="shared" si="90"/>
        <v>0</v>
      </c>
      <c r="G327" s="83">
        <f t="shared" si="90"/>
        <v>0</v>
      </c>
      <c r="H327" s="83">
        <f t="shared" si="90"/>
        <v>0</v>
      </c>
      <c r="I327" s="83">
        <f t="shared" si="90"/>
        <v>0</v>
      </c>
      <c r="J327" s="83">
        <f t="shared" si="90"/>
        <v>0</v>
      </c>
      <c r="K327" s="83">
        <f t="shared" si="90"/>
        <v>0</v>
      </c>
      <c r="L327" s="83">
        <f t="shared" si="90"/>
        <v>0</v>
      </c>
      <c r="M327" s="83">
        <f t="shared" si="90"/>
        <v>0</v>
      </c>
      <c r="N327" s="83">
        <f t="shared" si="90"/>
        <v>0</v>
      </c>
      <c r="O327" s="82">
        <f t="shared" si="69"/>
        <v>0</v>
      </c>
      <c r="P327" s="53"/>
    </row>
    <row r="328" spans="1:16" s="1" customFormat="1" ht="13.5" customHeight="1" x14ac:dyDescent="0.25">
      <c r="A328" s="84" t="s">
        <v>702</v>
      </c>
      <c r="B328" s="73" t="s">
        <v>355</v>
      </c>
      <c r="C328" s="83">
        <f>+SUM(C329:C339)</f>
        <v>0</v>
      </c>
      <c r="D328" s="83">
        <f t="shared" ref="D328:N328" si="91">+SUM(D329:D339)</f>
        <v>0</v>
      </c>
      <c r="E328" s="83">
        <f t="shared" si="91"/>
        <v>0</v>
      </c>
      <c r="F328" s="83">
        <f t="shared" si="91"/>
        <v>0</v>
      </c>
      <c r="G328" s="83">
        <f t="shared" si="91"/>
        <v>0</v>
      </c>
      <c r="H328" s="83">
        <f t="shared" si="91"/>
        <v>0</v>
      </c>
      <c r="I328" s="83">
        <f t="shared" si="91"/>
        <v>0</v>
      </c>
      <c r="J328" s="83">
        <f t="shared" si="91"/>
        <v>0</v>
      </c>
      <c r="K328" s="83">
        <f t="shared" si="91"/>
        <v>0</v>
      </c>
      <c r="L328" s="83">
        <f t="shared" si="91"/>
        <v>0</v>
      </c>
      <c r="M328" s="83">
        <f t="shared" si="91"/>
        <v>0</v>
      </c>
      <c r="N328" s="83">
        <f t="shared" si="91"/>
        <v>0</v>
      </c>
      <c r="O328" s="82">
        <f t="shared" si="69"/>
        <v>0</v>
      </c>
      <c r="P328" s="6"/>
    </row>
    <row r="329" spans="1:16" s="1" customFormat="1" ht="13.5" customHeight="1" x14ac:dyDescent="0.25">
      <c r="A329" s="84" t="s">
        <v>703</v>
      </c>
      <c r="B329" s="73" t="s">
        <v>210</v>
      </c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2">
        <f t="shared" si="69"/>
        <v>0</v>
      </c>
      <c r="P329" s="6"/>
    </row>
    <row r="330" spans="1:16" s="1" customFormat="1" ht="13.5" customHeight="1" x14ac:dyDescent="0.25">
      <c r="A330" s="88" t="s">
        <v>704</v>
      </c>
      <c r="B330" s="87" t="s">
        <v>211</v>
      </c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2">
        <f t="shared" si="69"/>
        <v>0</v>
      </c>
      <c r="P330" s="6"/>
    </row>
    <row r="331" spans="1:16" s="1" customFormat="1" ht="13.5" customHeight="1" x14ac:dyDescent="0.25">
      <c r="A331" s="84" t="s">
        <v>705</v>
      </c>
      <c r="B331" s="73" t="s">
        <v>212</v>
      </c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2">
        <f t="shared" si="69"/>
        <v>0</v>
      </c>
      <c r="P331" s="6"/>
    </row>
    <row r="332" spans="1:16" s="1" customFormat="1" ht="13.5" customHeight="1" x14ac:dyDescent="0.25">
      <c r="A332" s="84" t="s">
        <v>902</v>
      </c>
      <c r="B332" s="73" t="s">
        <v>903</v>
      </c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2">
        <f t="shared" si="69"/>
        <v>0</v>
      </c>
      <c r="P332" s="6"/>
    </row>
    <row r="333" spans="1:16" s="1" customFormat="1" ht="13.5" customHeight="1" x14ac:dyDescent="0.25">
      <c r="A333" s="84" t="s">
        <v>958</v>
      </c>
      <c r="B333" s="73" t="s">
        <v>959</v>
      </c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2">
        <f t="shared" si="69"/>
        <v>0</v>
      </c>
      <c r="P333" s="6"/>
    </row>
    <row r="334" spans="1:16" s="1" customFormat="1" ht="13.5" customHeight="1" x14ac:dyDescent="0.25">
      <c r="A334" s="88" t="s">
        <v>706</v>
      </c>
      <c r="B334" s="87" t="s">
        <v>356</v>
      </c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2">
        <f t="shared" si="69"/>
        <v>0</v>
      </c>
      <c r="P334" s="6"/>
    </row>
    <row r="335" spans="1:16" s="1" customFormat="1" ht="13.5" customHeight="1" x14ac:dyDescent="0.25">
      <c r="A335" s="84" t="s">
        <v>707</v>
      </c>
      <c r="B335" s="73" t="s">
        <v>357</v>
      </c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2">
        <f t="shared" si="69"/>
        <v>0</v>
      </c>
      <c r="P335" s="6"/>
    </row>
    <row r="336" spans="1:16" s="1" customFormat="1" ht="13.5" customHeight="1" x14ac:dyDescent="0.25">
      <c r="A336" s="84" t="s">
        <v>960</v>
      </c>
      <c r="B336" s="73" t="s">
        <v>961</v>
      </c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2">
        <f t="shared" si="69"/>
        <v>0</v>
      </c>
      <c r="P336" s="6"/>
    </row>
    <row r="337" spans="1:16" s="1" customFormat="1" ht="13.5" customHeight="1" x14ac:dyDescent="0.25">
      <c r="A337" s="84" t="s">
        <v>962</v>
      </c>
      <c r="B337" s="73" t="s">
        <v>362</v>
      </c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2">
        <f t="shared" si="69"/>
        <v>0</v>
      </c>
      <c r="P337" s="6"/>
    </row>
    <row r="338" spans="1:16" s="1" customFormat="1" ht="13.5" customHeight="1" x14ac:dyDescent="0.25">
      <c r="A338" s="84" t="s">
        <v>708</v>
      </c>
      <c r="B338" s="73" t="s">
        <v>213</v>
      </c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2">
        <f t="shared" si="69"/>
        <v>0</v>
      </c>
      <c r="P338" s="6"/>
    </row>
    <row r="339" spans="1:16" s="1" customFormat="1" ht="13.5" customHeight="1" x14ac:dyDescent="0.25">
      <c r="A339" s="84" t="s">
        <v>963</v>
      </c>
      <c r="B339" s="73" t="s">
        <v>964</v>
      </c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2">
        <f t="shared" si="69"/>
        <v>0</v>
      </c>
      <c r="P339" s="6"/>
    </row>
    <row r="340" spans="1:16" s="1" customFormat="1" ht="13.5" customHeight="1" x14ac:dyDescent="0.25">
      <c r="A340" s="91" t="s">
        <v>709</v>
      </c>
      <c r="B340" s="73" t="s">
        <v>358</v>
      </c>
      <c r="C340" s="83">
        <f>+C341+C342</f>
        <v>0</v>
      </c>
      <c r="D340" s="83">
        <f t="shared" ref="D340:N340" si="92">+D341+D342</f>
        <v>0</v>
      </c>
      <c r="E340" s="83">
        <f t="shared" si="92"/>
        <v>0</v>
      </c>
      <c r="F340" s="83">
        <f t="shared" si="92"/>
        <v>0</v>
      </c>
      <c r="G340" s="83">
        <f t="shared" si="92"/>
        <v>0</v>
      </c>
      <c r="H340" s="83">
        <f t="shared" si="92"/>
        <v>0</v>
      </c>
      <c r="I340" s="83">
        <f t="shared" si="92"/>
        <v>0</v>
      </c>
      <c r="J340" s="83">
        <f t="shared" si="92"/>
        <v>0</v>
      </c>
      <c r="K340" s="83">
        <f t="shared" si="92"/>
        <v>0</v>
      </c>
      <c r="L340" s="83">
        <f t="shared" si="92"/>
        <v>0</v>
      </c>
      <c r="M340" s="83">
        <f t="shared" si="92"/>
        <v>0</v>
      </c>
      <c r="N340" s="83">
        <f t="shared" si="92"/>
        <v>0</v>
      </c>
      <c r="O340" s="82">
        <f t="shared" si="69"/>
        <v>0</v>
      </c>
      <c r="P340" s="6"/>
    </row>
    <row r="341" spans="1:16" s="1" customFormat="1" ht="13.5" customHeight="1" x14ac:dyDescent="0.25">
      <c r="A341" s="91" t="s">
        <v>710</v>
      </c>
      <c r="B341" s="73" t="s">
        <v>359</v>
      </c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2">
        <f t="shared" si="69"/>
        <v>0</v>
      </c>
      <c r="P341" s="6"/>
    </row>
    <row r="342" spans="1:16" s="1" customFormat="1" ht="13.5" customHeight="1" x14ac:dyDescent="0.25">
      <c r="A342" s="91" t="s">
        <v>965</v>
      </c>
      <c r="B342" s="73" t="s">
        <v>966</v>
      </c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2">
        <f t="shared" si="69"/>
        <v>0</v>
      </c>
      <c r="P342" s="6"/>
    </row>
    <row r="343" spans="1:16" s="1" customFormat="1" ht="13.5" customHeight="1" x14ac:dyDescent="0.25">
      <c r="A343" s="91" t="s">
        <v>711</v>
      </c>
      <c r="B343" s="73" t="s">
        <v>360</v>
      </c>
      <c r="C343" s="83">
        <f>+C344+C345</f>
        <v>0</v>
      </c>
      <c r="D343" s="83">
        <f t="shared" ref="D343:N343" si="93">+D344+D345</f>
        <v>0</v>
      </c>
      <c r="E343" s="83">
        <f t="shared" si="93"/>
        <v>0</v>
      </c>
      <c r="F343" s="83">
        <f t="shared" si="93"/>
        <v>0</v>
      </c>
      <c r="G343" s="83">
        <f t="shared" si="93"/>
        <v>0</v>
      </c>
      <c r="H343" s="83">
        <f t="shared" si="93"/>
        <v>0</v>
      </c>
      <c r="I343" s="83">
        <f t="shared" si="93"/>
        <v>0</v>
      </c>
      <c r="J343" s="83">
        <f t="shared" si="93"/>
        <v>0</v>
      </c>
      <c r="K343" s="83">
        <f t="shared" si="93"/>
        <v>0</v>
      </c>
      <c r="L343" s="83">
        <f t="shared" si="93"/>
        <v>0</v>
      </c>
      <c r="M343" s="83">
        <f t="shared" si="93"/>
        <v>0</v>
      </c>
      <c r="N343" s="83">
        <f t="shared" si="93"/>
        <v>0</v>
      </c>
      <c r="O343" s="82">
        <f t="shared" si="69"/>
        <v>0</v>
      </c>
      <c r="P343" s="6"/>
    </row>
    <row r="344" spans="1:16" s="1" customFormat="1" ht="13.5" customHeight="1" x14ac:dyDescent="0.25">
      <c r="A344" s="91" t="s">
        <v>712</v>
      </c>
      <c r="B344" s="73" t="s">
        <v>361</v>
      </c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2">
        <f t="shared" si="69"/>
        <v>0</v>
      </c>
      <c r="P344" s="6"/>
    </row>
    <row r="345" spans="1:16" s="1" customFormat="1" ht="13.5" customHeight="1" x14ac:dyDescent="0.25">
      <c r="A345" s="91" t="s">
        <v>713</v>
      </c>
      <c r="B345" s="73" t="s">
        <v>362</v>
      </c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2">
        <f t="shared" si="69"/>
        <v>0</v>
      </c>
      <c r="P345" s="6"/>
    </row>
    <row r="346" spans="1:16" s="1" customFormat="1" ht="13.5" customHeight="1" x14ac:dyDescent="0.25">
      <c r="A346" s="91" t="s">
        <v>714</v>
      </c>
      <c r="B346" s="73" t="s">
        <v>214</v>
      </c>
      <c r="C346" s="83">
        <f>+C347+C357+C359+C362</f>
        <v>0</v>
      </c>
      <c r="D346" s="83">
        <f t="shared" ref="D346:N346" si="94">+D347+D357+D359+D362</f>
        <v>0</v>
      </c>
      <c r="E346" s="83">
        <f t="shared" si="94"/>
        <v>0</v>
      </c>
      <c r="F346" s="83">
        <f t="shared" si="94"/>
        <v>0</v>
      </c>
      <c r="G346" s="83">
        <f t="shared" si="94"/>
        <v>0</v>
      </c>
      <c r="H346" s="83">
        <f t="shared" si="94"/>
        <v>0</v>
      </c>
      <c r="I346" s="83">
        <f t="shared" si="94"/>
        <v>0</v>
      </c>
      <c r="J346" s="83">
        <f t="shared" si="94"/>
        <v>0</v>
      </c>
      <c r="K346" s="83">
        <f t="shared" si="94"/>
        <v>0</v>
      </c>
      <c r="L346" s="83">
        <f t="shared" si="94"/>
        <v>0</v>
      </c>
      <c r="M346" s="83">
        <f t="shared" si="94"/>
        <v>0</v>
      </c>
      <c r="N346" s="83">
        <f t="shared" si="94"/>
        <v>0</v>
      </c>
      <c r="O346" s="82">
        <f t="shared" si="69"/>
        <v>0</v>
      </c>
      <c r="P346" s="6"/>
    </row>
    <row r="347" spans="1:16" s="3" customFormat="1" ht="13.5" customHeight="1" x14ac:dyDescent="0.25">
      <c r="A347" s="84" t="s">
        <v>715</v>
      </c>
      <c r="B347" s="73" t="s">
        <v>215</v>
      </c>
      <c r="C347" s="83">
        <f>+SUM(C348:C356)</f>
        <v>0</v>
      </c>
      <c r="D347" s="83">
        <f t="shared" ref="D347:N347" si="95">+SUM(D348:D356)</f>
        <v>0</v>
      </c>
      <c r="E347" s="83">
        <f t="shared" si="95"/>
        <v>0</v>
      </c>
      <c r="F347" s="83">
        <f t="shared" si="95"/>
        <v>0</v>
      </c>
      <c r="G347" s="83">
        <f t="shared" si="95"/>
        <v>0</v>
      </c>
      <c r="H347" s="83">
        <f t="shared" si="95"/>
        <v>0</v>
      </c>
      <c r="I347" s="83">
        <f t="shared" si="95"/>
        <v>0</v>
      </c>
      <c r="J347" s="83">
        <f t="shared" si="95"/>
        <v>0</v>
      </c>
      <c r="K347" s="83">
        <f t="shared" si="95"/>
        <v>0</v>
      </c>
      <c r="L347" s="83">
        <f t="shared" si="95"/>
        <v>0</v>
      </c>
      <c r="M347" s="83">
        <f t="shared" si="95"/>
        <v>0</v>
      </c>
      <c r="N347" s="83">
        <f t="shared" si="95"/>
        <v>0</v>
      </c>
      <c r="O347" s="82">
        <f t="shared" si="69"/>
        <v>0</v>
      </c>
      <c r="P347" s="53"/>
    </row>
    <row r="348" spans="1:16" s="12" customFormat="1" ht="13.5" customHeight="1" x14ac:dyDescent="0.25">
      <c r="A348" s="84" t="s">
        <v>716</v>
      </c>
      <c r="B348" s="73" t="s">
        <v>216</v>
      </c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2">
        <f t="shared" si="69"/>
        <v>0</v>
      </c>
      <c r="P348" s="54"/>
    </row>
    <row r="349" spans="1:16" s="12" customFormat="1" ht="13.5" customHeight="1" x14ac:dyDescent="0.25">
      <c r="A349" s="84" t="s">
        <v>904</v>
      </c>
      <c r="B349" s="73" t="s">
        <v>905</v>
      </c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2">
        <f t="shared" si="69"/>
        <v>0</v>
      </c>
      <c r="P349" s="54"/>
    </row>
    <row r="350" spans="1:16" s="1" customFormat="1" ht="13.5" customHeight="1" x14ac:dyDescent="0.25">
      <c r="A350" s="84" t="s">
        <v>717</v>
      </c>
      <c r="B350" s="73" t="s">
        <v>217</v>
      </c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2">
        <f t="shared" si="69"/>
        <v>0</v>
      </c>
      <c r="P350" s="6"/>
    </row>
    <row r="351" spans="1:16" s="1" customFormat="1" ht="13.5" customHeight="1" x14ac:dyDescent="0.25">
      <c r="A351" s="84" t="s">
        <v>967</v>
      </c>
      <c r="B351" s="73" t="s">
        <v>968</v>
      </c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2">
        <f t="shared" si="69"/>
        <v>0</v>
      </c>
      <c r="P351" s="6"/>
    </row>
    <row r="352" spans="1:16" s="1" customFormat="1" ht="13.5" customHeight="1" x14ac:dyDescent="0.25">
      <c r="A352" s="84" t="s">
        <v>969</v>
      </c>
      <c r="B352" s="73" t="s">
        <v>970</v>
      </c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2">
        <f t="shared" si="69"/>
        <v>0</v>
      </c>
      <c r="P352" s="6"/>
    </row>
    <row r="353" spans="1:16" s="1" customFormat="1" ht="13.5" customHeight="1" x14ac:dyDescent="0.25">
      <c r="A353" s="84" t="s">
        <v>718</v>
      </c>
      <c r="B353" s="73" t="s">
        <v>218</v>
      </c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2">
        <f t="shared" si="69"/>
        <v>0</v>
      </c>
      <c r="P353" s="6"/>
    </row>
    <row r="354" spans="1:16" s="1" customFormat="1" ht="13.5" customHeight="1" x14ac:dyDescent="0.25">
      <c r="A354" s="84" t="s">
        <v>719</v>
      </c>
      <c r="B354" s="73" t="s">
        <v>219</v>
      </c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2">
        <f t="shared" si="69"/>
        <v>0</v>
      </c>
      <c r="P354" s="6"/>
    </row>
    <row r="355" spans="1:16" s="1" customFormat="1" ht="13.5" customHeight="1" x14ac:dyDescent="0.25">
      <c r="A355" s="84" t="s">
        <v>720</v>
      </c>
      <c r="B355" s="73" t="s">
        <v>220</v>
      </c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2">
        <f t="shared" ref="O355:O420" si="96">+SUM(C355:N355)</f>
        <v>0</v>
      </c>
      <c r="P355" s="6"/>
    </row>
    <row r="356" spans="1:16" s="1" customFormat="1" ht="13.5" customHeight="1" x14ac:dyDescent="0.25">
      <c r="A356" s="84" t="s">
        <v>721</v>
      </c>
      <c r="B356" s="73" t="s">
        <v>221</v>
      </c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2">
        <f t="shared" si="96"/>
        <v>0</v>
      </c>
      <c r="P356" s="6"/>
    </row>
    <row r="357" spans="1:16" s="11" customFormat="1" ht="13.5" customHeight="1" x14ac:dyDescent="0.25">
      <c r="A357" s="84" t="s">
        <v>722</v>
      </c>
      <c r="B357" s="73" t="s">
        <v>222</v>
      </c>
      <c r="C357" s="83">
        <f>+C358</f>
        <v>0</v>
      </c>
      <c r="D357" s="83">
        <f t="shared" ref="D357:N357" si="97">+D358</f>
        <v>0</v>
      </c>
      <c r="E357" s="83">
        <f t="shared" si="97"/>
        <v>0</v>
      </c>
      <c r="F357" s="83">
        <f t="shared" si="97"/>
        <v>0</v>
      </c>
      <c r="G357" s="83">
        <f t="shared" si="97"/>
        <v>0</v>
      </c>
      <c r="H357" s="83">
        <f t="shared" si="97"/>
        <v>0</v>
      </c>
      <c r="I357" s="83">
        <f t="shared" si="97"/>
        <v>0</v>
      </c>
      <c r="J357" s="83">
        <f t="shared" si="97"/>
        <v>0</v>
      </c>
      <c r="K357" s="83">
        <f t="shared" si="97"/>
        <v>0</v>
      </c>
      <c r="L357" s="83">
        <f t="shared" si="97"/>
        <v>0</v>
      </c>
      <c r="M357" s="83">
        <f t="shared" si="97"/>
        <v>0</v>
      </c>
      <c r="N357" s="83">
        <f t="shared" si="97"/>
        <v>0</v>
      </c>
      <c r="O357" s="82">
        <f t="shared" si="96"/>
        <v>0</v>
      </c>
      <c r="P357" s="53"/>
    </row>
    <row r="358" spans="1:16" s="3" customFormat="1" ht="13.5" customHeight="1" x14ac:dyDescent="0.25">
      <c r="A358" s="84" t="s">
        <v>723</v>
      </c>
      <c r="B358" s="73" t="s">
        <v>223</v>
      </c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2">
        <f t="shared" si="96"/>
        <v>0</v>
      </c>
      <c r="P358" s="53"/>
    </row>
    <row r="359" spans="1:16" s="1" customFormat="1" ht="13.5" customHeight="1" x14ac:dyDescent="0.25">
      <c r="A359" s="91" t="s">
        <v>724</v>
      </c>
      <c r="B359" s="73" t="s">
        <v>363</v>
      </c>
      <c r="C359" s="83">
        <f>+C360+C361</f>
        <v>0</v>
      </c>
      <c r="D359" s="83">
        <f t="shared" ref="D359:N359" si="98">+D360+D361</f>
        <v>0</v>
      </c>
      <c r="E359" s="83">
        <f t="shared" si="98"/>
        <v>0</v>
      </c>
      <c r="F359" s="83">
        <f t="shared" si="98"/>
        <v>0</v>
      </c>
      <c r="G359" s="83">
        <f t="shared" si="98"/>
        <v>0</v>
      </c>
      <c r="H359" s="83">
        <f t="shared" si="98"/>
        <v>0</v>
      </c>
      <c r="I359" s="83">
        <f t="shared" si="98"/>
        <v>0</v>
      </c>
      <c r="J359" s="83">
        <f t="shared" si="98"/>
        <v>0</v>
      </c>
      <c r="K359" s="83">
        <f t="shared" si="98"/>
        <v>0</v>
      </c>
      <c r="L359" s="83">
        <f t="shared" si="98"/>
        <v>0</v>
      </c>
      <c r="M359" s="83">
        <f t="shared" si="98"/>
        <v>0</v>
      </c>
      <c r="N359" s="83">
        <f t="shared" si="98"/>
        <v>0</v>
      </c>
      <c r="O359" s="82">
        <f t="shared" si="96"/>
        <v>0</v>
      </c>
      <c r="P359" s="6"/>
    </row>
    <row r="360" spans="1:16" s="1" customFormat="1" ht="13.5" customHeight="1" x14ac:dyDescent="0.25">
      <c r="A360" s="93" t="s">
        <v>725</v>
      </c>
      <c r="B360" s="87" t="s">
        <v>363</v>
      </c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2">
        <f t="shared" si="96"/>
        <v>0</v>
      </c>
      <c r="P360" s="6"/>
    </row>
    <row r="361" spans="1:16" s="3" customFormat="1" ht="13.5" customHeight="1" x14ac:dyDescent="0.25">
      <c r="A361" s="91" t="s">
        <v>726</v>
      </c>
      <c r="B361" s="73" t="s">
        <v>727</v>
      </c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2">
        <f t="shared" si="96"/>
        <v>0</v>
      </c>
      <c r="P361" s="53"/>
    </row>
    <row r="362" spans="1:16" s="1" customFormat="1" ht="13.5" customHeight="1" x14ac:dyDescent="0.25">
      <c r="A362" s="91" t="s">
        <v>728</v>
      </c>
      <c r="B362" s="73" t="s">
        <v>110</v>
      </c>
      <c r="C362" s="83">
        <f>+C363</f>
        <v>0</v>
      </c>
      <c r="D362" s="83">
        <f t="shared" ref="D362:N362" si="99">+D363</f>
        <v>0</v>
      </c>
      <c r="E362" s="83">
        <f t="shared" si="99"/>
        <v>0</v>
      </c>
      <c r="F362" s="83">
        <f t="shared" si="99"/>
        <v>0</v>
      </c>
      <c r="G362" s="83">
        <f t="shared" si="99"/>
        <v>0</v>
      </c>
      <c r="H362" s="83">
        <f t="shared" si="99"/>
        <v>0</v>
      </c>
      <c r="I362" s="83">
        <f t="shared" si="99"/>
        <v>0</v>
      </c>
      <c r="J362" s="83">
        <f t="shared" si="99"/>
        <v>0</v>
      </c>
      <c r="K362" s="83">
        <f t="shared" si="99"/>
        <v>0</v>
      </c>
      <c r="L362" s="83">
        <f t="shared" si="99"/>
        <v>0</v>
      </c>
      <c r="M362" s="83">
        <f t="shared" si="99"/>
        <v>0</v>
      </c>
      <c r="N362" s="83">
        <f t="shared" si="99"/>
        <v>0</v>
      </c>
      <c r="O362" s="82">
        <f t="shared" si="96"/>
        <v>0</v>
      </c>
      <c r="P362" s="6"/>
    </row>
    <row r="363" spans="1:16" s="1" customFormat="1" ht="13.5" customHeight="1" x14ac:dyDescent="0.25">
      <c r="A363" s="91" t="s">
        <v>729</v>
      </c>
      <c r="B363" s="73" t="s">
        <v>224</v>
      </c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2">
        <f t="shared" si="96"/>
        <v>0</v>
      </c>
      <c r="P363" s="6"/>
    </row>
    <row r="364" spans="1:16" s="3" customFormat="1" ht="13.5" customHeight="1" x14ac:dyDescent="0.25">
      <c r="A364" s="91" t="s">
        <v>730</v>
      </c>
      <c r="B364" s="73" t="s">
        <v>364</v>
      </c>
      <c r="C364" s="83">
        <f>+C365+C380+C387</f>
        <v>0</v>
      </c>
      <c r="D364" s="83">
        <f t="shared" ref="D364:N364" si="100">+D365+D380+D387</f>
        <v>0</v>
      </c>
      <c r="E364" s="83">
        <f t="shared" si="100"/>
        <v>0</v>
      </c>
      <c r="F364" s="83">
        <f t="shared" si="100"/>
        <v>0</v>
      </c>
      <c r="G364" s="83">
        <f t="shared" si="100"/>
        <v>0</v>
      </c>
      <c r="H364" s="83">
        <f t="shared" si="100"/>
        <v>0</v>
      </c>
      <c r="I364" s="83">
        <f t="shared" si="100"/>
        <v>0</v>
      </c>
      <c r="J364" s="83">
        <f t="shared" si="100"/>
        <v>0</v>
      </c>
      <c r="K364" s="83">
        <f t="shared" si="100"/>
        <v>0</v>
      </c>
      <c r="L364" s="83">
        <f t="shared" si="100"/>
        <v>0</v>
      </c>
      <c r="M364" s="83">
        <f t="shared" si="100"/>
        <v>0</v>
      </c>
      <c r="N364" s="83">
        <f t="shared" si="100"/>
        <v>0</v>
      </c>
      <c r="O364" s="82">
        <f t="shared" si="96"/>
        <v>0</v>
      </c>
      <c r="P364" s="53"/>
    </row>
    <row r="365" spans="1:16" s="1" customFormat="1" ht="13.5" customHeight="1" x14ac:dyDescent="0.25">
      <c r="A365" s="91" t="s">
        <v>731</v>
      </c>
      <c r="B365" s="73" t="s">
        <v>365</v>
      </c>
      <c r="C365" s="83">
        <f>+C366+C374+C377</f>
        <v>0</v>
      </c>
      <c r="D365" s="83">
        <f t="shared" ref="D365:N365" si="101">+D366+D374+D377</f>
        <v>0</v>
      </c>
      <c r="E365" s="83">
        <f t="shared" si="101"/>
        <v>0</v>
      </c>
      <c r="F365" s="83">
        <f t="shared" si="101"/>
        <v>0</v>
      </c>
      <c r="G365" s="83">
        <f t="shared" si="101"/>
        <v>0</v>
      </c>
      <c r="H365" s="83">
        <f t="shared" si="101"/>
        <v>0</v>
      </c>
      <c r="I365" s="83">
        <f t="shared" si="101"/>
        <v>0</v>
      </c>
      <c r="J365" s="83">
        <f t="shared" si="101"/>
        <v>0</v>
      </c>
      <c r="K365" s="83">
        <f t="shared" si="101"/>
        <v>0</v>
      </c>
      <c r="L365" s="83">
        <f t="shared" si="101"/>
        <v>0</v>
      </c>
      <c r="M365" s="83">
        <f t="shared" si="101"/>
        <v>0</v>
      </c>
      <c r="N365" s="83">
        <f t="shared" si="101"/>
        <v>0</v>
      </c>
      <c r="O365" s="82">
        <f t="shared" si="96"/>
        <v>0</v>
      </c>
      <c r="P365" s="6"/>
    </row>
    <row r="366" spans="1:16" s="1" customFormat="1" ht="13.5" customHeight="1" x14ac:dyDescent="0.25">
      <c r="A366" s="91" t="s">
        <v>732</v>
      </c>
      <c r="B366" s="73" t="s">
        <v>111</v>
      </c>
      <c r="C366" s="83">
        <f>+SUM(C367:C373)</f>
        <v>0</v>
      </c>
      <c r="D366" s="83">
        <f t="shared" ref="D366:N366" si="102">+SUM(D367:D373)</f>
        <v>0</v>
      </c>
      <c r="E366" s="83">
        <f t="shared" si="102"/>
        <v>0</v>
      </c>
      <c r="F366" s="83">
        <f t="shared" si="102"/>
        <v>0</v>
      </c>
      <c r="G366" s="83">
        <f t="shared" si="102"/>
        <v>0</v>
      </c>
      <c r="H366" s="83">
        <f t="shared" si="102"/>
        <v>0</v>
      </c>
      <c r="I366" s="83">
        <f t="shared" si="102"/>
        <v>0</v>
      </c>
      <c r="J366" s="83">
        <f t="shared" si="102"/>
        <v>0</v>
      </c>
      <c r="K366" s="83">
        <f t="shared" si="102"/>
        <v>0</v>
      </c>
      <c r="L366" s="83">
        <f t="shared" si="102"/>
        <v>0</v>
      </c>
      <c r="M366" s="83">
        <f t="shared" si="102"/>
        <v>0</v>
      </c>
      <c r="N366" s="83">
        <f t="shared" si="102"/>
        <v>0</v>
      </c>
      <c r="O366" s="82">
        <f t="shared" si="96"/>
        <v>0</v>
      </c>
      <c r="P366" s="6"/>
    </row>
    <row r="367" spans="1:16" s="1" customFormat="1" ht="13.5" customHeight="1" x14ac:dyDescent="0.25">
      <c r="A367" s="91" t="s">
        <v>733</v>
      </c>
      <c r="B367" s="73" t="s">
        <v>366</v>
      </c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2">
        <f t="shared" si="96"/>
        <v>0</v>
      </c>
      <c r="P367" s="6"/>
    </row>
    <row r="368" spans="1:16" s="3" customFormat="1" ht="13.5" customHeight="1" x14ac:dyDescent="0.25">
      <c r="A368" s="91" t="s">
        <v>734</v>
      </c>
      <c r="B368" s="73" t="s">
        <v>367</v>
      </c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2">
        <f t="shared" si="96"/>
        <v>0</v>
      </c>
      <c r="P368" s="53"/>
    </row>
    <row r="369" spans="1:16" s="1" customFormat="1" ht="13.5" customHeight="1" x14ac:dyDescent="0.25">
      <c r="A369" s="91" t="s">
        <v>735</v>
      </c>
      <c r="B369" s="73" t="s">
        <v>368</v>
      </c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2">
        <f t="shared" si="96"/>
        <v>0</v>
      </c>
      <c r="P369" s="6"/>
    </row>
    <row r="370" spans="1:16" s="3" customFormat="1" ht="13.5" customHeight="1" x14ac:dyDescent="0.25">
      <c r="A370" s="91" t="s">
        <v>736</v>
      </c>
      <c r="B370" s="73" t="s">
        <v>369</v>
      </c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2">
        <f t="shared" si="96"/>
        <v>0</v>
      </c>
      <c r="P370" s="53"/>
    </row>
    <row r="371" spans="1:16" s="3" customFormat="1" ht="13.5" customHeight="1" x14ac:dyDescent="0.25">
      <c r="A371" s="91" t="s">
        <v>737</v>
      </c>
      <c r="B371" s="73" t="s">
        <v>370</v>
      </c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2">
        <f t="shared" si="96"/>
        <v>0</v>
      </c>
      <c r="P371" s="53"/>
    </row>
    <row r="372" spans="1:16" s="3" customFormat="1" ht="13.5" customHeight="1" x14ac:dyDescent="0.25">
      <c r="A372" s="91" t="s">
        <v>738</v>
      </c>
      <c r="B372" s="73" t="s">
        <v>371</v>
      </c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2">
        <f t="shared" si="96"/>
        <v>0</v>
      </c>
      <c r="P372" s="53"/>
    </row>
    <row r="373" spans="1:16" s="3" customFormat="1" ht="13.5" customHeight="1" x14ac:dyDescent="0.25">
      <c r="A373" s="91" t="s">
        <v>739</v>
      </c>
      <c r="B373" s="73" t="s">
        <v>372</v>
      </c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2">
        <f t="shared" si="96"/>
        <v>0</v>
      </c>
      <c r="P373" s="53"/>
    </row>
    <row r="374" spans="1:16" s="3" customFormat="1" ht="13.5" customHeight="1" x14ac:dyDescent="0.25">
      <c r="A374" s="91" t="s">
        <v>740</v>
      </c>
      <c r="B374" s="73" t="s">
        <v>373</v>
      </c>
      <c r="C374" s="83">
        <f>+C375+C376</f>
        <v>0</v>
      </c>
      <c r="D374" s="83">
        <f t="shared" ref="D374:N374" si="103">+D375+D376</f>
        <v>0</v>
      </c>
      <c r="E374" s="83">
        <f t="shared" si="103"/>
        <v>0</v>
      </c>
      <c r="F374" s="83">
        <f t="shared" si="103"/>
        <v>0</v>
      </c>
      <c r="G374" s="83">
        <f t="shared" si="103"/>
        <v>0</v>
      </c>
      <c r="H374" s="83">
        <f t="shared" si="103"/>
        <v>0</v>
      </c>
      <c r="I374" s="83">
        <f t="shared" si="103"/>
        <v>0</v>
      </c>
      <c r="J374" s="83">
        <f t="shared" si="103"/>
        <v>0</v>
      </c>
      <c r="K374" s="83">
        <f t="shared" si="103"/>
        <v>0</v>
      </c>
      <c r="L374" s="83">
        <f t="shared" si="103"/>
        <v>0</v>
      </c>
      <c r="M374" s="83">
        <f t="shared" si="103"/>
        <v>0</v>
      </c>
      <c r="N374" s="83">
        <f t="shared" si="103"/>
        <v>0</v>
      </c>
      <c r="O374" s="82">
        <f t="shared" si="96"/>
        <v>0</v>
      </c>
      <c r="P374" s="53"/>
    </row>
    <row r="375" spans="1:16" s="3" customFormat="1" ht="13.5" customHeight="1" x14ac:dyDescent="0.25">
      <c r="A375" s="91" t="s">
        <v>741</v>
      </c>
      <c r="B375" s="73" t="s">
        <v>112</v>
      </c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2">
        <f t="shared" si="96"/>
        <v>0</v>
      </c>
      <c r="P375" s="53"/>
    </row>
    <row r="376" spans="1:16" s="3" customFormat="1" ht="13.5" customHeight="1" x14ac:dyDescent="0.25">
      <c r="A376" s="91" t="s">
        <v>742</v>
      </c>
      <c r="B376" s="73" t="s">
        <v>113</v>
      </c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2">
        <f t="shared" si="96"/>
        <v>0</v>
      </c>
      <c r="P376" s="53"/>
    </row>
    <row r="377" spans="1:16" s="3" customFormat="1" ht="13.5" customHeight="1" x14ac:dyDescent="0.25">
      <c r="A377" s="91" t="s">
        <v>743</v>
      </c>
      <c r="B377" s="73" t="s">
        <v>374</v>
      </c>
      <c r="C377" s="83">
        <f>+C378+C379</f>
        <v>0</v>
      </c>
      <c r="D377" s="83">
        <f t="shared" ref="D377:N377" si="104">+D378+D379</f>
        <v>0</v>
      </c>
      <c r="E377" s="83">
        <f t="shared" si="104"/>
        <v>0</v>
      </c>
      <c r="F377" s="83">
        <f t="shared" si="104"/>
        <v>0</v>
      </c>
      <c r="G377" s="83">
        <f t="shared" si="104"/>
        <v>0</v>
      </c>
      <c r="H377" s="83">
        <f t="shared" si="104"/>
        <v>0</v>
      </c>
      <c r="I377" s="83">
        <f t="shared" si="104"/>
        <v>0</v>
      </c>
      <c r="J377" s="83">
        <f t="shared" si="104"/>
        <v>0</v>
      </c>
      <c r="K377" s="83">
        <f t="shared" si="104"/>
        <v>0</v>
      </c>
      <c r="L377" s="83">
        <f t="shared" si="104"/>
        <v>0</v>
      </c>
      <c r="M377" s="83">
        <f t="shared" si="104"/>
        <v>0</v>
      </c>
      <c r="N377" s="83">
        <f t="shared" si="104"/>
        <v>0</v>
      </c>
      <c r="O377" s="82">
        <f t="shared" si="96"/>
        <v>0</v>
      </c>
      <c r="P377" s="53"/>
    </row>
    <row r="378" spans="1:16" s="3" customFormat="1" ht="13.5" customHeight="1" x14ac:dyDescent="0.25">
      <c r="A378" s="91" t="s">
        <v>744</v>
      </c>
      <c r="B378" s="73" t="s">
        <v>375</v>
      </c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2">
        <f t="shared" si="96"/>
        <v>0</v>
      </c>
      <c r="P378" s="53"/>
    </row>
    <row r="379" spans="1:16" s="3" customFormat="1" ht="13.5" customHeight="1" x14ac:dyDescent="0.25">
      <c r="A379" s="91" t="s">
        <v>745</v>
      </c>
      <c r="B379" s="73" t="s">
        <v>376</v>
      </c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2">
        <f t="shared" si="96"/>
        <v>0</v>
      </c>
      <c r="P379" s="53"/>
    </row>
    <row r="380" spans="1:16" s="3" customFormat="1" ht="13.5" customHeight="1" x14ac:dyDescent="0.25">
      <c r="A380" s="91" t="s">
        <v>746</v>
      </c>
      <c r="B380" s="73" t="s">
        <v>225</v>
      </c>
      <c r="C380" s="83">
        <f>+C381+C384</f>
        <v>0</v>
      </c>
      <c r="D380" s="83">
        <f t="shared" ref="D380:N380" si="105">+D381+D384</f>
        <v>0</v>
      </c>
      <c r="E380" s="83">
        <f t="shared" si="105"/>
        <v>0</v>
      </c>
      <c r="F380" s="83">
        <f t="shared" si="105"/>
        <v>0</v>
      </c>
      <c r="G380" s="83">
        <f t="shared" si="105"/>
        <v>0</v>
      </c>
      <c r="H380" s="83">
        <f t="shared" si="105"/>
        <v>0</v>
      </c>
      <c r="I380" s="83">
        <f t="shared" si="105"/>
        <v>0</v>
      </c>
      <c r="J380" s="83">
        <f t="shared" si="105"/>
        <v>0</v>
      </c>
      <c r="K380" s="83">
        <f t="shared" si="105"/>
        <v>0</v>
      </c>
      <c r="L380" s="83">
        <f t="shared" si="105"/>
        <v>0</v>
      </c>
      <c r="M380" s="83">
        <f t="shared" si="105"/>
        <v>0</v>
      </c>
      <c r="N380" s="83">
        <f t="shared" si="105"/>
        <v>0</v>
      </c>
      <c r="O380" s="82">
        <f t="shared" si="96"/>
        <v>0</v>
      </c>
      <c r="P380" s="53"/>
    </row>
    <row r="381" spans="1:16" s="3" customFormat="1" ht="13.5" customHeight="1" x14ac:dyDescent="0.25">
      <c r="A381" s="91" t="s">
        <v>747</v>
      </c>
      <c r="B381" s="73" t="s">
        <v>226</v>
      </c>
      <c r="C381" s="83">
        <f>+C382+C383</f>
        <v>0</v>
      </c>
      <c r="D381" s="83">
        <f t="shared" ref="D381:N381" si="106">+D382+D383</f>
        <v>0</v>
      </c>
      <c r="E381" s="83">
        <f t="shared" si="106"/>
        <v>0</v>
      </c>
      <c r="F381" s="83">
        <f t="shared" si="106"/>
        <v>0</v>
      </c>
      <c r="G381" s="83">
        <f t="shared" si="106"/>
        <v>0</v>
      </c>
      <c r="H381" s="83">
        <f t="shared" si="106"/>
        <v>0</v>
      </c>
      <c r="I381" s="83">
        <f t="shared" si="106"/>
        <v>0</v>
      </c>
      <c r="J381" s="83">
        <f t="shared" si="106"/>
        <v>0</v>
      </c>
      <c r="K381" s="83">
        <f t="shared" si="106"/>
        <v>0</v>
      </c>
      <c r="L381" s="83">
        <f t="shared" si="106"/>
        <v>0</v>
      </c>
      <c r="M381" s="83">
        <f t="shared" si="106"/>
        <v>0</v>
      </c>
      <c r="N381" s="83">
        <f t="shared" si="106"/>
        <v>0</v>
      </c>
      <c r="O381" s="82">
        <f t="shared" si="96"/>
        <v>0</v>
      </c>
      <c r="P381" s="53"/>
    </row>
    <row r="382" spans="1:16" s="3" customFormat="1" ht="13.5" customHeight="1" x14ac:dyDescent="0.25">
      <c r="A382" s="91" t="s">
        <v>748</v>
      </c>
      <c r="B382" s="73" t="s">
        <v>227</v>
      </c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2">
        <f t="shared" si="96"/>
        <v>0</v>
      </c>
      <c r="P382" s="53"/>
    </row>
    <row r="383" spans="1:16" s="3" customFormat="1" ht="13.5" customHeight="1" x14ac:dyDescent="0.25">
      <c r="A383" s="89" t="s">
        <v>749</v>
      </c>
      <c r="B383" s="73" t="s">
        <v>228</v>
      </c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2">
        <f t="shared" si="96"/>
        <v>0</v>
      </c>
      <c r="P383" s="53"/>
    </row>
    <row r="384" spans="1:16" s="3" customFormat="1" ht="13.5" customHeight="1" x14ac:dyDescent="0.25">
      <c r="A384" s="89" t="s">
        <v>750</v>
      </c>
      <c r="B384" s="73" t="s">
        <v>229</v>
      </c>
      <c r="C384" s="83">
        <f>+C385+C386</f>
        <v>0</v>
      </c>
      <c r="D384" s="83">
        <f t="shared" ref="D384:N384" si="107">+D385+D386</f>
        <v>0</v>
      </c>
      <c r="E384" s="83">
        <f t="shared" si="107"/>
        <v>0</v>
      </c>
      <c r="F384" s="83">
        <f t="shared" si="107"/>
        <v>0</v>
      </c>
      <c r="G384" s="83">
        <f t="shared" si="107"/>
        <v>0</v>
      </c>
      <c r="H384" s="83">
        <f t="shared" si="107"/>
        <v>0</v>
      </c>
      <c r="I384" s="83">
        <f t="shared" si="107"/>
        <v>0</v>
      </c>
      <c r="J384" s="83">
        <f t="shared" si="107"/>
        <v>0</v>
      </c>
      <c r="K384" s="83">
        <f t="shared" si="107"/>
        <v>0</v>
      </c>
      <c r="L384" s="83">
        <f t="shared" si="107"/>
        <v>0</v>
      </c>
      <c r="M384" s="83">
        <f t="shared" si="107"/>
        <v>0</v>
      </c>
      <c r="N384" s="83">
        <f t="shared" si="107"/>
        <v>0</v>
      </c>
      <c r="O384" s="82">
        <f t="shared" si="96"/>
        <v>0</v>
      </c>
      <c r="P384" s="53"/>
    </row>
    <row r="385" spans="1:16" s="1" customFormat="1" ht="13.5" customHeight="1" x14ac:dyDescent="0.25">
      <c r="A385" s="89" t="s">
        <v>751</v>
      </c>
      <c r="B385" s="73" t="s">
        <v>230</v>
      </c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2">
        <f t="shared" si="96"/>
        <v>0</v>
      </c>
      <c r="P385" s="6"/>
    </row>
    <row r="386" spans="1:16" s="1" customFormat="1" ht="13.5" customHeight="1" x14ac:dyDescent="0.25">
      <c r="A386" s="89" t="s">
        <v>752</v>
      </c>
      <c r="B386" s="73" t="s">
        <v>231</v>
      </c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2">
        <f t="shared" si="96"/>
        <v>0</v>
      </c>
      <c r="P386" s="6"/>
    </row>
    <row r="387" spans="1:16" s="1" customFormat="1" ht="13.5" customHeight="1" x14ac:dyDescent="0.25">
      <c r="A387" s="89" t="s">
        <v>753</v>
      </c>
      <c r="B387" s="73" t="s">
        <v>377</v>
      </c>
      <c r="C387" s="83">
        <f>+C388</f>
        <v>0</v>
      </c>
      <c r="D387" s="83">
        <f t="shared" ref="D387:N387" si="108">+D388</f>
        <v>0</v>
      </c>
      <c r="E387" s="83">
        <f t="shared" si="108"/>
        <v>0</v>
      </c>
      <c r="F387" s="83">
        <f t="shared" si="108"/>
        <v>0</v>
      </c>
      <c r="G387" s="83">
        <f t="shared" si="108"/>
        <v>0</v>
      </c>
      <c r="H387" s="83">
        <f t="shared" si="108"/>
        <v>0</v>
      </c>
      <c r="I387" s="83">
        <f t="shared" si="108"/>
        <v>0</v>
      </c>
      <c r="J387" s="83">
        <f t="shared" si="108"/>
        <v>0</v>
      </c>
      <c r="K387" s="83">
        <f t="shared" si="108"/>
        <v>0</v>
      </c>
      <c r="L387" s="83">
        <f t="shared" si="108"/>
        <v>0</v>
      </c>
      <c r="M387" s="83">
        <f t="shared" si="108"/>
        <v>0</v>
      </c>
      <c r="N387" s="83">
        <f t="shared" si="108"/>
        <v>0</v>
      </c>
      <c r="O387" s="82">
        <f t="shared" si="96"/>
        <v>0</v>
      </c>
      <c r="P387" s="6"/>
    </row>
    <row r="388" spans="1:16" s="3" customFormat="1" ht="13.5" customHeight="1" x14ac:dyDescent="0.25">
      <c r="A388" s="89" t="s">
        <v>754</v>
      </c>
      <c r="B388" s="73" t="s">
        <v>378</v>
      </c>
      <c r="C388" s="83">
        <f>+SUM(C389:C412)</f>
        <v>0</v>
      </c>
      <c r="D388" s="83">
        <f t="shared" ref="D388:N388" si="109">+SUM(D389:D412)</f>
        <v>0</v>
      </c>
      <c r="E388" s="83">
        <f t="shared" si="109"/>
        <v>0</v>
      </c>
      <c r="F388" s="83">
        <f t="shared" si="109"/>
        <v>0</v>
      </c>
      <c r="G388" s="83">
        <f t="shared" si="109"/>
        <v>0</v>
      </c>
      <c r="H388" s="83">
        <f t="shared" si="109"/>
        <v>0</v>
      </c>
      <c r="I388" s="83">
        <f t="shared" si="109"/>
        <v>0</v>
      </c>
      <c r="J388" s="83">
        <f t="shared" si="109"/>
        <v>0</v>
      </c>
      <c r="K388" s="83">
        <f t="shared" si="109"/>
        <v>0</v>
      </c>
      <c r="L388" s="83">
        <f t="shared" si="109"/>
        <v>0</v>
      </c>
      <c r="M388" s="83">
        <f t="shared" si="109"/>
        <v>0</v>
      </c>
      <c r="N388" s="83">
        <f t="shared" si="109"/>
        <v>0</v>
      </c>
      <c r="O388" s="82">
        <f t="shared" si="96"/>
        <v>0</v>
      </c>
      <c r="P388" s="53"/>
    </row>
    <row r="389" spans="1:16" s="3" customFormat="1" ht="13.5" customHeight="1" x14ac:dyDescent="0.25">
      <c r="A389" s="89" t="s">
        <v>755</v>
      </c>
      <c r="B389" s="73" t="s">
        <v>379</v>
      </c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2">
        <f t="shared" si="96"/>
        <v>0</v>
      </c>
      <c r="P389" s="53"/>
    </row>
    <row r="390" spans="1:16" s="3" customFormat="1" ht="13.5" customHeight="1" x14ac:dyDescent="0.25">
      <c r="A390" s="89" t="s">
        <v>756</v>
      </c>
      <c r="B390" s="73" t="s">
        <v>380</v>
      </c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2">
        <f t="shared" si="96"/>
        <v>0</v>
      </c>
      <c r="P390" s="53"/>
    </row>
    <row r="391" spans="1:16" s="1" customFormat="1" ht="13.5" customHeight="1" x14ac:dyDescent="0.25">
      <c r="A391" s="89" t="s">
        <v>757</v>
      </c>
      <c r="B391" s="73" t="s">
        <v>381</v>
      </c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2">
        <f t="shared" si="96"/>
        <v>0</v>
      </c>
      <c r="P391" s="6"/>
    </row>
    <row r="392" spans="1:16" s="1" customFormat="1" ht="13.5" customHeight="1" x14ac:dyDescent="0.25">
      <c r="A392" s="89" t="s">
        <v>758</v>
      </c>
      <c r="B392" s="73" t="s">
        <v>382</v>
      </c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2">
        <f t="shared" si="96"/>
        <v>0</v>
      </c>
      <c r="P392" s="6"/>
    </row>
    <row r="393" spans="1:16" s="1" customFormat="1" ht="13.5" customHeight="1" x14ac:dyDescent="0.25">
      <c r="A393" s="89" t="s">
        <v>759</v>
      </c>
      <c r="B393" s="73" t="s">
        <v>383</v>
      </c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2">
        <f t="shared" si="96"/>
        <v>0</v>
      </c>
      <c r="P393" s="6"/>
    </row>
    <row r="394" spans="1:16" s="3" customFormat="1" ht="13.5" customHeight="1" x14ac:dyDescent="0.25">
      <c r="A394" s="89" t="s">
        <v>760</v>
      </c>
      <c r="B394" s="73" t="s">
        <v>384</v>
      </c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2">
        <f t="shared" si="96"/>
        <v>0</v>
      </c>
      <c r="P394" s="53"/>
    </row>
    <row r="395" spans="1:16" s="1" customFormat="1" ht="13.5" customHeight="1" x14ac:dyDescent="0.25">
      <c r="A395" s="89" t="s">
        <v>761</v>
      </c>
      <c r="B395" s="73" t="s">
        <v>385</v>
      </c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2">
        <f t="shared" si="96"/>
        <v>0</v>
      </c>
      <c r="P395" s="6"/>
    </row>
    <row r="396" spans="1:16" s="1" customFormat="1" ht="13.5" customHeight="1" x14ac:dyDescent="0.25">
      <c r="A396" s="89" t="s">
        <v>762</v>
      </c>
      <c r="B396" s="73" t="s">
        <v>386</v>
      </c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2">
        <f t="shared" si="96"/>
        <v>0</v>
      </c>
      <c r="P396" s="6"/>
    </row>
    <row r="397" spans="1:16" s="1" customFormat="1" ht="13.5" customHeight="1" x14ac:dyDescent="0.25">
      <c r="A397" s="91" t="s">
        <v>763</v>
      </c>
      <c r="B397" s="73" t="s">
        <v>387</v>
      </c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2">
        <f t="shared" si="96"/>
        <v>0</v>
      </c>
      <c r="P397" s="6"/>
    </row>
    <row r="398" spans="1:16" s="3" customFormat="1" ht="13.5" customHeight="1" x14ac:dyDescent="0.25">
      <c r="A398" s="91" t="s">
        <v>764</v>
      </c>
      <c r="B398" s="73" t="s">
        <v>388</v>
      </c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2">
        <f t="shared" si="96"/>
        <v>0</v>
      </c>
      <c r="P398" s="53"/>
    </row>
    <row r="399" spans="1:16" s="1" customFormat="1" ht="13.5" customHeight="1" x14ac:dyDescent="0.25">
      <c r="A399" s="91" t="s">
        <v>765</v>
      </c>
      <c r="B399" s="73" t="s">
        <v>389</v>
      </c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2">
        <f t="shared" si="96"/>
        <v>0</v>
      </c>
      <c r="P399" s="6"/>
    </row>
    <row r="400" spans="1:16" s="1" customFormat="1" ht="13.5" customHeight="1" x14ac:dyDescent="0.25">
      <c r="A400" s="91" t="s">
        <v>766</v>
      </c>
      <c r="B400" s="73" t="s">
        <v>390</v>
      </c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2">
        <f t="shared" si="96"/>
        <v>0</v>
      </c>
      <c r="P400" s="6"/>
    </row>
    <row r="401" spans="1:16" s="1" customFormat="1" ht="13.5" customHeight="1" x14ac:dyDescent="0.25">
      <c r="A401" s="89" t="s">
        <v>767</v>
      </c>
      <c r="B401" s="73" t="s">
        <v>391</v>
      </c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2">
        <f t="shared" si="96"/>
        <v>0</v>
      </c>
      <c r="P401" s="6"/>
    </row>
    <row r="402" spans="1:16" s="3" customFormat="1" ht="13.5" customHeight="1" x14ac:dyDescent="0.25">
      <c r="A402" s="89" t="s">
        <v>768</v>
      </c>
      <c r="B402" s="73" t="s">
        <v>392</v>
      </c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2">
        <f t="shared" si="96"/>
        <v>0</v>
      </c>
      <c r="P402" s="53"/>
    </row>
    <row r="403" spans="1:16" s="1" customFormat="1" ht="13.5" customHeight="1" x14ac:dyDescent="0.25">
      <c r="A403" s="91" t="s">
        <v>769</v>
      </c>
      <c r="B403" s="73" t="s">
        <v>393</v>
      </c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2">
        <f t="shared" si="96"/>
        <v>0</v>
      </c>
      <c r="P403" s="6"/>
    </row>
    <row r="404" spans="1:16" s="1" customFormat="1" ht="13.5" customHeight="1" x14ac:dyDescent="0.25">
      <c r="A404" s="91" t="s">
        <v>770</v>
      </c>
      <c r="B404" s="73" t="s">
        <v>394</v>
      </c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2">
        <f t="shared" si="96"/>
        <v>0</v>
      </c>
      <c r="P404" s="6"/>
    </row>
    <row r="405" spans="1:16" s="1" customFormat="1" ht="13.5" customHeight="1" x14ac:dyDescent="0.25">
      <c r="A405" s="91" t="s">
        <v>771</v>
      </c>
      <c r="B405" s="73" t="s">
        <v>395</v>
      </c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2">
        <f t="shared" si="96"/>
        <v>0</v>
      </c>
      <c r="P405" s="6"/>
    </row>
    <row r="406" spans="1:16" s="11" customFormat="1" ht="13.5" customHeight="1" x14ac:dyDescent="0.25">
      <c r="A406" s="91" t="s">
        <v>772</v>
      </c>
      <c r="B406" s="73" t="s">
        <v>396</v>
      </c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2">
        <f t="shared" si="96"/>
        <v>0</v>
      </c>
      <c r="P406" s="53"/>
    </row>
    <row r="407" spans="1:16" s="1" customFormat="1" ht="13.5" customHeight="1" x14ac:dyDescent="0.25">
      <c r="A407" s="91" t="s">
        <v>773</v>
      </c>
      <c r="B407" s="73" t="s">
        <v>397</v>
      </c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2">
        <f t="shared" si="96"/>
        <v>0</v>
      </c>
      <c r="P407" s="6"/>
    </row>
    <row r="408" spans="1:16" s="1" customFormat="1" ht="13.5" customHeight="1" x14ac:dyDescent="0.25">
      <c r="A408" s="91" t="s">
        <v>851</v>
      </c>
      <c r="B408" s="73" t="s">
        <v>852</v>
      </c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2">
        <f t="shared" si="96"/>
        <v>0</v>
      </c>
      <c r="P408" s="6"/>
    </row>
    <row r="409" spans="1:16" s="1" customFormat="1" ht="13.5" customHeight="1" x14ac:dyDescent="0.25">
      <c r="A409" s="91" t="s">
        <v>853</v>
      </c>
      <c r="B409" s="73" t="s">
        <v>854</v>
      </c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2">
        <f t="shared" si="96"/>
        <v>0</v>
      </c>
      <c r="P409" s="6"/>
    </row>
    <row r="410" spans="1:16" s="1" customFormat="1" ht="13.5" customHeight="1" x14ac:dyDescent="0.25">
      <c r="A410" s="91" t="s">
        <v>855</v>
      </c>
      <c r="B410" s="73" t="s">
        <v>856</v>
      </c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2">
        <f t="shared" si="96"/>
        <v>0</v>
      </c>
      <c r="P410" s="6"/>
    </row>
    <row r="411" spans="1:16" s="1" customFormat="1" ht="13.5" customHeight="1" x14ac:dyDescent="0.25">
      <c r="A411" s="91" t="s">
        <v>971</v>
      </c>
      <c r="B411" s="73" t="s">
        <v>972</v>
      </c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2">
        <f t="shared" si="96"/>
        <v>0</v>
      </c>
      <c r="P411" s="6"/>
    </row>
    <row r="412" spans="1:16" s="1" customFormat="1" ht="13.5" customHeight="1" x14ac:dyDescent="0.25">
      <c r="A412" s="91" t="s">
        <v>973</v>
      </c>
      <c r="B412" s="73" t="s">
        <v>974</v>
      </c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2">
        <f t="shared" si="96"/>
        <v>0</v>
      </c>
      <c r="P412" s="6"/>
    </row>
    <row r="413" spans="1:16" s="1" customFormat="1" ht="13.5" customHeight="1" x14ac:dyDescent="0.25">
      <c r="A413" s="91" t="s">
        <v>774</v>
      </c>
      <c r="B413" s="73" t="s">
        <v>398</v>
      </c>
      <c r="C413" s="83">
        <f>+C414</f>
        <v>0</v>
      </c>
      <c r="D413" s="83">
        <f t="shared" ref="D413:N413" si="110">+D414</f>
        <v>0</v>
      </c>
      <c r="E413" s="83">
        <f t="shared" si="110"/>
        <v>0</v>
      </c>
      <c r="F413" s="83">
        <f t="shared" si="110"/>
        <v>0</v>
      </c>
      <c r="G413" s="83">
        <f t="shared" si="110"/>
        <v>0</v>
      </c>
      <c r="H413" s="83">
        <f t="shared" si="110"/>
        <v>0</v>
      </c>
      <c r="I413" s="83">
        <f t="shared" si="110"/>
        <v>0</v>
      </c>
      <c r="J413" s="83">
        <f t="shared" si="110"/>
        <v>0</v>
      </c>
      <c r="K413" s="83">
        <f t="shared" si="110"/>
        <v>0</v>
      </c>
      <c r="L413" s="83">
        <f t="shared" si="110"/>
        <v>0</v>
      </c>
      <c r="M413" s="83">
        <f t="shared" si="110"/>
        <v>0</v>
      </c>
      <c r="N413" s="83">
        <f t="shared" si="110"/>
        <v>0</v>
      </c>
      <c r="O413" s="82">
        <f t="shared" si="96"/>
        <v>0</v>
      </c>
      <c r="P413" s="6"/>
    </row>
    <row r="414" spans="1:16" s="1" customFormat="1" ht="13.5" customHeight="1" x14ac:dyDescent="0.25">
      <c r="A414" s="91" t="s">
        <v>775</v>
      </c>
      <c r="B414" s="73" t="s">
        <v>399</v>
      </c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2">
        <f t="shared" si="96"/>
        <v>0</v>
      </c>
      <c r="P414" s="6"/>
    </row>
    <row r="415" spans="1:16" s="1" customFormat="1" ht="13.5" customHeight="1" x14ac:dyDescent="0.25">
      <c r="A415" s="91" t="s">
        <v>906</v>
      </c>
      <c r="B415" s="73" t="s">
        <v>907</v>
      </c>
      <c r="C415" s="83">
        <f>+C416+C417</f>
        <v>0</v>
      </c>
      <c r="D415" s="83">
        <f t="shared" ref="D415:N415" si="111">+D416+D417</f>
        <v>0</v>
      </c>
      <c r="E415" s="83">
        <f t="shared" si="111"/>
        <v>0</v>
      </c>
      <c r="F415" s="83">
        <f t="shared" si="111"/>
        <v>0</v>
      </c>
      <c r="G415" s="83">
        <f t="shared" si="111"/>
        <v>0</v>
      </c>
      <c r="H415" s="83">
        <f t="shared" si="111"/>
        <v>0</v>
      </c>
      <c r="I415" s="83">
        <f t="shared" si="111"/>
        <v>0</v>
      </c>
      <c r="J415" s="83">
        <f t="shared" si="111"/>
        <v>0</v>
      </c>
      <c r="K415" s="83">
        <f t="shared" si="111"/>
        <v>0</v>
      </c>
      <c r="L415" s="83">
        <f t="shared" si="111"/>
        <v>0</v>
      </c>
      <c r="M415" s="83">
        <f t="shared" si="111"/>
        <v>0</v>
      </c>
      <c r="N415" s="83">
        <f t="shared" si="111"/>
        <v>0</v>
      </c>
      <c r="O415" s="82">
        <f t="shared" si="96"/>
        <v>0</v>
      </c>
      <c r="P415" s="6"/>
    </row>
    <row r="416" spans="1:16" s="1" customFormat="1" ht="13.5" customHeight="1" x14ac:dyDescent="0.25">
      <c r="A416" s="91" t="s">
        <v>908</v>
      </c>
      <c r="B416" s="73" t="s">
        <v>909</v>
      </c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2">
        <f t="shared" si="96"/>
        <v>0</v>
      </c>
      <c r="P416" s="6"/>
    </row>
    <row r="417" spans="1:16" s="1" customFormat="1" ht="13.5" customHeight="1" x14ac:dyDescent="0.25">
      <c r="A417" s="91" t="s">
        <v>975</v>
      </c>
      <c r="B417" s="73" t="s">
        <v>976</v>
      </c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2">
        <f t="shared" si="96"/>
        <v>0</v>
      </c>
      <c r="P417" s="6"/>
    </row>
    <row r="418" spans="1:16" s="1" customFormat="1" ht="13.5" customHeight="1" x14ac:dyDescent="0.25">
      <c r="A418" s="91" t="s">
        <v>776</v>
      </c>
      <c r="B418" s="73" t="s">
        <v>400</v>
      </c>
      <c r="C418" s="83">
        <f>+C419+C428+C438+C465+C471+C474+C478+C481+C483+C485+C487+C489</f>
        <v>379385769</v>
      </c>
      <c r="D418" s="83">
        <f t="shared" ref="D418:N418" si="112">+D419+D428+D438+D465+D471+D474+D478+D481+D483+D485+D487+D489</f>
        <v>379385769</v>
      </c>
      <c r="E418" s="83">
        <f t="shared" si="112"/>
        <v>379385769</v>
      </c>
      <c r="F418" s="83">
        <f t="shared" si="112"/>
        <v>379385769</v>
      </c>
      <c r="G418" s="83">
        <f t="shared" si="112"/>
        <v>379385769</v>
      </c>
      <c r="H418" s="83">
        <f t="shared" si="112"/>
        <v>379385769</v>
      </c>
      <c r="I418" s="83">
        <f t="shared" si="112"/>
        <v>379385769</v>
      </c>
      <c r="J418" s="83">
        <f t="shared" si="112"/>
        <v>379385769</v>
      </c>
      <c r="K418" s="83">
        <f t="shared" si="112"/>
        <v>379385769</v>
      </c>
      <c r="L418" s="83">
        <f t="shared" si="112"/>
        <v>592385769</v>
      </c>
      <c r="M418" s="83">
        <f t="shared" si="112"/>
        <v>592385769</v>
      </c>
      <c r="N418" s="83">
        <f t="shared" si="112"/>
        <v>845817828</v>
      </c>
      <c r="O418" s="101">
        <f t="shared" si="96"/>
        <v>5445061287</v>
      </c>
      <c r="P418" s="6"/>
    </row>
    <row r="419" spans="1:16" s="1" customFormat="1" ht="13.5" customHeight="1" x14ac:dyDescent="0.25">
      <c r="A419" s="91" t="s">
        <v>777</v>
      </c>
      <c r="B419" s="73" t="s">
        <v>401</v>
      </c>
      <c r="C419" s="83">
        <f>+C420</f>
        <v>0</v>
      </c>
      <c r="D419" s="83">
        <f t="shared" ref="D419:N419" si="113">+D420</f>
        <v>0</v>
      </c>
      <c r="E419" s="83">
        <f t="shared" si="113"/>
        <v>0</v>
      </c>
      <c r="F419" s="83">
        <f t="shared" si="113"/>
        <v>0</v>
      </c>
      <c r="G419" s="83">
        <f t="shared" si="113"/>
        <v>0</v>
      </c>
      <c r="H419" s="83">
        <f t="shared" si="113"/>
        <v>0</v>
      </c>
      <c r="I419" s="83">
        <f t="shared" si="113"/>
        <v>0</v>
      </c>
      <c r="J419" s="83">
        <f t="shared" si="113"/>
        <v>0</v>
      </c>
      <c r="K419" s="83">
        <f t="shared" si="113"/>
        <v>0</v>
      </c>
      <c r="L419" s="83">
        <f t="shared" si="113"/>
        <v>0</v>
      </c>
      <c r="M419" s="83">
        <f t="shared" si="113"/>
        <v>0</v>
      </c>
      <c r="N419" s="83">
        <f t="shared" si="113"/>
        <v>0</v>
      </c>
      <c r="O419" s="82">
        <f t="shared" si="96"/>
        <v>0</v>
      </c>
      <c r="P419" s="6"/>
    </row>
    <row r="420" spans="1:16" s="1" customFormat="1" ht="13.5" customHeight="1" x14ac:dyDescent="0.25">
      <c r="A420" s="91" t="s">
        <v>778</v>
      </c>
      <c r="B420" s="73" t="s">
        <v>402</v>
      </c>
      <c r="C420" s="83">
        <f>+SUM(C421:C427)</f>
        <v>0</v>
      </c>
      <c r="D420" s="83">
        <f t="shared" ref="D420:N420" si="114">+SUM(D421:D427)</f>
        <v>0</v>
      </c>
      <c r="E420" s="83">
        <f t="shared" si="114"/>
        <v>0</v>
      </c>
      <c r="F420" s="83">
        <f t="shared" si="114"/>
        <v>0</v>
      </c>
      <c r="G420" s="83">
        <f t="shared" si="114"/>
        <v>0</v>
      </c>
      <c r="H420" s="83">
        <f t="shared" si="114"/>
        <v>0</v>
      </c>
      <c r="I420" s="83">
        <f t="shared" si="114"/>
        <v>0</v>
      </c>
      <c r="J420" s="83">
        <f t="shared" si="114"/>
        <v>0</v>
      </c>
      <c r="K420" s="83">
        <f t="shared" si="114"/>
        <v>0</v>
      </c>
      <c r="L420" s="83">
        <f t="shared" si="114"/>
        <v>0</v>
      </c>
      <c r="M420" s="83">
        <f t="shared" si="114"/>
        <v>0</v>
      </c>
      <c r="N420" s="83">
        <f t="shared" si="114"/>
        <v>0</v>
      </c>
      <c r="O420" s="82">
        <f t="shared" si="96"/>
        <v>0</v>
      </c>
      <c r="P420" s="6"/>
    </row>
    <row r="421" spans="1:16" s="1" customFormat="1" ht="13.5" customHeight="1" x14ac:dyDescent="0.25">
      <c r="A421" s="91" t="s">
        <v>779</v>
      </c>
      <c r="B421" s="73" t="s">
        <v>163</v>
      </c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2">
        <f t="shared" ref="O421:O462" si="115">+SUM(C421:N421)</f>
        <v>0</v>
      </c>
      <c r="P421" s="6"/>
    </row>
    <row r="422" spans="1:16" s="1" customFormat="1" ht="13.5" customHeight="1" x14ac:dyDescent="0.25">
      <c r="A422" s="91" t="s">
        <v>780</v>
      </c>
      <c r="B422" s="73" t="s">
        <v>114</v>
      </c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2">
        <f t="shared" si="115"/>
        <v>0</v>
      </c>
      <c r="P422" s="6"/>
    </row>
    <row r="423" spans="1:16" s="1" customFormat="1" ht="13.5" customHeight="1" x14ac:dyDescent="0.25">
      <c r="A423" s="91" t="s">
        <v>781</v>
      </c>
      <c r="B423" s="73" t="s">
        <v>403</v>
      </c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2">
        <f t="shared" si="115"/>
        <v>0</v>
      </c>
      <c r="P423" s="6"/>
    </row>
    <row r="424" spans="1:16" s="1" customFormat="1" ht="13.5" customHeight="1" x14ac:dyDescent="0.25">
      <c r="A424" s="91" t="s">
        <v>782</v>
      </c>
      <c r="B424" s="73" t="s">
        <v>404</v>
      </c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2">
        <f t="shared" si="115"/>
        <v>0</v>
      </c>
      <c r="P424" s="6"/>
    </row>
    <row r="425" spans="1:16" s="1" customFormat="1" ht="13.5" customHeight="1" x14ac:dyDescent="0.25">
      <c r="A425" s="91" t="s">
        <v>783</v>
      </c>
      <c r="B425" s="73" t="s">
        <v>784</v>
      </c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2">
        <f t="shared" si="115"/>
        <v>0</v>
      </c>
      <c r="P425" s="6"/>
    </row>
    <row r="426" spans="1:16" s="1" customFormat="1" ht="13.5" customHeight="1" x14ac:dyDescent="0.25">
      <c r="A426" s="91" t="s">
        <v>785</v>
      </c>
      <c r="B426" s="73" t="s">
        <v>786</v>
      </c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2">
        <f t="shared" si="115"/>
        <v>0</v>
      </c>
      <c r="P426" s="6"/>
    </row>
    <row r="427" spans="1:16" s="1" customFormat="1" ht="13.5" customHeight="1" x14ac:dyDescent="0.25">
      <c r="A427" s="91" t="s">
        <v>787</v>
      </c>
      <c r="B427" s="73" t="s">
        <v>788</v>
      </c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2">
        <f t="shared" si="115"/>
        <v>0</v>
      </c>
      <c r="P427" s="6"/>
    </row>
    <row r="428" spans="1:16" s="1" customFormat="1" ht="13.5" customHeight="1" x14ac:dyDescent="0.25">
      <c r="A428" s="91" t="s">
        <v>789</v>
      </c>
      <c r="B428" s="73" t="s">
        <v>405</v>
      </c>
      <c r="C428" s="83">
        <f>+C429+C433+C431+C435</f>
        <v>0</v>
      </c>
      <c r="D428" s="83">
        <f t="shared" ref="D428:N428" si="116">+D429+D433+D431+D435</f>
        <v>0</v>
      </c>
      <c r="E428" s="83">
        <f t="shared" si="116"/>
        <v>0</v>
      </c>
      <c r="F428" s="83">
        <f t="shared" si="116"/>
        <v>0</v>
      </c>
      <c r="G428" s="83">
        <f t="shared" si="116"/>
        <v>0</v>
      </c>
      <c r="H428" s="83">
        <f t="shared" si="116"/>
        <v>0</v>
      </c>
      <c r="I428" s="83">
        <f t="shared" si="116"/>
        <v>0</v>
      </c>
      <c r="J428" s="83">
        <f t="shared" si="116"/>
        <v>0</v>
      </c>
      <c r="K428" s="83">
        <f t="shared" si="116"/>
        <v>0</v>
      </c>
      <c r="L428" s="83">
        <f t="shared" si="116"/>
        <v>0</v>
      </c>
      <c r="M428" s="83">
        <f t="shared" si="116"/>
        <v>0</v>
      </c>
      <c r="N428" s="83">
        <f t="shared" si="116"/>
        <v>0</v>
      </c>
      <c r="O428" s="82">
        <f t="shared" si="115"/>
        <v>0</v>
      </c>
      <c r="P428" s="6"/>
    </row>
    <row r="429" spans="1:16" s="1" customFormat="1" ht="13.5" customHeight="1" x14ac:dyDescent="0.25">
      <c r="A429" s="91" t="s">
        <v>790</v>
      </c>
      <c r="B429" s="22" t="s">
        <v>23</v>
      </c>
      <c r="C429" s="83">
        <f>+C430</f>
        <v>0</v>
      </c>
      <c r="D429" s="83">
        <f t="shared" ref="D429:N429" si="117">+D430</f>
        <v>0</v>
      </c>
      <c r="E429" s="83">
        <f t="shared" si="117"/>
        <v>0</v>
      </c>
      <c r="F429" s="83">
        <f t="shared" si="117"/>
        <v>0</v>
      </c>
      <c r="G429" s="83">
        <f t="shared" si="117"/>
        <v>0</v>
      </c>
      <c r="H429" s="83">
        <f t="shared" si="117"/>
        <v>0</v>
      </c>
      <c r="I429" s="83">
        <f t="shared" si="117"/>
        <v>0</v>
      </c>
      <c r="J429" s="83">
        <f t="shared" si="117"/>
        <v>0</v>
      </c>
      <c r="K429" s="83">
        <f t="shared" si="117"/>
        <v>0</v>
      </c>
      <c r="L429" s="83">
        <f t="shared" si="117"/>
        <v>0</v>
      </c>
      <c r="M429" s="83">
        <f t="shared" si="117"/>
        <v>0</v>
      </c>
      <c r="N429" s="83">
        <f t="shared" si="117"/>
        <v>0</v>
      </c>
      <c r="O429" s="82">
        <f t="shared" si="115"/>
        <v>0</v>
      </c>
      <c r="P429" s="6"/>
    </row>
    <row r="430" spans="1:16" s="1" customFormat="1" ht="13.5" customHeight="1" x14ac:dyDescent="0.25">
      <c r="A430" s="91" t="s">
        <v>791</v>
      </c>
      <c r="B430" s="22" t="s">
        <v>406</v>
      </c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2">
        <f t="shared" si="115"/>
        <v>0</v>
      </c>
      <c r="P430" s="6"/>
    </row>
    <row r="431" spans="1:16" s="1" customFormat="1" ht="13.5" customHeight="1" x14ac:dyDescent="0.25">
      <c r="A431" s="91" t="s">
        <v>910</v>
      </c>
      <c r="B431" s="22" t="s">
        <v>911</v>
      </c>
      <c r="C431" s="83">
        <f>+C432</f>
        <v>0</v>
      </c>
      <c r="D431" s="83">
        <f t="shared" ref="D431:N431" si="118">+D432</f>
        <v>0</v>
      </c>
      <c r="E431" s="83">
        <f t="shared" si="118"/>
        <v>0</v>
      </c>
      <c r="F431" s="83">
        <f t="shared" si="118"/>
        <v>0</v>
      </c>
      <c r="G431" s="83">
        <f t="shared" si="118"/>
        <v>0</v>
      </c>
      <c r="H431" s="83">
        <f t="shared" si="118"/>
        <v>0</v>
      </c>
      <c r="I431" s="83">
        <f t="shared" si="118"/>
        <v>0</v>
      </c>
      <c r="J431" s="83">
        <f t="shared" si="118"/>
        <v>0</v>
      </c>
      <c r="K431" s="83">
        <f t="shared" si="118"/>
        <v>0</v>
      </c>
      <c r="L431" s="83">
        <f t="shared" si="118"/>
        <v>0</v>
      </c>
      <c r="M431" s="83">
        <f t="shared" si="118"/>
        <v>0</v>
      </c>
      <c r="N431" s="83">
        <f t="shared" si="118"/>
        <v>0</v>
      </c>
      <c r="O431" s="82">
        <f t="shared" si="115"/>
        <v>0</v>
      </c>
      <c r="P431" s="6"/>
    </row>
    <row r="432" spans="1:16" s="1" customFormat="1" ht="13.5" customHeight="1" x14ac:dyDescent="0.25">
      <c r="A432" s="91" t="s">
        <v>912</v>
      </c>
      <c r="B432" s="22" t="s">
        <v>911</v>
      </c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2">
        <f t="shared" si="115"/>
        <v>0</v>
      </c>
      <c r="P432" s="6"/>
    </row>
    <row r="433" spans="1:16" ht="13.5" customHeight="1" x14ac:dyDescent="0.25">
      <c r="A433" s="91" t="s">
        <v>792</v>
      </c>
      <c r="B433" s="22" t="s">
        <v>115</v>
      </c>
      <c r="C433" s="83">
        <f>+C434</f>
        <v>0</v>
      </c>
      <c r="D433" s="83">
        <f t="shared" ref="D433:N433" si="119">+D434</f>
        <v>0</v>
      </c>
      <c r="E433" s="83">
        <f t="shared" si="119"/>
        <v>0</v>
      </c>
      <c r="F433" s="83">
        <f t="shared" si="119"/>
        <v>0</v>
      </c>
      <c r="G433" s="83">
        <f t="shared" si="119"/>
        <v>0</v>
      </c>
      <c r="H433" s="83">
        <f t="shared" si="119"/>
        <v>0</v>
      </c>
      <c r="I433" s="83">
        <f t="shared" si="119"/>
        <v>0</v>
      </c>
      <c r="J433" s="83">
        <f t="shared" si="119"/>
        <v>0</v>
      </c>
      <c r="K433" s="83">
        <f t="shared" si="119"/>
        <v>0</v>
      </c>
      <c r="L433" s="83">
        <f t="shared" si="119"/>
        <v>0</v>
      </c>
      <c r="M433" s="83">
        <f t="shared" si="119"/>
        <v>0</v>
      </c>
      <c r="N433" s="83">
        <f t="shared" si="119"/>
        <v>0</v>
      </c>
      <c r="O433" s="82">
        <f t="shared" si="115"/>
        <v>0</v>
      </c>
    </row>
    <row r="434" spans="1:16" ht="13.5" customHeight="1" x14ac:dyDescent="0.25">
      <c r="A434" s="90" t="s">
        <v>793</v>
      </c>
      <c r="B434" s="22" t="s">
        <v>407</v>
      </c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2">
        <f t="shared" si="115"/>
        <v>0</v>
      </c>
    </row>
    <row r="435" spans="1:16" ht="13.5" customHeight="1" x14ac:dyDescent="0.25">
      <c r="A435" s="90" t="s">
        <v>977</v>
      </c>
      <c r="B435" s="22" t="s">
        <v>978</v>
      </c>
      <c r="C435" s="83">
        <f>+C436+C437</f>
        <v>0</v>
      </c>
      <c r="D435" s="83">
        <f t="shared" ref="D435:N435" si="120">+D436+D437</f>
        <v>0</v>
      </c>
      <c r="E435" s="83">
        <f t="shared" si="120"/>
        <v>0</v>
      </c>
      <c r="F435" s="83">
        <f t="shared" si="120"/>
        <v>0</v>
      </c>
      <c r="G435" s="83">
        <f t="shared" si="120"/>
        <v>0</v>
      </c>
      <c r="H435" s="83">
        <f t="shared" si="120"/>
        <v>0</v>
      </c>
      <c r="I435" s="83">
        <f t="shared" si="120"/>
        <v>0</v>
      </c>
      <c r="J435" s="83">
        <f t="shared" si="120"/>
        <v>0</v>
      </c>
      <c r="K435" s="83">
        <f t="shared" si="120"/>
        <v>0</v>
      </c>
      <c r="L435" s="83">
        <f t="shared" si="120"/>
        <v>0</v>
      </c>
      <c r="M435" s="83">
        <f t="shared" si="120"/>
        <v>0</v>
      </c>
      <c r="N435" s="83">
        <f t="shared" si="120"/>
        <v>0</v>
      </c>
      <c r="O435" s="82">
        <f t="shared" si="115"/>
        <v>0</v>
      </c>
    </row>
    <row r="436" spans="1:16" ht="13.5" customHeight="1" x14ac:dyDescent="0.25">
      <c r="A436" s="90" t="s">
        <v>979</v>
      </c>
      <c r="B436" s="22" t="s">
        <v>980</v>
      </c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2">
        <f t="shared" si="115"/>
        <v>0</v>
      </c>
    </row>
    <row r="437" spans="1:16" ht="13.5" customHeight="1" x14ac:dyDescent="0.25">
      <c r="A437" s="90" t="s">
        <v>981</v>
      </c>
      <c r="B437" s="22" t="s">
        <v>982</v>
      </c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2">
        <f t="shared" si="115"/>
        <v>0</v>
      </c>
    </row>
    <row r="438" spans="1:16" ht="13.5" customHeight="1" x14ac:dyDescent="0.25">
      <c r="A438" s="91" t="s">
        <v>794</v>
      </c>
      <c r="B438" s="73" t="s">
        <v>146</v>
      </c>
      <c r="C438" s="83">
        <f>+C439+C441+C456+C457+C460+C462+C463</f>
        <v>0</v>
      </c>
      <c r="D438" s="83">
        <f t="shared" ref="D438:N438" si="121">+D439+D441+D456+D457+D460+D462+D463</f>
        <v>0</v>
      </c>
      <c r="E438" s="83">
        <f t="shared" si="121"/>
        <v>0</v>
      </c>
      <c r="F438" s="83">
        <f t="shared" si="121"/>
        <v>0</v>
      </c>
      <c r="G438" s="83">
        <f t="shared" si="121"/>
        <v>0</v>
      </c>
      <c r="H438" s="83">
        <f t="shared" si="121"/>
        <v>0</v>
      </c>
      <c r="I438" s="83">
        <f t="shared" si="121"/>
        <v>0</v>
      </c>
      <c r="J438" s="83">
        <f t="shared" si="121"/>
        <v>0</v>
      </c>
      <c r="K438" s="83">
        <f t="shared" si="121"/>
        <v>0</v>
      </c>
      <c r="L438" s="83">
        <f t="shared" si="121"/>
        <v>0</v>
      </c>
      <c r="M438" s="83">
        <f t="shared" si="121"/>
        <v>0</v>
      </c>
      <c r="N438" s="83">
        <f t="shared" si="121"/>
        <v>0</v>
      </c>
      <c r="O438" s="82">
        <f t="shared" si="115"/>
        <v>0</v>
      </c>
    </row>
    <row r="439" spans="1:16" ht="13.5" customHeight="1" x14ac:dyDescent="0.25">
      <c r="A439" s="91" t="s">
        <v>795</v>
      </c>
      <c r="B439" s="73" t="s">
        <v>116</v>
      </c>
      <c r="C439" s="83">
        <f>+C440</f>
        <v>0</v>
      </c>
      <c r="D439" s="83">
        <f t="shared" ref="D439:N439" si="122">+D440</f>
        <v>0</v>
      </c>
      <c r="E439" s="83">
        <f t="shared" si="122"/>
        <v>0</v>
      </c>
      <c r="F439" s="83">
        <f t="shared" si="122"/>
        <v>0</v>
      </c>
      <c r="G439" s="83">
        <f t="shared" si="122"/>
        <v>0</v>
      </c>
      <c r="H439" s="83">
        <f t="shared" si="122"/>
        <v>0</v>
      </c>
      <c r="I439" s="83">
        <f t="shared" si="122"/>
        <v>0</v>
      </c>
      <c r="J439" s="83">
        <f t="shared" si="122"/>
        <v>0</v>
      </c>
      <c r="K439" s="83">
        <f t="shared" si="122"/>
        <v>0</v>
      </c>
      <c r="L439" s="83">
        <f t="shared" si="122"/>
        <v>0</v>
      </c>
      <c r="M439" s="83">
        <f t="shared" si="122"/>
        <v>0</v>
      </c>
      <c r="N439" s="83">
        <f t="shared" si="122"/>
        <v>0</v>
      </c>
      <c r="O439" s="82">
        <f t="shared" si="115"/>
        <v>0</v>
      </c>
    </row>
    <row r="440" spans="1:16" ht="13.5" customHeight="1" x14ac:dyDescent="0.25">
      <c r="A440" s="89" t="s">
        <v>796</v>
      </c>
      <c r="B440" s="73" t="s">
        <v>164</v>
      </c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2">
        <f t="shared" si="115"/>
        <v>0</v>
      </c>
    </row>
    <row r="441" spans="1:16" ht="13.5" customHeight="1" x14ac:dyDescent="0.25">
      <c r="A441" s="89" t="s">
        <v>797</v>
      </c>
      <c r="B441" s="73" t="s">
        <v>117</v>
      </c>
      <c r="C441" s="83">
        <f>+SUM(C442:C455)</f>
        <v>0</v>
      </c>
      <c r="D441" s="83">
        <f t="shared" ref="D441:N441" si="123">+SUM(D442:D455)</f>
        <v>0</v>
      </c>
      <c r="E441" s="83">
        <f t="shared" si="123"/>
        <v>0</v>
      </c>
      <c r="F441" s="83">
        <f t="shared" si="123"/>
        <v>0</v>
      </c>
      <c r="G441" s="83">
        <f t="shared" si="123"/>
        <v>0</v>
      </c>
      <c r="H441" s="83">
        <f t="shared" si="123"/>
        <v>0</v>
      </c>
      <c r="I441" s="83">
        <f t="shared" si="123"/>
        <v>0</v>
      </c>
      <c r="J441" s="83">
        <f t="shared" si="123"/>
        <v>0</v>
      </c>
      <c r="K441" s="83">
        <f t="shared" si="123"/>
        <v>0</v>
      </c>
      <c r="L441" s="83">
        <f t="shared" si="123"/>
        <v>0</v>
      </c>
      <c r="M441" s="83">
        <f t="shared" si="123"/>
        <v>0</v>
      </c>
      <c r="N441" s="83">
        <f t="shared" si="123"/>
        <v>0</v>
      </c>
      <c r="O441" s="82">
        <f t="shared" si="115"/>
        <v>0</v>
      </c>
    </row>
    <row r="442" spans="1:16" s="1" customFormat="1" ht="13.5" customHeight="1" x14ac:dyDescent="0.25">
      <c r="A442" s="89" t="s">
        <v>798</v>
      </c>
      <c r="B442" s="73" t="s">
        <v>408</v>
      </c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2">
        <f t="shared" si="115"/>
        <v>0</v>
      </c>
      <c r="P442" s="6"/>
    </row>
    <row r="443" spans="1:16" s="1" customFormat="1" ht="13.5" customHeight="1" x14ac:dyDescent="0.25">
      <c r="A443" s="89" t="s">
        <v>799</v>
      </c>
      <c r="B443" s="73" t="s">
        <v>409</v>
      </c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2">
        <f t="shared" si="115"/>
        <v>0</v>
      </c>
      <c r="P443" s="6"/>
    </row>
    <row r="444" spans="1:16" ht="13.5" customHeight="1" x14ac:dyDescent="0.25">
      <c r="A444" s="89" t="s">
        <v>800</v>
      </c>
      <c r="B444" s="73" t="s">
        <v>165</v>
      </c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2">
        <f t="shared" si="115"/>
        <v>0</v>
      </c>
    </row>
    <row r="445" spans="1:16" ht="13.5" customHeight="1" x14ac:dyDescent="0.25">
      <c r="A445" s="89" t="s">
        <v>857</v>
      </c>
      <c r="B445" s="73" t="s">
        <v>858</v>
      </c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2">
        <f t="shared" si="115"/>
        <v>0</v>
      </c>
    </row>
    <row r="446" spans="1:16" ht="13.5" customHeight="1" x14ac:dyDescent="0.25">
      <c r="A446" s="89" t="s">
        <v>859</v>
      </c>
      <c r="B446" s="73" t="s">
        <v>860</v>
      </c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2">
        <f t="shared" si="115"/>
        <v>0</v>
      </c>
    </row>
    <row r="447" spans="1:16" ht="13.5" customHeight="1" x14ac:dyDescent="0.25">
      <c r="A447" s="89" t="s">
        <v>861</v>
      </c>
      <c r="B447" s="73" t="s">
        <v>414</v>
      </c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2">
        <f t="shared" si="115"/>
        <v>0</v>
      </c>
    </row>
    <row r="448" spans="1:16" ht="13.5" customHeight="1" x14ac:dyDescent="0.25">
      <c r="A448" s="89" t="s">
        <v>862</v>
      </c>
      <c r="B448" s="73" t="s">
        <v>863</v>
      </c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2">
        <f t="shared" si="115"/>
        <v>0</v>
      </c>
    </row>
    <row r="449" spans="1:15" ht="13.5" customHeight="1" x14ac:dyDescent="0.25">
      <c r="A449" s="89" t="s">
        <v>983</v>
      </c>
      <c r="B449" s="73" t="s">
        <v>984</v>
      </c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2">
        <f t="shared" si="115"/>
        <v>0</v>
      </c>
    </row>
    <row r="450" spans="1:15" ht="13.5" customHeight="1" x14ac:dyDescent="0.25">
      <c r="A450" s="89" t="s">
        <v>801</v>
      </c>
      <c r="B450" s="73" t="s">
        <v>410</v>
      </c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2">
        <f t="shared" si="115"/>
        <v>0</v>
      </c>
    </row>
    <row r="451" spans="1:15" ht="13.5" customHeight="1" x14ac:dyDescent="0.25">
      <c r="A451" s="89" t="s">
        <v>802</v>
      </c>
      <c r="B451" s="73" t="s">
        <v>411</v>
      </c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2">
        <f t="shared" si="115"/>
        <v>0</v>
      </c>
    </row>
    <row r="452" spans="1:15" ht="13.5" customHeight="1" x14ac:dyDescent="0.25">
      <c r="A452" s="91" t="s">
        <v>803</v>
      </c>
      <c r="B452" s="73" t="s">
        <v>412</v>
      </c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2">
        <f t="shared" si="115"/>
        <v>0</v>
      </c>
    </row>
    <row r="453" spans="1:15" ht="13.5" customHeight="1" x14ac:dyDescent="0.25">
      <c r="A453" s="91" t="s">
        <v>804</v>
      </c>
      <c r="B453" s="73" t="s">
        <v>413</v>
      </c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2">
        <f t="shared" si="115"/>
        <v>0</v>
      </c>
    </row>
    <row r="454" spans="1:15" ht="13.5" customHeight="1" x14ac:dyDescent="0.25">
      <c r="A454" s="91" t="s">
        <v>805</v>
      </c>
      <c r="B454" s="73" t="s">
        <v>806</v>
      </c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2">
        <f t="shared" si="115"/>
        <v>0</v>
      </c>
    </row>
    <row r="455" spans="1:15" ht="13.5" customHeight="1" x14ac:dyDescent="0.25">
      <c r="A455" s="91" t="s">
        <v>864</v>
      </c>
      <c r="B455" s="73" t="s">
        <v>865</v>
      </c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2">
        <f t="shared" si="115"/>
        <v>0</v>
      </c>
    </row>
    <row r="456" spans="1:15" ht="13.5" customHeight="1" x14ac:dyDescent="0.25">
      <c r="A456" s="91" t="s">
        <v>807</v>
      </c>
      <c r="B456" s="73" t="s">
        <v>118</v>
      </c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2">
        <f t="shared" si="115"/>
        <v>0</v>
      </c>
    </row>
    <row r="457" spans="1:15" ht="13.5" customHeight="1" x14ac:dyDescent="0.25">
      <c r="A457" s="91" t="s">
        <v>808</v>
      </c>
      <c r="B457" s="73" t="s">
        <v>119</v>
      </c>
      <c r="C457" s="83">
        <f>+C458+C459</f>
        <v>0</v>
      </c>
      <c r="D457" s="83">
        <f t="shared" ref="D457:N457" si="124">+D458+D459</f>
        <v>0</v>
      </c>
      <c r="E457" s="83">
        <f t="shared" si="124"/>
        <v>0</v>
      </c>
      <c r="F457" s="83">
        <f t="shared" si="124"/>
        <v>0</v>
      </c>
      <c r="G457" s="83">
        <f t="shared" si="124"/>
        <v>0</v>
      </c>
      <c r="H457" s="83">
        <f t="shared" si="124"/>
        <v>0</v>
      </c>
      <c r="I457" s="83">
        <f t="shared" si="124"/>
        <v>0</v>
      </c>
      <c r="J457" s="83">
        <f t="shared" si="124"/>
        <v>0</v>
      </c>
      <c r="K457" s="83">
        <f t="shared" si="124"/>
        <v>0</v>
      </c>
      <c r="L457" s="83">
        <f t="shared" si="124"/>
        <v>0</v>
      </c>
      <c r="M457" s="83">
        <f t="shared" si="124"/>
        <v>0</v>
      </c>
      <c r="N457" s="83">
        <f t="shared" si="124"/>
        <v>0</v>
      </c>
      <c r="O457" s="82">
        <f t="shared" si="115"/>
        <v>0</v>
      </c>
    </row>
    <row r="458" spans="1:15" ht="13.5" customHeight="1" x14ac:dyDescent="0.25">
      <c r="A458" s="91" t="s">
        <v>913</v>
      </c>
      <c r="B458" s="73" t="s">
        <v>914</v>
      </c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2">
        <f t="shared" si="115"/>
        <v>0</v>
      </c>
    </row>
    <row r="459" spans="1:15" ht="13.5" customHeight="1" x14ac:dyDescent="0.25">
      <c r="A459" s="91" t="s">
        <v>985</v>
      </c>
      <c r="B459" s="73" t="s">
        <v>986</v>
      </c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2">
        <f t="shared" si="115"/>
        <v>0</v>
      </c>
    </row>
    <row r="460" spans="1:15" ht="13.5" customHeight="1" x14ac:dyDescent="0.25">
      <c r="A460" s="91" t="s">
        <v>809</v>
      </c>
      <c r="B460" s="73" t="s">
        <v>145</v>
      </c>
      <c r="C460" s="83">
        <f>+C461</f>
        <v>0</v>
      </c>
      <c r="D460" s="83">
        <f t="shared" ref="D460:N460" si="125">+D461</f>
        <v>0</v>
      </c>
      <c r="E460" s="83">
        <f t="shared" si="125"/>
        <v>0</v>
      </c>
      <c r="F460" s="83">
        <f t="shared" si="125"/>
        <v>0</v>
      </c>
      <c r="G460" s="83">
        <f t="shared" si="125"/>
        <v>0</v>
      </c>
      <c r="H460" s="83">
        <f t="shared" si="125"/>
        <v>0</v>
      </c>
      <c r="I460" s="83">
        <f t="shared" si="125"/>
        <v>0</v>
      </c>
      <c r="J460" s="83">
        <f t="shared" si="125"/>
        <v>0</v>
      </c>
      <c r="K460" s="83">
        <f t="shared" si="125"/>
        <v>0</v>
      </c>
      <c r="L460" s="83">
        <f t="shared" si="125"/>
        <v>0</v>
      </c>
      <c r="M460" s="83">
        <f t="shared" si="125"/>
        <v>0</v>
      </c>
      <c r="N460" s="83">
        <f t="shared" si="125"/>
        <v>0</v>
      </c>
      <c r="O460" s="82">
        <f t="shared" si="115"/>
        <v>0</v>
      </c>
    </row>
    <row r="461" spans="1:15" ht="13.5" customHeight="1" x14ac:dyDescent="0.25">
      <c r="A461" s="91" t="s">
        <v>987</v>
      </c>
      <c r="B461" s="73" t="s">
        <v>145</v>
      </c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2">
        <f t="shared" si="115"/>
        <v>0</v>
      </c>
    </row>
    <row r="462" spans="1:15" ht="13.5" customHeight="1" x14ac:dyDescent="0.25">
      <c r="A462" s="91" t="s">
        <v>810</v>
      </c>
      <c r="B462" s="73" t="s">
        <v>91</v>
      </c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2">
        <f t="shared" si="115"/>
        <v>0</v>
      </c>
    </row>
    <row r="463" spans="1:15" ht="13.5" customHeight="1" x14ac:dyDescent="0.25">
      <c r="A463" s="91" t="s">
        <v>811</v>
      </c>
      <c r="B463" s="73" t="s">
        <v>183</v>
      </c>
      <c r="C463" s="83">
        <f>+C464</f>
        <v>0</v>
      </c>
      <c r="D463" s="83">
        <f t="shared" ref="D463:N463" si="126">+D464</f>
        <v>0</v>
      </c>
      <c r="E463" s="83">
        <f t="shared" si="126"/>
        <v>0</v>
      </c>
      <c r="F463" s="83">
        <f t="shared" si="126"/>
        <v>0</v>
      </c>
      <c r="G463" s="83">
        <f t="shared" si="126"/>
        <v>0</v>
      </c>
      <c r="H463" s="83">
        <f t="shared" si="126"/>
        <v>0</v>
      </c>
      <c r="I463" s="83">
        <f t="shared" si="126"/>
        <v>0</v>
      </c>
      <c r="J463" s="83">
        <f t="shared" si="126"/>
        <v>0</v>
      </c>
      <c r="K463" s="83">
        <f t="shared" si="126"/>
        <v>0</v>
      </c>
      <c r="L463" s="83">
        <f t="shared" si="126"/>
        <v>0</v>
      </c>
      <c r="M463" s="83">
        <f t="shared" si="126"/>
        <v>0</v>
      </c>
      <c r="N463" s="83">
        <f t="shared" si="126"/>
        <v>0</v>
      </c>
      <c r="O463" s="82">
        <f t="shared" ref="O463:O492" si="127">+SUM(C463:N463)</f>
        <v>0</v>
      </c>
    </row>
    <row r="464" spans="1:15" ht="13.5" customHeight="1" x14ac:dyDescent="0.25">
      <c r="A464" s="91" t="s">
        <v>812</v>
      </c>
      <c r="B464" s="73" t="s">
        <v>183</v>
      </c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2">
        <f t="shared" si="127"/>
        <v>0</v>
      </c>
    </row>
    <row r="465" spans="1:15" ht="13.5" customHeight="1" x14ac:dyDescent="0.25">
      <c r="A465" s="91" t="s">
        <v>813</v>
      </c>
      <c r="B465" s="73" t="s">
        <v>233</v>
      </c>
      <c r="C465" s="83">
        <f>+SUM(C466:C470)</f>
        <v>0</v>
      </c>
      <c r="D465" s="83">
        <f t="shared" ref="D465:N465" si="128">+SUM(D466:D470)</f>
        <v>0</v>
      </c>
      <c r="E465" s="83">
        <f t="shared" si="128"/>
        <v>0</v>
      </c>
      <c r="F465" s="83">
        <f t="shared" si="128"/>
        <v>0</v>
      </c>
      <c r="G465" s="83">
        <f t="shared" si="128"/>
        <v>0</v>
      </c>
      <c r="H465" s="83">
        <f t="shared" si="128"/>
        <v>0</v>
      </c>
      <c r="I465" s="83">
        <f t="shared" si="128"/>
        <v>0</v>
      </c>
      <c r="J465" s="83">
        <f t="shared" si="128"/>
        <v>0</v>
      </c>
      <c r="K465" s="83">
        <f t="shared" si="128"/>
        <v>0</v>
      </c>
      <c r="L465" s="83">
        <f t="shared" si="128"/>
        <v>0</v>
      </c>
      <c r="M465" s="83">
        <f t="shared" si="128"/>
        <v>0</v>
      </c>
      <c r="N465" s="83">
        <f t="shared" si="128"/>
        <v>0</v>
      </c>
      <c r="O465" s="82">
        <f t="shared" si="127"/>
        <v>0</v>
      </c>
    </row>
    <row r="466" spans="1:15" ht="13.5" customHeight="1" x14ac:dyDescent="0.25">
      <c r="A466" s="91" t="s">
        <v>814</v>
      </c>
      <c r="B466" s="73" t="s">
        <v>234</v>
      </c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2">
        <f t="shared" si="127"/>
        <v>0</v>
      </c>
    </row>
    <row r="467" spans="1:15" ht="13.5" customHeight="1" x14ac:dyDescent="0.25">
      <c r="A467" s="91" t="s">
        <v>815</v>
      </c>
      <c r="B467" s="73" t="s">
        <v>235</v>
      </c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2">
        <f t="shared" si="127"/>
        <v>0</v>
      </c>
    </row>
    <row r="468" spans="1:15" ht="13.5" customHeight="1" x14ac:dyDescent="0.25">
      <c r="A468" s="91" t="s">
        <v>816</v>
      </c>
      <c r="B468" s="73" t="s">
        <v>236</v>
      </c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2">
        <f t="shared" si="127"/>
        <v>0</v>
      </c>
    </row>
    <row r="469" spans="1:15" ht="13.5" customHeight="1" x14ac:dyDescent="0.25">
      <c r="A469" s="91" t="s">
        <v>817</v>
      </c>
      <c r="B469" s="73" t="s">
        <v>140</v>
      </c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2">
        <f t="shared" si="127"/>
        <v>0</v>
      </c>
    </row>
    <row r="470" spans="1:15" ht="13.5" customHeight="1" x14ac:dyDescent="0.25">
      <c r="A470" s="91" t="s">
        <v>866</v>
      </c>
      <c r="B470" s="73" t="s">
        <v>867</v>
      </c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2">
        <f t="shared" si="127"/>
        <v>0</v>
      </c>
    </row>
    <row r="471" spans="1:15" ht="13.5" customHeight="1" x14ac:dyDescent="0.25">
      <c r="A471" s="91" t="s">
        <v>818</v>
      </c>
      <c r="B471" s="73" t="s">
        <v>415</v>
      </c>
      <c r="C471" s="83">
        <f>+C472+C473</f>
        <v>0</v>
      </c>
      <c r="D471" s="83">
        <f t="shared" ref="D471:N471" si="129">+D472+D473</f>
        <v>0</v>
      </c>
      <c r="E471" s="83">
        <f t="shared" si="129"/>
        <v>0</v>
      </c>
      <c r="F471" s="83">
        <f t="shared" si="129"/>
        <v>0</v>
      </c>
      <c r="G471" s="83">
        <f t="shared" si="129"/>
        <v>0</v>
      </c>
      <c r="H471" s="83">
        <f t="shared" si="129"/>
        <v>0</v>
      </c>
      <c r="I471" s="83">
        <f t="shared" si="129"/>
        <v>0</v>
      </c>
      <c r="J471" s="83">
        <f t="shared" si="129"/>
        <v>0</v>
      </c>
      <c r="K471" s="83">
        <f t="shared" si="129"/>
        <v>0</v>
      </c>
      <c r="L471" s="83">
        <f t="shared" si="129"/>
        <v>0</v>
      </c>
      <c r="M471" s="83">
        <f t="shared" si="129"/>
        <v>0</v>
      </c>
      <c r="N471" s="83">
        <f t="shared" si="129"/>
        <v>0</v>
      </c>
      <c r="O471" s="82">
        <f t="shared" si="127"/>
        <v>0</v>
      </c>
    </row>
    <row r="472" spans="1:15" ht="13.5" customHeight="1" x14ac:dyDescent="0.25">
      <c r="A472" s="91" t="s">
        <v>819</v>
      </c>
      <c r="B472" s="73" t="s">
        <v>416</v>
      </c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2">
        <f t="shared" si="127"/>
        <v>0</v>
      </c>
    </row>
    <row r="473" spans="1:15" ht="13.5" customHeight="1" x14ac:dyDescent="0.25">
      <c r="A473" s="91" t="s">
        <v>915</v>
      </c>
      <c r="B473" s="73" t="s">
        <v>916</v>
      </c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2">
        <f t="shared" si="127"/>
        <v>0</v>
      </c>
    </row>
    <row r="474" spans="1:15" ht="13.5" customHeight="1" x14ac:dyDescent="0.25">
      <c r="A474" s="91" t="s">
        <v>820</v>
      </c>
      <c r="B474" s="73" t="s">
        <v>417</v>
      </c>
      <c r="C474" s="83">
        <f>+SUM(C475:C477)</f>
        <v>379385769</v>
      </c>
      <c r="D474" s="83">
        <f t="shared" ref="D474:N474" si="130">+SUM(D475:D477)</f>
        <v>379385769</v>
      </c>
      <c r="E474" s="83">
        <f t="shared" si="130"/>
        <v>379385769</v>
      </c>
      <c r="F474" s="83">
        <f t="shared" si="130"/>
        <v>379385769</v>
      </c>
      <c r="G474" s="83">
        <f t="shared" si="130"/>
        <v>379385769</v>
      </c>
      <c r="H474" s="83">
        <f t="shared" si="130"/>
        <v>379385769</v>
      </c>
      <c r="I474" s="83">
        <f t="shared" si="130"/>
        <v>379385769</v>
      </c>
      <c r="J474" s="83">
        <f t="shared" si="130"/>
        <v>379385769</v>
      </c>
      <c r="K474" s="83">
        <f t="shared" si="130"/>
        <v>379385769</v>
      </c>
      <c r="L474" s="83">
        <f t="shared" si="130"/>
        <v>592385769</v>
      </c>
      <c r="M474" s="83">
        <f t="shared" si="130"/>
        <v>592385769</v>
      </c>
      <c r="N474" s="83">
        <f t="shared" si="130"/>
        <v>845817828</v>
      </c>
      <c r="O474" s="101">
        <f t="shared" si="127"/>
        <v>5445061287</v>
      </c>
    </row>
    <row r="475" spans="1:15" ht="13.5" customHeight="1" x14ac:dyDescent="0.25">
      <c r="A475" s="91" t="s">
        <v>821</v>
      </c>
      <c r="B475" s="73" t="s">
        <v>418</v>
      </c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2">
        <f t="shared" si="127"/>
        <v>0</v>
      </c>
    </row>
    <row r="476" spans="1:15" ht="13.5" customHeight="1" x14ac:dyDescent="0.25">
      <c r="A476" s="91" t="s">
        <v>917</v>
      </c>
      <c r="B476" s="73" t="s">
        <v>918</v>
      </c>
      <c r="C476" s="121">
        <v>138426162</v>
      </c>
      <c r="D476" s="121">
        <v>138426162</v>
      </c>
      <c r="E476" s="121">
        <v>138426162</v>
      </c>
      <c r="F476" s="121">
        <v>138426162</v>
      </c>
      <c r="G476" s="121">
        <v>138426162</v>
      </c>
      <c r="H476" s="121">
        <v>138426162</v>
      </c>
      <c r="I476" s="121">
        <v>138426162</v>
      </c>
      <c r="J476" s="121">
        <v>138426162</v>
      </c>
      <c r="K476" s="121">
        <v>138426162</v>
      </c>
      <c r="L476" s="121">
        <v>229426162</v>
      </c>
      <c r="M476" s="121">
        <v>229426162</v>
      </c>
      <c r="N476" s="121">
        <v>430061745</v>
      </c>
      <c r="O476" s="101">
        <f t="shared" si="127"/>
        <v>2134749527</v>
      </c>
    </row>
    <row r="477" spans="1:15" ht="13.5" customHeight="1" x14ac:dyDescent="0.25">
      <c r="A477" s="91" t="s">
        <v>919</v>
      </c>
      <c r="B477" s="73" t="s">
        <v>920</v>
      </c>
      <c r="C477" s="121">
        <v>240959607</v>
      </c>
      <c r="D477" s="121">
        <v>240959607</v>
      </c>
      <c r="E477" s="121">
        <v>240959607</v>
      </c>
      <c r="F477" s="121">
        <v>240959607</v>
      </c>
      <c r="G477" s="121">
        <v>240959607</v>
      </c>
      <c r="H477" s="121">
        <v>240959607</v>
      </c>
      <c r="I477" s="121">
        <v>240959607</v>
      </c>
      <c r="J477" s="121">
        <v>240959607</v>
      </c>
      <c r="K477" s="121">
        <v>240959607</v>
      </c>
      <c r="L477" s="121">
        <v>362959607</v>
      </c>
      <c r="M477" s="121">
        <v>362959607</v>
      </c>
      <c r="N477" s="121">
        <v>415756083</v>
      </c>
      <c r="O477" s="101">
        <f t="shared" si="127"/>
        <v>3310311760</v>
      </c>
    </row>
    <row r="478" spans="1:15" ht="13.5" customHeight="1" x14ac:dyDescent="0.25">
      <c r="A478" s="91" t="s">
        <v>822</v>
      </c>
      <c r="B478" s="73" t="s">
        <v>419</v>
      </c>
      <c r="C478" s="83">
        <f t="shared" ref="C478:N478" si="131">+SUM(C479:C480)</f>
        <v>0</v>
      </c>
      <c r="D478" s="83">
        <f t="shared" si="131"/>
        <v>0</v>
      </c>
      <c r="E478" s="83">
        <f t="shared" si="131"/>
        <v>0</v>
      </c>
      <c r="F478" s="83">
        <f t="shared" si="131"/>
        <v>0</v>
      </c>
      <c r="G478" s="83">
        <f t="shared" si="131"/>
        <v>0</v>
      </c>
      <c r="H478" s="83">
        <f t="shared" si="131"/>
        <v>0</v>
      </c>
      <c r="I478" s="83">
        <f t="shared" si="131"/>
        <v>0</v>
      </c>
      <c r="J478" s="83">
        <f t="shared" si="131"/>
        <v>0</v>
      </c>
      <c r="K478" s="83">
        <f t="shared" si="131"/>
        <v>0</v>
      </c>
      <c r="L478" s="83">
        <f t="shared" si="131"/>
        <v>0</v>
      </c>
      <c r="M478" s="83">
        <f t="shared" si="131"/>
        <v>0</v>
      </c>
      <c r="N478" s="83">
        <f t="shared" si="131"/>
        <v>0</v>
      </c>
      <c r="O478" s="82">
        <f t="shared" si="127"/>
        <v>0</v>
      </c>
    </row>
    <row r="479" spans="1:15" ht="13.5" customHeight="1" x14ac:dyDescent="0.25">
      <c r="A479" s="91" t="s">
        <v>823</v>
      </c>
      <c r="B479" s="73" t="s">
        <v>420</v>
      </c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2">
        <f t="shared" si="127"/>
        <v>0</v>
      </c>
    </row>
    <row r="480" spans="1:15" ht="13.5" customHeight="1" x14ac:dyDescent="0.25">
      <c r="A480" s="91" t="s">
        <v>824</v>
      </c>
      <c r="B480" s="73" t="s">
        <v>421</v>
      </c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2">
        <f t="shared" si="127"/>
        <v>0</v>
      </c>
    </row>
    <row r="481" spans="1:15" ht="13.5" customHeight="1" x14ac:dyDescent="0.25">
      <c r="A481" s="91" t="s">
        <v>825</v>
      </c>
      <c r="B481" s="73" t="s">
        <v>422</v>
      </c>
      <c r="C481" s="83">
        <f>+C482</f>
        <v>0</v>
      </c>
      <c r="D481" s="83">
        <f t="shared" ref="D481:N481" si="132">+D482</f>
        <v>0</v>
      </c>
      <c r="E481" s="83">
        <f t="shared" si="132"/>
        <v>0</v>
      </c>
      <c r="F481" s="83">
        <f t="shared" si="132"/>
        <v>0</v>
      </c>
      <c r="G481" s="83">
        <f t="shared" si="132"/>
        <v>0</v>
      </c>
      <c r="H481" s="83">
        <f t="shared" si="132"/>
        <v>0</v>
      </c>
      <c r="I481" s="83">
        <f t="shared" si="132"/>
        <v>0</v>
      </c>
      <c r="J481" s="83">
        <f t="shared" si="132"/>
        <v>0</v>
      </c>
      <c r="K481" s="83">
        <f t="shared" si="132"/>
        <v>0</v>
      </c>
      <c r="L481" s="83">
        <f t="shared" si="132"/>
        <v>0</v>
      </c>
      <c r="M481" s="83">
        <f t="shared" si="132"/>
        <v>0</v>
      </c>
      <c r="N481" s="83">
        <f t="shared" si="132"/>
        <v>0</v>
      </c>
      <c r="O481" s="82">
        <f t="shared" si="127"/>
        <v>0</v>
      </c>
    </row>
    <row r="482" spans="1:15" ht="13.5" customHeight="1" x14ac:dyDescent="0.25">
      <c r="A482" s="91" t="s">
        <v>826</v>
      </c>
      <c r="B482" s="73" t="s">
        <v>423</v>
      </c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2">
        <f t="shared" si="127"/>
        <v>0</v>
      </c>
    </row>
    <row r="483" spans="1:15" ht="13.5" customHeight="1" x14ac:dyDescent="0.25">
      <c r="A483" s="91" t="s">
        <v>868</v>
      </c>
      <c r="B483" s="73" t="s">
        <v>869</v>
      </c>
      <c r="C483" s="83">
        <f>+C484</f>
        <v>0</v>
      </c>
      <c r="D483" s="83">
        <f t="shared" ref="D483:N483" si="133">+D484</f>
        <v>0</v>
      </c>
      <c r="E483" s="83">
        <f t="shared" si="133"/>
        <v>0</v>
      </c>
      <c r="F483" s="83">
        <f t="shared" si="133"/>
        <v>0</v>
      </c>
      <c r="G483" s="83">
        <f t="shared" si="133"/>
        <v>0</v>
      </c>
      <c r="H483" s="83">
        <f t="shared" si="133"/>
        <v>0</v>
      </c>
      <c r="I483" s="83">
        <f t="shared" si="133"/>
        <v>0</v>
      </c>
      <c r="J483" s="83">
        <f t="shared" si="133"/>
        <v>0</v>
      </c>
      <c r="K483" s="83">
        <f t="shared" si="133"/>
        <v>0</v>
      </c>
      <c r="L483" s="83">
        <f t="shared" si="133"/>
        <v>0</v>
      </c>
      <c r="M483" s="83">
        <f t="shared" si="133"/>
        <v>0</v>
      </c>
      <c r="N483" s="83">
        <f t="shared" si="133"/>
        <v>0</v>
      </c>
      <c r="O483" s="82">
        <f t="shared" si="127"/>
        <v>0</v>
      </c>
    </row>
    <row r="484" spans="1:15" ht="13.5" customHeight="1" x14ac:dyDescent="0.25">
      <c r="A484" s="91" t="s">
        <v>870</v>
      </c>
      <c r="B484" s="73" t="s">
        <v>871</v>
      </c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2">
        <f t="shared" si="127"/>
        <v>0</v>
      </c>
    </row>
    <row r="485" spans="1:15" ht="13.5" customHeight="1" x14ac:dyDescent="0.25">
      <c r="A485" s="91" t="s">
        <v>872</v>
      </c>
      <c r="B485" s="73" t="s">
        <v>873</v>
      </c>
      <c r="C485" s="83">
        <f>+C486</f>
        <v>0</v>
      </c>
      <c r="D485" s="83">
        <f t="shared" ref="D485:N485" si="134">+D486</f>
        <v>0</v>
      </c>
      <c r="E485" s="83">
        <f t="shared" si="134"/>
        <v>0</v>
      </c>
      <c r="F485" s="83">
        <f t="shared" si="134"/>
        <v>0</v>
      </c>
      <c r="G485" s="83">
        <f t="shared" si="134"/>
        <v>0</v>
      </c>
      <c r="H485" s="83">
        <f t="shared" si="134"/>
        <v>0</v>
      </c>
      <c r="I485" s="83">
        <f t="shared" si="134"/>
        <v>0</v>
      </c>
      <c r="J485" s="83">
        <f t="shared" si="134"/>
        <v>0</v>
      </c>
      <c r="K485" s="83">
        <f t="shared" si="134"/>
        <v>0</v>
      </c>
      <c r="L485" s="83">
        <f t="shared" si="134"/>
        <v>0</v>
      </c>
      <c r="M485" s="83">
        <f t="shared" si="134"/>
        <v>0</v>
      </c>
      <c r="N485" s="83">
        <f t="shared" si="134"/>
        <v>0</v>
      </c>
      <c r="O485" s="82">
        <f t="shared" si="127"/>
        <v>0</v>
      </c>
    </row>
    <row r="486" spans="1:15" ht="13.5" customHeight="1" x14ac:dyDescent="0.25">
      <c r="A486" s="91" t="s">
        <v>874</v>
      </c>
      <c r="B486" s="73" t="s">
        <v>875</v>
      </c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2">
        <f t="shared" si="127"/>
        <v>0</v>
      </c>
    </row>
    <row r="487" spans="1:15" ht="13.5" customHeight="1" x14ac:dyDescent="0.25">
      <c r="A487" s="91" t="s">
        <v>876</v>
      </c>
      <c r="B487" s="73" t="s">
        <v>877</v>
      </c>
      <c r="C487" s="83">
        <f>+C488</f>
        <v>0</v>
      </c>
      <c r="D487" s="83">
        <f t="shared" ref="D487:N487" si="135">+D488</f>
        <v>0</v>
      </c>
      <c r="E487" s="83">
        <f t="shared" si="135"/>
        <v>0</v>
      </c>
      <c r="F487" s="83">
        <f t="shared" si="135"/>
        <v>0</v>
      </c>
      <c r="G487" s="83">
        <f t="shared" si="135"/>
        <v>0</v>
      </c>
      <c r="H487" s="83">
        <f t="shared" si="135"/>
        <v>0</v>
      </c>
      <c r="I487" s="83">
        <f t="shared" si="135"/>
        <v>0</v>
      </c>
      <c r="J487" s="83">
        <f t="shared" si="135"/>
        <v>0</v>
      </c>
      <c r="K487" s="83">
        <f t="shared" si="135"/>
        <v>0</v>
      </c>
      <c r="L487" s="83">
        <f t="shared" si="135"/>
        <v>0</v>
      </c>
      <c r="M487" s="83">
        <f t="shared" si="135"/>
        <v>0</v>
      </c>
      <c r="N487" s="83">
        <f t="shared" si="135"/>
        <v>0</v>
      </c>
      <c r="O487" s="82">
        <f t="shared" si="127"/>
        <v>0</v>
      </c>
    </row>
    <row r="488" spans="1:15" ht="13.5" customHeight="1" x14ac:dyDescent="0.25">
      <c r="A488" s="91" t="s">
        <v>878</v>
      </c>
      <c r="B488" s="73" t="s">
        <v>879</v>
      </c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2">
        <f t="shared" si="127"/>
        <v>0</v>
      </c>
    </row>
    <row r="489" spans="1:15" ht="13.5" customHeight="1" x14ac:dyDescent="0.25">
      <c r="A489" s="91" t="s">
        <v>880</v>
      </c>
      <c r="B489" s="73" t="s">
        <v>881</v>
      </c>
      <c r="C489" s="83">
        <f>+C490</f>
        <v>0</v>
      </c>
      <c r="D489" s="83">
        <f t="shared" ref="D489:N489" si="136">+D490</f>
        <v>0</v>
      </c>
      <c r="E489" s="83">
        <f t="shared" si="136"/>
        <v>0</v>
      </c>
      <c r="F489" s="83">
        <f t="shared" si="136"/>
        <v>0</v>
      </c>
      <c r="G489" s="83">
        <f t="shared" si="136"/>
        <v>0</v>
      </c>
      <c r="H489" s="83">
        <f t="shared" si="136"/>
        <v>0</v>
      </c>
      <c r="I489" s="83">
        <f t="shared" si="136"/>
        <v>0</v>
      </c>
      <c r="J489" s="83">
        <f t="shared" si="136"/>
        <v>0</v>
      </c>
      <c r="K489" s="83">
        <f t="shared" si="136"/>
        <v>0</v>
      </c>
      <c r="L489" s="83">
        <f t="shared" si="136"/>
        <v>0</v>
      </c>
      <c r="M489" s="83">
        <f t="shared" si="136"/>
        <v>0</v>
      </c>
      <c r="N489" s="83">
        <f t="shared" si="136"/>
        <v>0</v>
      </c>
      <c r="O489" s="82">
        <f t="shared" si="127"/>
        <v>0</v>
      </c>
    </row>
    <row r="490" spans="1:15" ht="13.5" customHeight="1" x14ac:dyDescent="0.25">
      <c r="A490" s="91" t="s">
        <v>882</v>
      </c>
      <c r="B490" s="73" t="s">
        <v>883</v>
      </c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2">
        <f t="shared" si="127"/>
        <v>0</v>
      </c>
    </row>
    <row r="491" spans="1:15" ht="13.5" customHeight="1" x14ac:dyDescent="0.25">
      <c r="A491" s="91" t="s">
        <v>921</v>
      </c>
      <c r="B491" s="73" t="s">
        <v>922</v>
      </c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2">
        <f t="shared" si="127"/>
        <v>0</v>
      </c>
    </row>
    <row r="492" spans="1:15" ht="13.5" customHeight="1" x14ac:dyDescent="0.25">
      <c r="A492" s="91" t="s">
        <v>923</v>
      </c>
      <c r="B492" s="73" t="s">
        <v>924</v>
      </c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2">
        <f t="shared" si="127"/>
        <v>0</v>
      </c>
    </row>
  </sheetData>
  <autoFilter ref="A8:O492" xr:uid="{00000000-0001-0000-0500-000000000000}"/>
  <mergeCells count="6">
    <mergeCell ref="A1:B1"/>
    <mergeCell ref="C1:L4"/>
    <mergeCell ref="A2:B2"/>
    <mergeCell ref="A4:B4"/>
    <mergeCell ref="M1:O4"/>
    <mergeCell ref="A3:B3"/>
  </mergeCells>
  <phoneticPr fontId="3" type="noConversion"/>
  <printOptions horizontalCentered="1"/>
  <pageMargins left="0.23622047244094491" right="0.23622047244094491" top="1.2598425196850394" bottom="0.23622047244094491" header="0" footer="0"/>
  <pageSetup scale="30" orientation="portrait" horizontalDpi="300" verticalDpi="300" r:id="rId1"/>
  <headerFooter alignWithMargins="0"/>
  <rowBreaks count="2" manualBreakCount="2">
    <brk id="66" max="15" man="1"/>
    <brk id="107" max="15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Q492"/>
  <sheetViews>
    <sheetView view="pageBreakPreview" zoomScale="80" zoomScaleNormal="100" zoomScaleSheetLayoutView="80" workbookViewId="0">
      <pane xSplit="2" ySplit="9" topLeftCell="C162" activePane="bottomRight" state="frozen"/>
      <selection activeCell="D71" sqref="D71:N71"/>
      <selection pane="topRight" activeCell="D71" sqref="D71:N71"/>
      <selection pane="bottomLeft" activeCell="D71" sqref="D71:N71"/>
      <selection pane="bottomRight" activeCell="A165" sqref="A165"/>
    </sheetView>
  </sheetViews>
  <sheetFormatPr baseColWidth="10" defaultColWidth="11.44140625" defaultRowHeight="13.2" x14ac:dyDescent="0.25"/>
  <cols>
    <col min="1" max="1" width="19.33203125" style="2" customWidth="1"/>
    <col min="2" max="2" width="62.6640625" style="2" bestFit="1" customWidth="1"/>
    <col min="3" max="14" width="16.6640625" style="7" customWidth="1"/>
    <col min="15" max="15" width="20.44140625" style="118" customWidth="1"/>
    <col min="16" max="16" width="1.6640625" style="69" customWidth="1"/>
    <col min="17" max="16384" width="11.44140625" style="2"/>
  </cols>
  <sheetData>
    <row r="1" spans="1:17" s="23" customFormat="1" ht="23.4" x14ac:dyDescent="0.45">
      <c r="A1" s="144" t="s">
        <v>148</v>
      </c>
      <c r="B1" s="145"/>
      <c r="C1" s="146" t="s">
        <v>150</v>
      </c>
      <c r="D1" s="147"/>
      <c r="E1" s="147"/>
      <c r="F1" s="147"/>
      <c r="G1" s="147"/>
      <c r="H1" s="147"/>
      <c r="I1" s="147"/>
      <c r="J1" s="147"/>
      <c r="K1" s="147"/>
      <c r="L1" s="148"/>
      <c r="M1" s="157"/>
      <c r="N1" s="158"/>
      <c r="O1" s="169"/>
      <c r="P1" s="57"/>
      <c r="Q1" s="24"/>
    </row>
    <row r="2" spans="1:17" s="23" customFormat="1" ht="23.4" x14ac:dyDescent="0.45">
      <c r="A2" s="155" t="s">
        <v>988</v>
      </c>
      <c r="B2" s="156"/>
      <c r="C2" s="149"/>
      <c r="D2" s="150"/>
      <c r="E2" s="150"/>
      <c r="F2" s="150"/>
      <c r="G2" s="150"/>
      <c r="H2" s="150"/>
      <c r="I2" s="150"/>
      <c r="J2" s="150"/>
      <c r="K2" s="150"/>
      <c r="L2" s="151"/>
      <c r="M2" s="160"/>
      <c r="N2" s="161"/>
      <c r="O2" s="170"/>
      <c r="P2" s="57"/>
      <c r="Q2" s="24"/>
    </row>
    <row r="3" spans="1:17" s="23" customFormat="1" ht="23.4" x14ac:dyDescent="0.45">
      <c r="A3" s="155" t="s">
        <v>989</v>
      </c>
      <c r="B3" s="156"/>
      <c r="C3" s="149"/>
      <c r="D3" s="150"/>
      <c r="E3" s="150"/>
      <c r="F3" s="150"/>
      <c r="G3" s="150"/>
      <c r="H3" s="150"/>
      <c r="I3" s="150"/>
      <c r="J3" s="150"/>
      <c r="K3" s="150"/>
      <c r="L3" s="151"/>
      <c r="M3" s="160"/>
      <c r="N3" s="161"/>
      <c r="O3" s="170"/>
      <c r="P3" s="57"/>
      <c r="Q3" s="24"/>
    </row>
    <row r="4" spans="1:17" s="25" customFormat="1" ht="23.4" x14ac:dyDescent="0.45">
      <c r="A4" s="155" t="s">
        <v>191</v>
      </c>
      <c r="B4" s="156"/>
      <c r="C4" s="152"/>
      <c r="D4" s="153"/>
      <c r="E4" s="153"/>
      <c r="F4" s="153"/>
      <c r="G4" s="153"/>
      <c r="H4" s="153"/>
      <c r="I4" s="153"/>
      <c r="J4" s="153"/>
      <c r="K4" s="153"/>
      <c r="L4" s="154"/>
      <c r="M4" s="163"/>
      <c r="N4" s="164"/>
      <c r="O4" s="171"/>
      <c r="P4" s="57"/>
      <c r="Q4" s="31"/>
    </row>
    <row r="5" spans="1:17" s="27" customFormat="1" ht="18" x14ac:dyDescent="0.35">
      <c r="A5" s="36"/>
      <c r="B5" s="26" t="s">
        <v>121</v>
      </c>
      <c r="O5" s="109"/>
      <c r="P5" s="58"/>
      <c r="Q5" s="28"/>
    </row>
    <row r="6" spans="1:17" s="30" customFormat="1" ht="14.4" thickBot="1" x14ac:dyDescent="0.35">
      <c r="A6" s="3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110"/>
      <c r="P6" s="59"/>
      <c r="Q6" s="32"/>
    </row>
    <row r="7" spans="1:17" s="4" customFormat="1" ht="6" customHeight="1" x14ac:dyDescent="0.25">
      <c r="A7" s="40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11"/>
      <c r="P7" s="67"/>
    </row>
    <row r="8" spans="1:17" s="35" customFormat="1" ht="26.4" x14ac:dyDescent="0.25">
      <c r="A8" s="42" t="s">
        <v>200</v>
      </c>
      <c r="B8" s="15" t="s">
        <v>0</v>
      </c>
      <c r="C8" s="16" t="s">
        <v>24</v>
      </c>
      <c r="D8" s="16" t="s">
        <v>25</v>
      </c>
      <c r="E8" s="16" t="s">
        <v>26</v>
      </c>
      <c r="F8" s="16" t="s">
        <v>27</v>
      </c>
      <c r="G8" s="16" t="s">
        <v>28</v>
      </c>
      <c r="H8" s="16" t="s">
        <v>29</v>
      </c>
      <c r="I8" s="16" t="s">
        <v>30</v>
      </c>
      <c r="J8" s="16" t="s">
        <v>31</v>
      </c>
      <c r="K8" s="16" t="s">
        <v>32</v>
      </c>
      <c r="L8" s="16" t="s">
        <v>33</v>
      </c>
      <c r="M8" s="16" t="s">
        <v>34</v>
      </c>
      <c r="N8" s="16" t="s">
        <v>35</v>
      </c>
      <c r="O8" s="112" t="s">
        <v>141</v>
      </c>
      <c r="P8" s="61"/>
    </row>
    <row r="9" spans="1:17" s="5" customFormat="1" ht="6" customHeight="1" x14ac:dyDescent="0.25">
      <c r="A9" s="42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13"/>
      <c r="P9" s="52"/>
    </row>
    <row r="10" spans="1:17" s="3" customFormat="1" ht="6" customHeight="1" x14ac:dyDescent="0.25">
      <c r="A10" s="43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14"/>
      <c r="P10" s="52"/>
    </row>
    <row r="11" spans="1:17" s="5" customFormat="1" ht="13.5" customHeight="1" x14ac:dyDescent="0.25">
      <c r="A11" s="44" t="s">
        <v>237</v>
      </c>
      <c r="B11" s="19" t="s">
        <v>1</v>
      </c>
      <c r="C11" s="77">
        <f t="shared" ref="C11:N11" si="0">+C12+C15</f>
        <v>0</v>
      </c>
      <c r="D11" s="77">
        <f t="shared" si="0"/>
        <v>0</v>
      </c>
      <c r="E11" s="77">
        <f t="shared" si="0"/>
        <v>0</v>
      </c>
      <c r="F11" s="77">
        <f t="shared" si="0"/>
        <v>0</v>
      </c>
      <c r="G11" s="77">
        <f t="shared" si="0"/>
        <v>0</v>
      </c>
      <c r="H11" s="77">
        <f t="shared" si="0"/>
        <v>0</v>
      </c>
      <c r="I11" s="77">
        <f t="shared" si="0"/>
        <v>0</v>
      </c>
      <c r="J11" s="77">
        <f t="shared" si="0"/>
        <v>0</v>
      </c>
      <c r="K11" s="77">
        <f t="shared" si="0"/>
        <v>0</v>
      </c>
      <c r="L11" s="77">
        <f t="shared" si="0"/>
        <v>0</v>
      </c>
      <c r="M11" s="77">
        <f t="shared" si="0"/>
        <v>0</v>
      </c>
      <c r="N11" s="77">
        <f t="shared" si="0"/>
        <v>0</v>
      </c>
      <c r="O11" s="70">
        <f>+SUM(C11:N11)</f>
        <v>0</v>
      </c>
      <c r="P11" s="68"/>
    </row>
    <row r="12" spans="1:17" s="9" customFormat="1" ht="13.5" customHeight="1" x14ac:dyDescent="0.25">
      <c r="A12" s="81" t="s">
        <v>424</v>
      </c>
      <c r="B12" s="73" t="s">
        <v>238</v>
      </c>
      <c r="C12" s="83">
        <f>+C13</f>
        <v>0</v>
      </c>
      <c r="D12" s="83">
        <f t="shared" ref="D12:N12" si="1">+D13</f>
        <v>0</v>
      </c>
      <c r="E12" s="83">
        <f t="shared" si="1"/>
        <v>0</v>
      </c>
      <c r="F12" s="83">
        <f t="shared" si="1"/>
        <v>0</v>
      </c>
      <c r="G12" s="83">
        <f t="shared" si="1"/>
        <v>0</v>
      </c>
      <c r="H12" s="83">
        <f t="shared" si="1"/>
        <v>0</v>
      </c>
      <c r="I12" s="83">
        <f t="shared" si="1"/>
        <v>0</v>
      </c>
      <c r="J12" s="83">
        <f t="shared" si="1"/>
        <v>0</v>
      </c>
      <c r="K12" s="83">
        <f t="shared" si="1"/>
        <v>0</v>
      </c>
      <c r="L12" s="83">
        <f t="shared" si="1"/>
        <v>0</v>
      </c>
      <c r="M12" s="83">
        <f t="shared" si="1"/>
        <v>0</v>
      </c>
      <c r="N12" s="83">
        <f t="shared" si="1"/>
        <v>0</v>
      </c>
      <c r="O12" s="82">
        <f t="shared" ref="O12:O65" si="2">+SUM(C12:N12)</f>
        <v>0</v>
      </c>
      <c r="P12" s="65"/>
    </row>
    <row r="13" spans="1:17" s="9" customFormat="1" ht="13.5" customHeight="1" x14ac:dyDescent="0.25">
      <c r="A13" s="81" t="s">
        <v>425</v>
      </c>
      <c r="B13" s="73" t="s">
        <v>238</v>
      </c>
      <c r="C13" s="83">
        <f t="shared" ref="C13:N13" si="3">+SUM(C14:C14)</f>
        <v>0</v>
      </c>
      <c r="D13" s="83">
        <f t="shared" si="3"/>
        <v>0</v>
      </c>
      <c r="E13" s="83">
        <f t="shared" si="3"/>
        <v>0</v>
      </c>
      <c r="F13" s="83">
        <f t="shared" si="3"/>
        <v>0</v>
      </c>
      <c r="G13" s="83">
        <f t="shared" si="3"/>
        <v>0</v>
      </c>
      <c r="H13" s="83">
        <f t="shared" si="3"/>
        <v>0</v>
      </c>
      <c r="I13" s="83">
        <f t="shared" si="3"/>
        <v>0</v>
      </c>
      <c r="J13" s="83">
        <f t="shared" si="3"/>
        <v>0</v>
      </c>
      <c r="K13" s="83">
        <f t="shared" si="3"/>
        <v>0</v>
      </c>
      <c r="L13" s="83">
        <f t="shared" si="3"/>
        <v>0</v>
      </c>
      <c r="M13" s="83">
        <f t="shared" si="3"/>
        <v>0</v>
      </c>
      <c r="N13" s="83">
        <f t="shared" si="3"/>
        <v>0</v>
      </c>
      <c r="O13" s="82">
        <f t="shared" si="2"/>
        <v>0</v>
      </c>
      <c r="P13" s="65"/>
    </row>
    <row r="14" spans="1:17" s="9" customFormat="1" ht="13.5" customHeight="1" x14ac:dyDescent="0.25">
      <c r="A14" s="81" t="s">
        <v>884</v>
      </c>
      <c r="B14" s="73" t="s">
        <v>885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2">
        <f t="shared" si="2"/>
        <v>0</v>
      </c>
      <c r="P14" s="65"/>
    </row>
    <row r="15" spans="1:17" s="9" customFormat="1" ht="13.5" customHeight="1" x14ac:dyDescent="0.25">
      <c r="A15" s="81" t="s">
        <v>426</v>
      </c>
      <c r="B15" s="73" t="s">
        <v>2</v>
      </c>
      <c r="C15" s="83">
        <f t="shared" ref="C15:N15" si="4">+C16+C36+C60</f>
        <v>0</v>
      </c>
      <c r="D15" s="83">
        <f t="shared" si="4"/>
        <v>0</v>
      </c>
      <c r="E15" s="83">
        <f t="shared" si="4"/>
        <v>0</v>
      </c>
      <c r="F15" s="83">
        <f t="shared" si="4"/>
        <v>0</v>
      </c>
      <c r="G15" s="83">
        <f t="shared" si="4"/>
        <v>0</v>
      </c>
      <c r="H15" s="83">
        <f t="shared" si="4"/>
        <v>0</v>
      </c>
      <c r="I15" s="83">
        <f t="shared" si="4"/>
        <v>0</v>
      </c>
      <c r="J15" s="83">
        <f t="shared" si="4"/>
        <v>0</v>
      </c>
      <c r="K15" s="83">
        <f t="shared" si="4"/>
        <v>0</v>
      </c>
      <c r="L15" s="83">
        <f t="shared" si="4"/>
        <v>0</v>
      </c>
      <c r="M15" s="83">
        <f t="shared" si="4"/>
        <v>0</v>
      </c>
      <c r="N15" s="83">
        <f t="shared" si="4"/>
        <v>0</v>
      </c>
      <c r="O15" s="82">
        <f t="shared" si="2"/>
        <v>0</v>
      </c>
      <c r="P15" s="65"/>
    </row>
    <row r="16" spans="1:17" s="10" customFormat="1" ht="13.5" customHeight="1" x14ac:dyDescent="0.25">
      <c r="A16" s="81" t="s">
        <v>427</v>
      </c>
      <c r="B16" s="73" t="s">
        <v>3</v>
      </c>
      <c r="C16" s="83">
        <f t="shared" ref="C16:N16" si="5">+C17+C23+C27+C30</f>
        <v>0</v>
      </c>
      <c r="D16" s="83">
        <f t="shared" si="5"/>
        <v>0</v>
      </c>
      <c r="E16" s="83">
        <f t="shared" si="5"/>
        <v>0</v>
      </c>
      <c r="F16" s="83">
        <f t="shared" si="5"/>
        <v>0</v>
      </c>
      <c r="G16" s="83">
        <f t="shared" si="5"/>
        <v>0</v>
      </c>
      <c r="H16" s="83">
        <f t="shared" si="5"/>
        <v>0</v>
      </c>
      <c r="I16" s="83">
        <f t="shared" si="5"/>
        <v>0</v>
      </c>
      <c r="J16" s="83">
        <f t="shared" si="5"/>
        <v>0</v>
      </c>
      <c r="K16" s="83">
        <f t="shared" si="5"/>
        <v>0</v>
      </c>
      <c r="L16" s="83">
        <f t="shared" si="5"/>
        <v>0</v>
      </c>
      <c r="M16" s="83">
        <f t="shared" si="5"/>
        <v>0</v>
      </c>
      <c r="N16" s="83">
        <f t="shared" si="5"/>
        <v>0</v>
      </c>
      <c r="O16" s="82">
        <f t="shared" si="2"/>
        <v>0</v>
      </c>
      <c r="P16" s="65"/>
    </row>
    <row r="17" spans="1:16" s="11" customFormat="1" ht="13.5" customHeight="1" x14ac:dyDescent="0.25">
      <c r="A17" s="92" t="s">
        <v>428</v>
      </c>
      <c r="B17" s="75" t="s">
        <v>201</v>
      </c>
      <c r="C17" s="83">
        <f>+SUM(C18:C22)</f>
        <v>0</v>
      </c>
      <c r="D17" s="83">
        <f t="shared" ref="D17:N17" si="6">+SUM(D18:D22)</f>
        <v>0</v>
      </c>
      <c r="E17" s="83">
        <f t="shared" si="6"/>
        <v>0</v>
      </c>
      <c r="F17" s="83">
        <f t="shared" si="6"/>
        <v>0</v>
      </c>
      <c r="G17" s="83">
        <f t="shared" si="6"/>
        <v>0</v>
      </c>
      <c r="H17" s="83">
        <f t="shared" si="6"/>
        <v>0</v>
      </c>
      <c r="I17" s="83">
        <f t="shared" si="6"/>
        <v>0</v>
      </c>
      <c r="J17" s="83">
        <f t="shared" si="6"/>
        <v>0</v>
      </c>
      <c r="K17" s="83">
        <f t="shared" si="6"/>
        <v>0</v>
      </c>
      <c r="L17" s="83">
        <f t="shared" si="6"/>
        <v>0</v>
      </c>
      <c r="M17" s="83">
        <f t="shared" si="6"/>
        <v>0</v>
      </c>
      <c r="N17" s="83">
        <f t="shared" si="6"/>
        <v>0</v>
      </c>
      <c r="O17" s="82">
        <f t="shared" si="2"/>
        <v>0</v>
      </c>
      <c r="P17" s="65"/>
    </row>
    <row r="18" spans="1:16" s="11" customFormat="1" ht="13.5" customHeight="1" x14ac:dyDescent="0.25">
      <c r="A18" s="92" t="s">
        <v>429</v>
      </c>
      <c r="B18" s="75" t="s">
        <v>239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2">
        <f t="shared" si="2"/>
        <v>0</v>
      </c>
      <c r="P18" s="65"/>
    </row>
    <row r="19" spans="1:16" s="1" customFormat="1" ht="13.5" customHeight="1" x14ac:dyDescent="0.25">
      <c r="A19" s="81" t="s">
        <v>430</v>
      </c>
      <c r="B19" s="75" t="s">
        <v>240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2">
        <f t="shared" si="2"/>
        <v>0</v>
      </c>
      <c r="P19" s="64"/>
    </row>
    <row r="20" spans="1:16" s="1" customFormat="1" ht="13.5" customHeight="1" x14ac:dyDescent="0.25">
      <c r="A20" s="81" t="s">
        <v>431</v>
      </c>
      <c r="B20" s="75" t="s">
        <v>241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2">
        <f t="shared" si="2"/>
        <v>0</v>
      </c>
      <c r="P20" s="64"/>
    </row>
    <row r="21" spans="1:16" s="1" customFormat="1" ht="13.5" customHeight="1" x14ac:dyDescent="0.25">
      <c r="A21" s="81" t="s">
        <v>432</v>
      </c>
      <c r="B21" s="75" t="s">
        <v>242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2">
        <f t="shared" si="2"/>
        <v>0</v>
      </c>
      <c r="P21" s="64"/>
    </row>
    <row r="22" spans="1:16" s="1" customFormat="1" ht="13.5" customHeight="1" x14ac:dyDescent="0.25">
      <c r="A22" s="81" t="s">
        <v>925</v>
      </c>
      <c r="B22" s="75" t="s">
        <v>926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2">
        <f t="shared" si="2"/>
        <v>0</v>
      </c>
      <c r="P22" s="64"/>
    </row>
    <row r="23" spans="1:16" s="11" customFormat="1" ht="13.5" customHeight="1" x14ac:dyDescent="0.25">
      <c r="A23" s="92" t="s">
        <v>433</v>
      </c>
      <c r="B23" s="75" t="s">
        <v>4</v>
      </c>
      <c r="C23" s="83">
        <f>+SUM(C24:C26)</f>
        <v>0</v>
      </c>
      <c r="D23" s="83">
        <f t="shared" ref="D23:N23" si="7">+SUM(D24:D26)</f>
        <v>0</v>
      </c>
      <c r="E23" s="83">
        <f t="shared" si="7"/>
        <v>0</v>
      </c>
      <c r="F23" s="83">
        <f t="shared" si="7"/>
        <v>0</v>
      </c>
      <c r="G23" s="83">
        <f t="shared" si="7"/>
        <v>0</v>
      </c>
      <c r="H23" s="83">
        <f t="shared" si="7"/>
        <v>0</v>
      </c>
      <c r="I23" s="83">
        <f t="shared" si="7"/>
        <v>0</v>
      </c>
      <c r="J23" s="83">
        <f t="shared" si="7"/>
        <v>0</v>
      </c>
      <c r="K23" s="83">
        <f t="shared" si="7"/>
        <v>0</v>
      </c>
      <c r="L23" s="83">
        <f t="shared" si="7"/>
        <v>0</v>
      </c>
      <c r="M23" s="83">
        <f t="shared" si="7"/>
        <v>0</v>
      </c>
      <c r="N23" s="83">
        <f t="shared" si="7"/>
        <v>0</v>
      </c>
      <c r="O23" s="82">
        <f t="shared" si="2"/>
        <v>0</v>
      </c>
      <c r="P23" s="65"/>
    </row>
    <row r="24" spans="1:16" s="1" customFormat="1" ht="13.5" customHeight="1" x14ac:dyDescent="0.25">
      <c r="A24" s="81" t="s">
        <v>434</v>
      </c>
      <c r="B24" s="75" t="s">
        <v>243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2">
        <f t="shared" si="2"/>
        <v>0</v>
      </c>
      <c r="P24" s="64"/>
    </row>
    <row r="25" spans="1:16" s="11" customFormat="1" ht="13.5" customHeight="1" x14ac:dyDescent="0.25">
      <c r="A25" s="81" t="s">
        <v>435</v>
      </c>
      <c r="B25" s="73" t="s">
        <v>244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2">
        <f t="shared" si="2"/>
        <v>0</v>
      </c>
      <c r="P25" s="65"/>
    </row>
    <row r="26" spans="1:16" s="1" customFormat="1" ht="13.5" customHeight="1" x14ac:dyDescent="0.25">
      <c r="A26" s="81" t="s">
        <v>436</v>
      </c>
      <c r="B26" s="75" t="s">
        <v>245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2">
        <f t="shared" si="2"/>
        <v>0</v>
      </c>
      <c r="P26" s="64"/>
    </row>
    <row r="27" spans="1:16" s="1" customFormat="1" ht="13.5" customHeight="1" x14ac:dyDescent="0.25">
      <c r="A27" s="81" t="s">
        <v>437</v>
      </c>
      <c r="B27" s="75" t="s">
        <v>5</v>
      </c>
      <c r="C27" s="83">
        <f>+C28+C29</f>
        <v>0</v>
      </c>
      <c r="D27" s="83">
        <f t="shared" ref="D27:N27" si="8">+D28+D29</f>
        <v>0</v>
      </c>
      <c r="E27" s="83">
        <f t="shared" si="8"/>
        <v>0</v>
      </c>
      <c r="F27" s="83">
        <f t="shared" si="8"/>
        <v>0</v>
      </c>
      <c r="G27" s="83">
        <f t="shared" si="8"/>
        <v>0</v>
      </c>
      <c r="H27" s="83">
        <f t="shared" si="8"/>
        <v>0</v>
      </c>
      <c r="I27" s="83">
        <f t="shared" si="8"/>
        <v>0</v>
      </c>
      <c r="J27" s="83">
        <f t="shared" si="8"/>
        <v>0</v>
      </c>
      <c r="K27" s="83">
        <f t="shared" si="8"/>
        <v>0</v>
      </c>
      <c r="L27" s="83">
        <f t="shared" si="8"/>
        <v>0</v>
      </c>
      <c r="M27" s="83">
        <f t="shared" si="8"/>
        <v>0</v>
      </c>
      <c r="N27" s="83">
        <f t="shared" si="8"/>
        <v>0</v>
      </c>
      <c r="O27" s="82">
        <f t="shared" si="2"/>
        <v>0</v>
      </c>
      <c r="P27" s="64"/>
    </row>
    <row r="28" spans="1:16" s="1" customFormat="1" ht="13.5" customHeight="1" x14ac:dyDescent="0.25">
      <c r="A28" s="81" t="s">
        <v>438</v>
      </c>
      <c r="B28" s="75" t="s">
        <v>246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2">
        <f t="shared" si="2"/>
        <v>0</v>
      </c>
      <c r="P28" s="64"/>
    </row>
    <row r="29" spans="1:16" s="10" customFormat="1" ht="13.5" customHeight="1" x14ac:dyDescent="0.25">
      <c r="A29" s="81" t="s">
        <v>439</v>
      </c>
      <c r="B29" s="73" t="s">
        <v>247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2">
        <f t="shared" si="2"/>
        <v>0</v>
      </c>
      <c r="P29" s="65"/>
    </row>
    <row r="30" spans="1:16" s="1" customFormat="1" ht="13.5" customHeight="1" x14ac:dyDescent="0.25">
      <c r="A30" s="81" t="s">
        <v>440</v>
      </c>
      <c r="B30" s="74" t="s">
        <v>6</v>
      </c>
      <c r="C30" s="83">
        <f>+SUM(C31:C35)</f>
        <v>0</v>
      </c>
      <c r="D30" s="83">
        <f t="shared" ref="D30:N30" si="9">+SUM(D31:D35)</f>
        <v>0</v>
      </c>
      <c r="E30" s="83">
        <f t="shared" si="9"/>
        <v>0</v>
      </c>
      <c r="F30" s="83">
        <f t="shared" si="9"/>
        <v>0</v>
      </c>
      <c r="G30" s="83">
        <f t="shared" si="9"/>
        <v>0</v>
      </c>
      <c r="H30" s="83">
        <f t="shared" si="9"/>
        <v>0</v>
      </c>
      <c r="I30" s="83">
        <f t="shared" si="9"/>
        <v>0</v>
      </c>
      <c r="J30" s="83">
        <f t="shared" si="9"/>
        <v>0</v>
      </c>
      <c r="K30" s="83">
        <f t="shared" si="9"/>
        <v>0</v>
      </c>
      <c r="L30" s="83">
        <f t="shared" si="9"/>
        <v>0</v>
      </c>
      <c r="M30" s="83">
        <f t="shared" si="9"/>
        <v>0</v>
      </c>
      <c r="N30" s="83">
        <f t="shared" si="9"/>
        <v>0</v>
      </c>
      <c r="O30" s="82">
        <f t="shared" si="2"/>
        <v>0</v>
      </c>
      <c r="P30" s="64"/>
    </row>
    <row r="31" spans="1:16" s="1" customFormat="1" ht="13.5" customHeight="1" x14ac:dyDescent="0.25">
      <c r="A31" s="81" t="s">
        <v>441</v>
      </c>
      <c r="B31" s="73" t="s">
        <v>248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2">
        <f t="shared" si="2"/>
        <v>0</v>
      </c>
      <c r="P31" s="64"/>
    </row>
    <row r="32" spans="1:16" s="10" customFormat="1" ht="13.5" customHeight="1" x14ac:dyDescent="0.25">
      <c r="A32" s="81" t="s">
        <v>442</v>
      </c>
      <c r="B32" s="73" t="s">
        <v>249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2">
        <f t="shared" si="2"/>
        <v>0</v>
      </c>
      <c r="P32" s="65"/>
    </row>
    <row r="33" spans="1:16" s="1" customFormat="1" ht="13.5" customHeight="1" x14ac:dyDescent="0.25">
      <c r="A33" s="81" t="s">
        <v>443</v>
      </c>
      <c r="B33" s="73" t="s">
        <v>202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2">
        <f t="shared" si="2"/>
        <v>0</v>
      </c>
      <c r="P33" s="64"/>
    </row>
    <row r="34" spans="1:16" s="1" customFormat="1" ht="13.5" customHeight="1" x14ac:dyDescent="0.25">
      <c r="A34" s="81" t="s">
        <v>444</v>
      </c>
      <c r="B34" s="73" t="s">
        <v>250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2">
        <f t="shared" si="2"/>
        <v>0</v>
      </c>
      <c r="P34" s="64"/>
    </row>
    <row r="35" spans="1:16" s="1" customFormat="1" ht="13.5" customHeight="1" x14ac:dyDescent="0.25">
      <c r="A35" s="92" t="s">
        <v>445</v>
      </c>
      <c r="B35" s="73" t="s">
        <v>6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2">
        <f t="shared" si="2"/>
        <v>0</v>
      </c>
      <c r="P35" s="64"/>
    </row>
    <row r="36" spans="1:16" s="11" customFormat="1" ht="13.5" customHeight="1" x14ac:dyDescent="0.25">
      <c r="A36" s="81" t="s">
        <v>446</v>
      </c>
      <c r="B36" s="73" t="s">
        <v>7</v>
      </c>
      <c r="C36" s="83">
        <f>+C37+C41+C50+C54+C57</f>
        <v>0</v>
      </c>
      <c r="D36" s="83">
        <f t="shared" ref="D36:N36" si="10">+D37+D41+D50+D54+D57</f>
        <v>0</v>
      </c>
      <c r="E36" s="83">
        <f t="shared" si="10"/>
        <v>0</v>
      </c>
      <c r="F36" s="83">
        <f t="shared" si="10"/>
        <v>0</v>
      </c>
      <c r="G36" s="83">
        <f t="shared" si="10"/>
        <v>0</v>
      </c>
      <c r="H36" s="83">
        <f t="shared" si="10"/>
        <v>0</v>
      </c>
      <c r="I36" s="83">
        <f t="shared" si="10"/>
        <v>0</v>
      </c>
      <c r="J36" s="83">
        <f t="shared" si="10"/>
        <v>0</v>
      </c>
      <c r="K36" s="83">
        <f t="shared" si="10"/>
        <v>0</v>
      </c>
      <c r="L36" s="83">
        <f t="shared" si="10"/>
        <v>0</v>
      </c>
      <c r="M36" s="83">
        <f t="shared" si="10"/>
        <v>0</v>
      </c>
      <c r="N36" s="83">
        <f t="shared" si="10"/>
        <v>0</v>
      </c>
      <c r="O36" s="82">
        <f t="shared" si="2"/>
        <v>0</v>
      </c>
      <c r="P36" s="65"/>
    </row>
    <row r="37" spans="1:16" s="1" customFormat="1" ht="13.5" customHeight="1" x14ac:dyDescent="0.25">
      <c r="A37" s="81" t="s">
        <v>447</v>
      </c>
      <c r="B37" s="73" t="s">
        <v>8</v>
      </c>
      <c r="C37" s="83">
        <f>+C38+C39+C40</f>
        <v>0</v>
      </c>
      <c r="D37" s="83">
        <f t="shared" ref="D37:N37" si="11">+D38+D39+D40</f>
        <v>0</v>
      </c>
      <c r="E37" s="83">
        <f t="shared" si="11"/>
        <v>0</v>
      </c>
      <c r="F37" s="83">
        <f t="shared" si="11"/>
        <v>0</v>
      </c>
      <c r="G37" s="83">
        <f t="shared" si="11"/>
        <v>0</v>
      </c>
      <c r="H37" s="83">
        <f t="shared" si="11"/>
        <v>0</v>
      </c>
      <c r="I37" s="83">
        <f t="shared" si="11"/>
        <v>0</v>
      </c>
      <c r="J37" s="83">
        <f t="shared" si="11"/>
        <v>0</v>
      </c>
      <c r="K37" s="83">
        <f t="shared" si="11"/>
        <v>0</v>
      </c>
      <c r="L37" s="83">
        <f t="shared" si="11"/>
        <v>0</v>
      </c>
      <c r="M37" s="83">
        <f t="shared" si="11"/>
        <v>0</v>
      </c>
      <c r="N37" s="83">
        <f t="shared" si="11"/>
        <v>0</v>
      </c>
      <c r="O37" s="82">
        <f t="shared" si="2"/>
        <v>0</v>
      </c>
      <c r="P37" s="64"/>
    </row>
    <row r="38" spans="1:16" s="1" customFormat="1" ht="13.5" customHeight="1" x14ac:dyDescent="0.25">
      <c r="A38" s="81" t="s">
        <v>448</v>
      </c>
      <c r="B38" s="73" t="s">
        <v>9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2">
        <f t="shared" si="2"/>
        <v>0</v>
      </c>
      <c r="P38" s="64"/>
    </row>
    <row r="39" spans="1:16" s="1" customFormat="1" ht="13.5" customHeight="1" x14ac:dyDescent="0.25">
      <c r="A39" s="81" t="s">
        <v>449</v>
      </c>
      <c r="B39" s="73" t="s">
        <v>10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2">
        <f t="shared" si="2"/>
        <v>0</v>
      </c>
      <c r="P39" s="64"/>
    </row>
    <row r="40" spans="1:16" s="1" customFormat="1" ht="13.5" customHeight="1" x14ac:dyDescent="0.25">
      <c r="A40" s="81" t="s">
        <v>927</v>
      </c>
      <c r="B40" s="73" t="s">
        <v>928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2">
        <f t="shared" si="2"/>
        <v>0</v>
      </c>
      <c r="P40" s="64"/>
    </row>
    <row r="41" spans="1:16" s="1" customFormat="1" ht="13.5" customHeight="1" x14ac:dyDescent="0.25">
      <c r="A41" s="81" t="s">
        <v>450</v>
      </c>
      <c r="B41" s="73" t="s">
        <v>251</v>
      </c>
      <c r="C41" s="83">
        <f>+SUM(C42:C49)</f>
        <v>0</v>
      </c>
      <c r="D41" s="83">
        <f t="shared" ref="D41:N41" si="12">+SUM(D42:D49)</f>
        <v>0</v>
      </c>
      <c r="E41" s="83">
        <f t="shared" si="12"/>
        <v>0</v>
      </c>
      <c r="F41" s="83">
        <f t="shared" si="12"/>
        <v>0</v>
      </c>
      <c r="G41" s="83">
        <f t="shared" si="12"/>
        <v>0</v>
      </c>
      <c r="H41" s="83">
        <f t="shared" si="12"/>
        <v>0</v>
      </c>
      <c r="I41" s="83">
        <f t="shared" si="12"/>
        <v>0</v>
      </c>
      <c r="J41" s="83">
        <f t="shared" si="12"/>
        <v>0</v>
      </c>
      <c r="K41" s="83">
        <f t="shared" si="12"/>
        <v>0</v>
      </c>
      <c r="L41" s="83">
        <f t="shared" si="12"/>
        <v>0</v>
      </c>
      <c r="M41" s="83">
        <f t="shared" si="12"/>
        <v>0</v>
      </c>
      <c r="N41" s="83">
        <f t="shared" si="12"/>
        <v>0</v>
      </c>
      <c r="O41" s="82">
        <f t="shared" si="2"/>
        <v>0</v>
      </c>
      <c r="P41" s="64"/>
    </row>
    <row r="42" spans="1:16" s="3" customFormat="1" ht="13.5" customHeight="1" x14ac:dyDescent="0.25">
      <c r="A42" s="81" t="s">
        <v>451</v>
      </c>
      <c r="B42" s="73" t="s">
        <v>252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2">
        <f t="shared" si="2"/>
        <v>0</v>
      </c>
      <c r="P42" s="65"/>
    </row>
    <row r="43" spans="1:16" s="3" customFormat="1" ht="13.5" customHeight="1" x14ac:dyDescent="0.25">
      <c r="A43" s="92" t="s">
        <v>452</v>
      </c>
      <c r="B43" s="73" t="s">
        <v>253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2">
        <f t="shared" si="2"/>
        <v>0</v>
      </c>
      <c r="P43" s="65"/>
    </row>
    <row r="44" spans="1:16" s="9" customFormat="1" ht="13.5" customHeight="1" x14ac:dyDescent="0.25">
      <c r="A44" s="81" t="s">
        <v>453</v>
      </c>
      <c r="B44" s="73" t="s">
        <v>254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2">
        <f t="shared" si="2"/>
        <v>0</v>
      </c>
      <c r="P44" s="65"/>
    </row>
    <row r="45" spans="1:16" s="10" customFormat="1" ht="13.5" customHeight="1" x14ac:dyDescent="0.25">
      <c r="A45" s="81" t="s">
        <v>454</v>
      </c>
      <c r="B45" s="73" t="s">
        <v>255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2">
        <f t="shared" si="2"/>
        <v>0</v>
      </c>
      <c r="P45" s="65"/>
    </row>
    <row r="46" spans="1:16" s="1" customFormat="1" ht="13.5" customHeight="1" x14ac:dyDescent="0.25">
      <c r="A46" s="81" t="s">
        <v>455</v>
      </c>
      <c r="B46" s="73" t="s">
        <v>456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2">
        <f t="shared" si="2"/>
        <v>0</v>
      </c>
      <c r="P46" s="64"/>
    </row>
    <row r="47" spans="1:16" s="1" customFormat="1" ht="13.5" customHeight="1" x14ac:dyDescent="0.25">
      <c r="A47" s="81" t="s">
        <v>457</v>
      </c>
      <c r="B47" s="73" t="s">
        <v>204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2">
        <f t="shared" si="2"/>
        <v>0</v>
      </c>
      <c r="P47" s="64"/>
    </row>
    <row r="48" spans="1:16" s="1" customFormat="1" ht="13.5" customHeight="1" x14ac:dyDescent="0.25">
      <c r="A48" s="81" t="s">
        <v>886</v>
      </c>
      <c r="B48" s="73" t="s">
        <v>887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2">
        <f t="shared" si="2"/>
        <v>0</v>
      </c>
      <c r="P48" s="64"/>
    </row>
    <row r="49" spans="1:16" s="1" customFormat="1" ht="13.5" customHeight="1" x14ac:dyDescent="0.25">
      <c r="A49" s="81" t="s">
        <v>888</v>
      </c>
      <c r="B49" s="73" t="s">
        <v>889</v>
      </c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2">
        <f t="shared" si="2"/>
        <v>0</v>
      </c>
      <c r="P49" s="64"/>
    </row>
    <row r="50" spans="1:16" s="10" customFormat="1" ht="13.5" customHeight="1" x14ac:dyDescent="0.25">
      <c r="A50" s="81" t="s">
        <v>458</v>
      </c>
      <c r="B50" s="73" t="s">
        <v>203</v>
      </c>
      <c r="C50" s="83">
        <f>+SUM(C51:C53)</f>
        <v>0</v>
      </c>
      <c r="D50" s="83">
        <f t="shared" ref="D50:N50" si="13">+SUM(D51:D53)</f>
        <v>0</v>
      </c>
      <c r="E50" s="83">
        <f t="shared" si="13"/>
        <v>0</v>
      </c>
      <c r="F50" s="83">
        <f t="shared" si="13"/>
        <v>0</v>
      </c>
      <c r="G50" s="83">
        <f t="shared" si="13"/>
        <v>0</v>
      </c>
      <c r="H50" s="83">
        <f t="shared" si="13"/>
        <v>0</v>
      </c>
      <c r="I50" s="83">
        <f t="shared" si="13"/>
        <v>0</v>
      </c>
      <c r="J50" s="83">
        <f t="shared" si="13"/>
        <v>0</v>
      </c>
      <c r="K50" s="83">
        <f t="shared" si="13"/>
        <v>0</v>
      </c>
      <c r="L50" s="83">
        <f t="shared" si="13"/>
        <v>0</v>
      </c>
      <c r="M50" s="83">
        <f t="shared" si="13"/>
        <v>0</v>
      </c>
      <c r="N50" s="83">
        <f t="shared" si="13"/>
        <v>0</v>
      </c>
      <c r="O50" s="82">
        <f t="shared" si="2"/>
        <v>0</v>
      </c>
      <c r="P50" s="65"/>
    </row>
    <row r="51" spans="1:16" s="10" customFormat="1" ht="13.5" customHeight="1" x14ac:dyDescent="0.25">
      <c r="A51" s="81" t="s">
        <v>459</v>
      </c>
      <c r="B51" s="73" t="s">
        <v>205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2">
        <f t="shared" si="2"/>
        <v>0</v>
      </c>
      <c r="P51" s="65"/>
    </row>
    <row r="52" spans="1:16" s="10" customFormat="1" ht="13.5" customHeight="1" x14ac:dyDescent="0.25">
      <c r="A52" s="81" t="s">
        <v>460</v>
      </c>
      <c r="B52" s="73" t="s">
        <v>203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2">
        <f t="shared" si="2"/>
        <v>0</v>
      </c>
      <c r="P52" s="65"/>
    </row>
    <row r="53" spans="1:16" s="10" customFormat="1" ht="13.5" customHeight="1" x14ac:dyDescent="0.25">
      <c r="A53" s="81" t="s">
        <v>461</v>
      </c>
      <c r="B53" s="73" t="s">
        <v>256</v>
      </c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2">
        <f t="shared" si="2"/>
        <v>0</v>
      </c>
      <c r="P53" s="65"/>
    </row>
    <row r="54" spans="1:16" s="1" customFormat="1" ht="13.5" customHeight="1" x14ac:dyDescent="0.25">
      <c r="A54" s="92" t="s">
        <v>462</v>
      </c>
      <c r="B54" s="73" t="s">
        <v>206</v>
      </c>
      <c r="C54" s="83">
        <f>+C55+C56</f>
        <v>0</v>
      </c>
      <c r="D54" s="83">
        <f t="shared" ref="D54:N54" si="14">+D55+D56</f>
        <v>0</v>
      </c>
      <c r="E54" s="83">
        <f t="shared" si="14"/>
        <v>0</v>
      </c>
      <c r="F54" s="83">
        <f t="shared" si="14"/>
        <v>0</v>
      </c>
      <c r="G54" s="83">
        <f t="shared" si="14"/>
        <v>0</v>
      </c>
      <c r="H54" s="83">
        <f t="shared" si="14"/>
        <v>0</v>
      </c>
      <c r="I54" s="83">
        <f t="shared" si="14"/>
        <v>0</v>
      </c>
      <c r="J54" s="83">
        <f t="shared" si="14"/>
        <v>0</v>
      </c>
      <c r="K54" s="83">
        <f t="shared" si="14"/>
        <v>0</v>
      </c>
      <c r="L54" s="83">
        <f t="shared" si="14"/>
        <v>0</v>
      </c>
      <c r="M54" s="83">
        <f t="shared" si="14"/>
        <v>0</v>
      </c>
      <c r="N54" s="83">
        <f t="shared" si="14"/>
        <v>0</v>
      </c>
      <c r="O54" s="82">
        <f t="shared" si="2"/>
        <v>0</v>
      </c>
      <c r="P54" s="64"/>
    </row>
    <row r="55" spans="1:16" s="1" customFormat="1" ht="13.5" customHeight="1" x14ac:dyDescent="0.25">
      <c r="A55" s="92" t="s">
        <v>463</v>
      </c>
      <c r="B55" s="73" t="s">
        <v>257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2">
        <f t="shared" si="2"/>
        <v>0</v>
      </c>
      <c r="P55" s="64"/>
    </row>
    <row r="56" spans="1:16" s="1" customFormat="1" ht="13.5" customHeight="1" x14ac:dyDescent="0.25">
      <c r="A56" s="92" t="s">
        <v>464</v>
      </c>
      <c r="B56" s="73" t="s">
        <v>258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2">
        <f t="shared" si="2"/>
        <v>0</v>
      </c>
      <c r="P56" s="64"/>
    </row>
    <row r="57" spans="1:16" s="10" customFormat="1" ht="13.5" customHeight="1" x14ac:dyDescent="0.25">
      <c r="A57" s="92" t="s">
        <v>828</v>
      </c>
      <c r="B57" s="73" t="s">
        <v>829</v>
      </c>
      <c r="C57" s="83">
        <f>+C58+C59</f>
        <v>0</v>
      </c>
      <c r="D57" s="83">
        <f t="shared" ref="D57:N57" si="15">+D58+D59</f>
        <v>0</v>
      </c>
      <c r="E57" s="83">
        <f t="shared" si="15"/>
        <v>0</v>
      </c>
      <c r="F57" s="83">
        <f t="shared" si="15"/>
        <v>0</v>
      </c>
      <c r="G57" s="83">
        <f t="shared" si="15"/>
        <v>0</v>
      </c>
      <c r="H57" s="83">
        <f t="shared" si="15"/>
        <v>0</v>
      </c>
      <c r="I57" s="83">
        <f t="shared" si="15"/>
        <v>0</v>
      </c>
      <c r="J57" s="83">
        <f t="shared" si="15"/>
        <v>0</v>
      </c>
      <c r="K57" s="83">
        <f t="shared" si="15"/>
        <v>0</v>
      </c>
      <c r="L57" s="83">
        <f t="shared" si="15"/>
        <v>0</v>
      </c>
      <c r="M57" s="83">
        <f t="shared" si="15"/>
        <v>0</v>
      </c>
      <c r="N57" s="83">
        <f t="shared" si="15"/>
        <v>0</v>
      </c>
      <c r="O57" s="82">
        <f t="shared" si="2"/>
        <v>0</v>
      </c>
      <c r="P57" s="65"/>
    </row>
    <row r="58" spans="1:16" s="10" customFormat="1" ht="13.5" customHeight="1" x14ac:dyDescent="0.25">
      <c r="A58" s="92" t="s">
        <v>830</v>
      </c>
      <c r="B58" s="73" t="s">
        <v>831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2">
        <f t="shared" si="2"/>
        <v>0</v>
      </c>
      <c r="P58" s="65"/>
    </row>
    <row r="59" spans="1:16" s="1" customFormat="1" ht="13.5" customHeight="1" x14ac:dyDescent="0.25">
      <c r="A59" s="92" t="s">
        <v>832</v>
      </c>
      <c r="B59" s="73" t="s">
        <v>833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2">
        <f t="shared" si="2"/>
        <v>0</v>
      </c>
      <c r="P59" s="64"/>
    </row>
    <row r="60" spans="1:16" s="1" customFormat="1" ht="13.5" customHeight="1" x14ac:dyDescent="0.25">
      <c r="A60" s="81" t="s">
        <v>465</v>
      </c>
      <c r="B60" s="73" t="s">
        <v>11</v>
      </c>
      <c r="C60" s="83">
        <f>+C61</f>
        <v>0</v>
      </c>
      <c r="D60" s="83">
        <f t="shared" ref="D60:N60" si="16">+D61</f>
        <v>0</v>
      </c>
      <c r="E60" s="83">
        <f t="shared" si="16"/>
        <v>0</v>
      </c>
      <c r="F60" s="83">
        <f t="shared" si="16"/>
        <v>0</v>
      </c>
      <c r="G60" s="83">
        <f t="shared" si="16"/>
        <v>0</v>
      </c>
      <c r="H60" s="83">
        <f t="shared" si="16"/>
        <v>0</v>
      </c>
      <c r="I60" s="83">
        <f t="shared" si="16"/>
        <v>0</v>
      </c>
      <c r="J60" s="83">
        <f t="shared" si="16"/>
        <v>0</v>
      </c>
      <c r="K60" s="83">
        <f t="shared" si="16"/>
        <v>0</v>
      </c>
      <c r="L60" s="83">
        <f t="shared" si="16"/>
        <v>0</v>
      </c>
      <c r="M60" s="83">
        <f t="shared" si="16"/>
        <v>0</v>
      </c>
      <c r="N60" s="83">
        <f t="shared" si="16"/>
        <v>0</v>
      </c>
      <c r="O60" s="82">
        <f t="shared" si="2"/>
        <v>0</v>
      </c>
      <c r="P60" s="64"/>
    </row>
    <row r="61" spans="1:16" s="9" customFormat="1" ht="13.5" customHeight="1" x14ac:dyDescent="0.25">
      <c r="A61" s="92" t="s">
        <v>466</v>
      </c>
      <c r="B61" s="73" t="s">
        <v>259</v>
      </c>
      <c r="C61" s="83">
        <f>+C62+C63+C64+C65</f>
        <v>0</v>
      </c>
      <c r="D61" s="83">
        <f t="shared" ref="D61:N61" si="17">+D62+D63+D64+D65</f>
        <v>0</v>
      </c>
      <c r="E61" s="83">
        <f t="shared" si="17"/>
        <v>0</v>
      </c>
      <c r="F61" s="83">
        <f t="shared" si="17"/>
        <v>0</v>
      </c>
      <c r="G61" s="83">
        <f t="shared" si="17"/>
        <v>0</v>
      </c>
      <c r="H61" s="83">
        <f t="shared" si="17"/>
        <v>0</v>
      </c>
      <c r="I61" s="83">
        <f t="shared" si="17"/>
        <v>0</v>
      </c>
      <c r="J61" s="83">
        <f t="shared" si="17"/>
        <v>0</v>
      </c>
      <c r="K61" s="83">
        <f t="shared" si="17"/>
        <v>0</v>
      </c>
      <c r="L61" s="83">
        <f t="shared" si="17"/>
        <v>0</v>
      </c>
      <c r="M61" s="83">
        <f t="shared" si="17"/>
        <v>0</v>
      </c>
      <c r="N61" s="83">
        <f t="shared" si="17"/>
        <v>0</v>
      </c>
      <c r="O61" s="82">
        <f t="shared" si="2"/>
        <v>0</v>
      </c>
      <c r="P61" s="65"/>
    </row>
    <row r="62" spans="1:16" s="9" customFormat="1" ht="13.5" customHeight="1" x14ac:dyDescent="0.25">
      <c r="A62" s="92" t="s">
        <v>467</v>
      </c>
      <c r="B62" s="73" t="s">
        <v>260</v>
      </c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2">
        <f t="shared" si="2"/>
        <v>0</v>
      </c>
      <c r="P62" s="65"/>
    </row>
    <row r="63" spans="1:16" s="10" customFormat="1" ht="13.5" customHeight="1" x14ac:dyDescent="0.25">
      <c r="A63" s="92" t="s">
        <v>468</v>
      </c>
      <c r="B63" s="73" t="s">
        <v>261</v>
      </c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2">
        <f t="shared" si="2"/>
        <v>0</v>
      </c>
      <c r="P63" s="65"/>
    </row>
    <row r="64" spans="1:16" s="10" customFormat="1" ht="13.5" customHeight="1" x14ac:dyDescent="0.25">
      <c r="A64" s="92" t="s">
        <v>929</v>
      </c>
      <c r="B64" s="73" t="s">
        <v>930</v>
      </c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2">
        <f t="shared" si="2"/>
        <v>0</v>
      </c>
      <c r="P64" s="65"/>
    </row>
    <row r="65" spans="1:16" s="10" customFormat="1" ht="13.5" customHeight="1" x14ac:dyDescent="0.25">
      <c r="A65" s="92" t="s">
        <v>931</v>
      </c>
      <c r="B65" s="73" t="s">
        <v>230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2">
        <f t="shared" si="2"/>
        <v>0</v>
      </c>
      <c r="P65" s="65"/>
    </row>
    <row r="66" spans="1:16" ht="4.2" customHeight="1" x14ac:dyDescent="0.25">
      <c r="A66" s="46"/>
      <c r="B66" s="21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115"/>
    </row>
    <row r="67" spans="1:16" s="5" customFormat="1" ht="3" customHeight="1" x14ac:dyDescent="0.25">
      <c r="A67" s="45"/>
      <c r="B67" s="20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116"/>
      <c r="P67" s="68"/>
    </row>
    <row r="68" spans="1:16" s="9" customFormat="1" x14ac:dyDescent="0.25">
      <c r="A68" s="44"/>
      <c r="B68" s="19" t="s">
        <v>12</v>
      </c>
      <c r="C68" s="77">
        <f t="shared" ref="C68:N68" si="18">+C11-C70</f>
        <v>-4854573765.4783335</v>
      </c>
      <c r="D68" s="77">
        <f t="shared" si="18"/>
        <v>-4962292020.4733334</v>
      </c>
      <c r="E68" s="77">
        <f t="shared" si="18"/>
        <v>-4881115051.4733334</v>
      </c>
      <c r="F68" s="77">
        <f t="shared" si="18"/>
        <v>-5485954866.4733334</v>
      </c>
      <c r="G68" s="77">
        <f t="shared" si="18"/>
        <v>-6134592293.2233334</v>
      </c>
      <c r="H68" s="77">
        <f t="shared" si="18"/>
        <v>-8523314852.2233334</v>
      </c>
      <c r="I68" s="77">
        <f t="shared" si="18"/>
        <v>-7058588181.9558344</v>
      </c>
      <c r="J68" s="77">
        <f t="shared" si="18"/>
        <v>-7005008643.9558344</v>
      </c>
      <c r="K68" s="77">
        <f t="shared" si="18"/>
        <v>-11664837382.955833</v>
      </c>
      <c r="L68" s="77">
        <f t="shared" si="18"/>
        <v>-7922106416.9558344</v>
      </c>
      <c r="M68" s="77">
        <f t="shared" si="18"/>
        <v>-7842954822.9558344</v>
      </c>
      <c r="N68" s="77">
        <f t="shared" si="18"/>
        <v>-16099263992.955832</v>
      </c>
      <c r="O68" s="117">
        <f>+SUM(C68:N68)</f>
        <v>-92434602291.080002</v>
      </c>
      <c r="P68" s="65"/>
    </row>
    <row r="69" spans="1:16" s="10" customFormat="1" ht="4.5" customHeight="1" x14ac:dyDescent="0.25">
      <c r="A69" s="45"/>
      <c r="B69" s="20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116"/>
      <c r="P69" s="65"/>
    </row>
    <row r="70" spans="1:16" s="11" customFormat="1" ht="13.5" customHeight="1" x14ac:dyDescent="0.25">
      <c r="A70" s="80" t="s">
        <v>469</v>
      </c>
      <c r="B70" s="19" t="s">
        <v>125</v>
      </c>
      <c r="C70" s="77">
        <f>+C71+C291+C320</f>
        <v>4854573765.4783335</v>
      </c>
      <c r="D70" s="77">
        <f t="shared" ref="D70:N70" si="19">+D71+D291+D320</f>
        <v>4962292020.4733334</v>
      </c>
      <c r="E70" s="77">
        <f t="shared" si="19"/>
        <v>4881115051.4733334</v>
      </c>
      <c r="F70" s="77">
        <f t="shared" si="19"/>
        <v>5485954866.4733334</v>
      </c>
      <c r="G70" s="77">
        <f t="shared" si="19"/>
        <v>6134592293.2233334</v>
      </c>
      <c r="H70" s="77">
        <f t="shared" si="19"/>
        <v>8523314852.2233334</v>
      </c>
      <c r="I70" s="77">
        <f t="shared" si="19"/>
        <v>7058588181.9558344</v>
      </c>
      <c r="J70" s="77">
        <f t="shared" si="19"/>
        <v>7005008643.9558344</v>
      </c>
      <c r="K70" s="77">
        <f t="shared" si="19"/>
        <v>11664837382.955833</v>
      </c>
      <c r="L70" s="77">
        <f t="shared" si="19"/>
        <v>7922106416.9558344</v>
      </c>
      <c r="M70" s="77">
        <f t="shared" si="19"/>
        <v>7842954822.9558344</v>
      </c>
      <c r="N70" s="77">
        <f t="shared" si="19"/>
        <v>16099263992.955832</v>
      </c>
      <c r="O70" s="94">
        <f t="shared" ref="O70:O134" si="20">+SUM(C70:N70)</f>
        <v>92434602291.080002</v>
      </c>
      <c r="P70" s="65"/>
    </row>
    <row r="71" spans="1:16" s="3" customFormat="1" ht="13.5" customHeight="1" x14ac:dyDescent="0.25">
      <c r="A71" s="91" t="s">
        <v>470</v>
      </c>
      <c r="B71" s="73" t="s">
        <v>13</v>
      </c>
      <c r="C71" s="83">
        <f>+C72+C209+C278</f>
        <v>4420927129.4783335</v>
      </c>
      <c r="D71" s="83">
        <f t="shared" ref="D71:N71" si="21">+D72+D209+D278</f>
        <v>4528645384.4733334</v>
      </c>
      <c r="E71" s="83">
        <f t="shared" si="21"/>
        <v>4447468415.4733334</v>
      </c>
      <c r="F71" s="83">
        <f t="shared" si="21"/>
        <v>4989608230.4733334</v>
      </c>
      <c r="G71" s="83">
        <f t="shared" si="21"/>
        <v>5582759163.2233334</v>
      </c>
      <c r="H71" s="83">
        <f t="shared" si="21"/>
        <v>7478838866.2233334</v>
      </c>
      <c r="I71" s="83">
        <f t="shared" si="21"/>
        <v>5976728983.9558344</v>
      </c>
      <c r="J71" s="83">
        <f t="shared" si="21"/>
        <v>5823209445.9558344</v>
      </c>
      <c r="K71" s="83">
        <f t="shared" si="21"/>
        <v>10255677690.955833</v>
      </c>
      <c r="L71" s="83">
        <f t="shared" si="21"/>
        <v>6109358296.9558344</v>
      </c>
      <c r="M71" s="83">
        <f t="shared" si="21"/>
        <v>6025466610.9558344</v>
      </c>
      <c r="N71" s="83">
        <f t="shared" si="21"/>
        <v>13021228551.955832</v>
      </c>
      <c r="O71" s="95">
        <f t="shared" si="20"/>
        <v>78659916770.080002</v>
      </c>
      <c r="P71" s="65"/>
    </row>
    <row r="72" spans="1:16" s="3" customFormat="1" ht="13.5" customHeight="1" x14ac:dyDescent="0.25">
      <c r="A72" s="91" t="s">
        <v>471</v>
      </c>
      <c r="B72" s="73" t="s">
        <v>14</v>
      </c>
      <c r="C72" s="83">
        <f>+C73+C110</f>
        <v>3311186910.0833335</v>
      </c>
      <c r="D72" s="83">
        <f t="shared" ref="D72:N72" si="22">+D73+D110</f>
        <v>3320533890.0833335</v>
      </c>
      <c r="E72" s="83">
        <f t="shared" si="22"/>
        <v>3239356921.0833335</v>
      </c>
      <c r="F72" s="83">
        <f t="shared" si="22"/>
        <v>3781496736.083334</v>
      </c>
      <c r="G72" s="83">
        <f t="shared" si="22"/>
        <v>4374647668.833334</v>
      </c>
      <c r="H72" s="83">
        <f t="shared" si="22"/>
        <v>6234061202.833334</v>
      </c>
      <c r="I72" s="83">
        <f t="shared" si="22"/>
        <v>4362052023.833334</v>
      </c>
      <c r="J72" s="83">
        <f t="shared" si="22"/>
        <v>4113190716.833334</v>
      </c>
      <c r="K72" s="83">
        <f t="shared" si="22"/>
        <v>8641000730.833334</v>
      </c>
      <c r="L72" s="83">
        <f t="shared" si="22"/>
        <v>4494681336.833334</v>
      </c>
      <c r="M72" s="83">
        <f t="shared" si="22"/>
        <v>4410789649.833334</v>
      </c>
      <c r="N72" s="83">
        <f t="shared" si="22"/>
        <v>11377027015.833332</v>
      </c>
      <c r="O72" s="95">
        <f t="shared" si="20"/>
        <v>61660024803.000015</v>
      </c>
      <c r="P72" s="65"/>
    </row>
    <row r="73" spans="1:16" s="1" customFormat="1" ht="13.5" customHeight="1" x14ac:dyDescent="0.25">
      <c r="A73" s="91" t="s">
        <v>472</v>
      </c>
      <c r="B73" s="73" t="s">
        <v>15</v>
      </c>
      <c r="C73" s="83">
        <f>+C74+C98</f>
        <v>2044504092.6666667</v>
      </c>
      <c r="D73" s="83">
        <f t="shared" ref="D73:N73" si="23">+D74+D98</f>
        <v>1922949345.6666667</v>
      </c>
      <c r="E73" s="83">
        <f t="shared" si="23"/>
        <v>2012043122.6666667</v>
      </c>
      <c r="F73" s="83">
        <f t="shared" si="23"/>
        <v>2437410824.666667</v>
      </c>
      <c r="G73" s="83">
        <f t="shared" si="23"/>
        <v>2932154939.666667</v>
      </c>
      <c r="H73" s="83">
        <f t="shared" si="23"/>
        <v>4765475697.666667</v>
      </c>
      <c r="I73" s="83">
        <f t="shared" si="23"/>
        <v>2834506176.666667</v>
      </c>
      <c r="J73" s="83">
        <f t="shared" si="23"/>
        <v>2549020723.666667</v>
      </c>
      <c r="K73" s="83">
        <f t="shared" si="23"/>
        <v>2600203717.666667</v>
      </c>
      <c r="L73" s="83">
        <f t="shared" si="23"/>
        <v>2625877533.666667</v>
      </c>
      <c r="M73" s="83">
        <f t="shared" si="23"/>
        <v>2594307727.666667</v>
      </c>
      <c r="N73" s="83">
        <f t="shared" si="23"/>
        <v>8053911564.666666</v>
      </c>
      <c r="O73" s="95">
        <f t="shared" si="20"/>
        <v>37372365467.000008</v>
      </c>
      <c r="P73" s="64"/>
    </row>
    <row r="74" spans="1:16" s="1" customFormat="1" ht="13.5" customHeight="1" x14ac:dyDescent="0.25">
      <c r="A74" s="91" t="s">
        <v>473</v>
      </c>
      <c r="B74" s="73" t="s">
        <v>262</v>
      </c>
      <c r="C74" s="83">
        <f>+C75+C80+C83+C95</f>
        <v>1535044062.6666667</v>
      </c>
      <c r="D74" s="83">
        <f t="shared" ref="D74:N74" si="24">+D75+D80+D83+D95</f>
        <v>1455022540.6666667</v>
      </c>
      <c r="E74" s="83">
        <f t="shared" si="24"/>
        <v>1517813657.6666667</v>
      </c>
      <c r="F74" s="83">
        <f t="shared" si="24"/>
        <v>1831222535.6666667</v>
      </c>
      <c r="G74" s="83">
        <f t="shared" si="24"/>
        <v>2212146875.666667</v>
      </c>
      <c r="H74" s="83">
        <f t="shared" si="24"/>
        <v>3625856592.666667</v>
      </c>
      <c r="I74" s="83">
        <f t="shared" si="24"/>
        <v>2135787749.6666667</v>
      </c>
      <c r="J74" s="83">
        <f t="shared" si="24"/>
        <v>1901337884.6666667</v>
      </c>
      <c r="K74" s="83">
        <f t="shared" si="24"/>
        <v>1939738850.6666667</v>
      </c>
      <c r="L74" s="83">
        <f t="shared" si="24"/>
        <v>1958789658.6666667</v>
      </c>
      <c r="M74" s="83">
        <f t="shared" si="24"/>
        <v>1936151198.6666667</v>
      </c>
      <c r="N74" s="83">
        <f t="shared" si="24"/>
        <v>6787665340.666666</v>
      </c>
      <c r="O74" s="95">
        <f t="shared" si="20"/>
        <v>28836576948</v>
      </c>
      <c r="P74" s="64"/>
    </row>
    <row r="75" spans="1:16" s="1" customFormat="1" ht="13.5" customHeight="1" x14ac:dyDescent="0.25">
      <c r="A75" s="91" t="s">
        <v>474</v>
      </c>
      <c r="B75" s="73" t="s">
        <v>126</v>
      </c>
      <c r="C75" s="83">
        <f>+SUM(C76:C79)</f>
        <v>1146422445</v>
      </c>
      <c r="D75" s="83">
        <f t="shared" ref="D75:N75" si="25">+SUM(D76:D79)</f>
        <v>1148040210</v>
      </c>
      <c r="E75" s="83">
        <f t="shared" si="25"/>
        <v>1195615268</v>
      </c>
      <c r="F75" s="83">
        <f t="shared" si="25"/>
        <v>1556051875</v>
      </c>
      <c r="G75" s="83">
        <f t="shared" si="25"/>
        <v>1668315035</v>
      </c>
      <c r="H75" s="83">
        <f t="shared" si="25"/>
        <v>1640921498</v>
      </c>
      <c r="I75" s="83">
        <f t="shared" si="25"/>
        <v>1620373255</v>
      </c>
      <c r="J75" s="83">
        <f t="shared" si="25"/>
        <v>1536444415</v>
      </c>
      <c r="K75" s="83">
        <f t="shared" si="25"/>
        <v>1558156126</v>
      </c>
      <c r="L75" s="83">
        <f t="shared" si="25"/>
        <v>1543127526</v>
      </c>
      <c r="M75" s="83">
        <f t="shared" si="25"/>
        <v>1553814030</v>
      </c>
      <c r="N75" s="83">
        <f t="shared" si="25"/>
        <v>3326945988</v>
      </c>
      <c r="O75" s="95">
        <f t="shared" si="20"/>
        <v>19494227671</v>
      </c>
      <c r="P75" s="64"/>
    </row>
    <row r="76" spans="1:16" s="1" customFormat="1" ht="13.5" customHeight="1" x14ac:dyDescent="0.25">
      <c r="A76" s="91" t="s">
        <v>475</v>
      </c>
      <c r="B76" s="73" t="s">
        <v>36</v>
      </c>
      <c r="C76" s="83">
        <v>1068013265</v>
      </c>
      <c r="D76" s="83">
        <v>1091921412</v>
      </c>
      <c r="E76" s="83">
        <v>1087242183</v>
      </c>
      <c r="F76" s="83">
        <v>1482037335</v>
      </c>
      <c r="G76" s="83">
        <v>1482037335</v>
      </c>
      <c r="H76" s="83">
        <v>1482037335</v>
      </c>
      <c r="I76" s="83">
        <v>1482037335</v>
      </c>
      <c r="J76" s="83">
        <v>1482037335</v>
      </c>
      <c r="K76" s="83">
        <v>1482037335</v>
      </c>
      <c r="L76" s="83">
        <v>1482037335</v>
      </c>
      <c r="M76" s="83">
        <v>1482037335</v>
      </c>
      <c r="N76" s="83">
        <v>2680972477</v>
      </c>
      <c r="O76" s="95">
        <f t="shared" si="20"/>
        <v>17784448017</v>
      </c>
      <c r="P76" s="64"/>
    </row>
    <row r="77" spans="1:16" s="3" customFormat="1" ht="13.5" customHeight="1" x14ac:dyDescent="0.25">
      <c r="A77" s="91" t="s">
        <v>476</v>
      </c>
      <c r="B77" s="73" t="s">
        <v>37</v>
      </c>
      <c r="C77" s="83">
        <v>44004616</v>
      </c>
      <c r="D77" s="83">
        <v>16454340</v>
      </c>
      <c r="E77" s="83">
        <v>67716932</v>
      </c>
      <c r="F77" s="83">
        <v>21459649</v>
      </c>
      <c r="G77" s="83">
        <v>132771981</v>
      </c>
      <c r="H77" s="83">
        <v>94380725</v>
      </c>
      <c r="I77" s="83">
        <v>81307964</v>
      </c>
      <c r="J77" s="83">
        <v>8818879</v>
      </c>
      <c r="K77" s="83">
        <v>30530590</v>
      </c>
      <c r="L77" s="83">
        <v>12896988</v>
      </c>
      <c r="M77" s="83">
        <v>30684198</v>
      </c>
      <c r="N77" s="83">
        <v>575259764</v>
      </c>
      <c r="O77" s="95">
        <f t="shared" si="20"/>
        <v>1116286626</v>
      </c>
      <c r="P77" s="65"/>
    </row>
    <row r="78" spans="1:16" s="1" customFormat="1" ht="13.5" customHeight="1" x14ac:dyDescent="0.25">
      <c r="A78" s="91" t="s">
        <v>477</v>
      </c>
      <c r="B78" s="73" t="s">
        <v>38</v>
      </c>
      <c r="C78" s="83">
        <v>6368192</v>
      </c>
      <c r="D78" s="83">
        <v>8992518</v>
      </c>
      <c r="E78" s="83">
        <v>8027239</v>
      </c>
      <c r="F78" s="83">
        <v>15814944</v>
      </c>
      <c r="G78" s="83">
        <v>16765772</v>
      </c>
      <c r="H78" s="83">
        <v>27763491</v>
      </c>
      <c r="I78" s="83">
        <v>20288009</v>
      </c>
      <c r="J78" s="83">
        <v>8848254</v>
      </c>
      <c r="K78" s="83">
        <v>8848254</v>
      </c>
      <c r="L78" s="83">
        <v>11453256</v>
      </c>
      <c r="M78" s="83">
        <v>4352550</v>
      </c>
      <c r="N78" s="83">
        <v>15091185</v>
      </c>
      <c r="O78" s="95">
        <f t="shared" si="20"/>
        <v>152613664</v>
      </c>
      <c r="P78" s="64"/>
    </row>
    <row r="79" spans="1:16" s="1" customFormat="1" ht="13.5" customHeight="1" x14ac:dyDescent="0.25">
      <c r="A79" s="91" t="s">
        <v>478</v>
      </c>
      <c r="B79" s="73" t="s">
        <v>132</v>
      </c>
      <c r="C79" s="83">
        <v>28036372</v>
      </c>
      <c r="D79" s="83">
        <v>30671940</v>
      </c>
      <c r="E79" s="83">
        <v>32628914</v>
      </c>
      <c r="F79" s="83">
        <v>36739947</v>
      </c>
      <c r="G79" s="83">
        <v>36739947</v>
      </c>
      <c r="H79" s="83">
        <v>36739947</v>
      </c>
      <c r="I79" s="83">
        <v>36739947</v>
      </c>
      <c r="J79" s="83">
        <v>36739947</v>
      </c>
      <c r="K79" s="83">
        <v>36739947</v>
      </c>
      <c r="L79" s="83">
        <v>36739947</v>
      </c>
      <c r="M79" s="83">
        <v>36739947</v>
      </c>
      <c r="N79" s="83">
        <v>55622562</v>
      </c>
      <c r="O79" s="95">
        <f t="shared" si="20"/>
        <v>440879364</v>
      </c>
      <c r="P79" s="64"/>
    </row>
    <row r="80" spans="1:16" s="3" customFormat="1" ht="13.5" customHeight="1" x14ac:dyDescent="0.25">
      <c r="A80" s="91" t="s">
        <v>479</v>
      </c>
      <c r="B80" s="73" t="s">
        <v>128</v>
      </c>
      <c r="C80" s="83">
        <f>+C81+C82</f>
        <v>157711804.66666669</v>
      </c>
      <c r="D80" s="83">
        <f t="shared" ref="D80:N80" si="26">+D81+D82</f>
        <v>157711804.66666669</v>
      </c>
      <c r="E80" s="83">
        <f t="shared" si="26"/>
        <v>157711804.66666669</v>
      </c>
      <c r="F80" s="83">
        <f t="shared" si="26"/>
        <v>157711804.66666669</v>
      </c>
      <c r="G80" s="83">
        <f t="shared" si="26"/>
        <v>157711804.66666669</v>
      </c>
      <c r="H80" s="83">
        <f t="shared" si="26"/>
        <v>157711804.66666669</v>
      </c>
      <c r="I80" s="83">
        <f t="shared" si="26"/>
        <v>157711804.66666669</v>
      </c>
      <c r="J80" s="83">
        <f t="shared" si="26"/>
        <v>157711804.66666669</v>
      </c>
      <c r="K80" s="83">
        <f t="shared" si="26"/>
        <v>157711804.66666669</v>
      </c>
      <c r="L80" s="83">
        <f t="shared" si="26"/>
        <v>157711804.66666669</v>
      </c>
      <c r="M80" s="83">
        <f t="shared" si="26"/>
        <v>157711804.66666669</v>
      </c>
      <c r="N80" s="83">
        <f t="shared" si="26"/>
        <v>157711804.66666669</v>
      </c>
      <c r="O80" s="95">
        <f t="shared" si="20"/>
        <v>1892541656.0000007</v>
      </c>
      <c r="P80" s="65"/>
    </row>
    <row r="81" spans="1:16" s="1" customFormat="1" ht="13.5" customHeight="1" x14ac:dyDescent="0.25">
      <c r="A81" s="91" t="s">
        <v>480</v>
      </c>
      <c r="B81" s="73" t="s">
        <v>129</v>
      </c>
      <c r="C81" s="83">
        <v>84277732.25</v>
      </c>
      <c r="D81" s="83">
        <v>84277732.25</v>
      </c>
      <c r="E81" s="83">
        <v>84277732.25</v>
      </c>
      <c r="F81" s="83">
        <v>84277732.25</v>
      </c>
      <c r="G81" s="83">
        <v>84277732.25</v>
      </c>
      <c r="H81" s="83">
        <v>84277732.25</v>
      </c>
      <c r="I81" s="83">
        <v>84277732.25</v>
      </c>
      <c r="J81" s="83">
        <v>84277732.25</v>
      </c>
      <c r="K81" s="83">
        <v>84277732.25</v>
      </c>
      <c r="L81" s="83">
        <v>84277732.25</v>
      </c>
      <c r="M81" s="83">
        <v>84277732.25</v>
      </c>
      <c r="N81" s="83">
        <v>84277732.25</v>
      </c>
      <c r="O81" s="95">
        <f t="shared" si="20"/>
        <v>1011332787</v>
      </c>
      <c r="P81" s="64"/>
    </row>
    <row r="82" spans="1:16" s="1" customFormat="1" ht="13.5" customHeight="1" x14ac:dyDescent="0.25">
      <c r="A82" s="91" t="s">
        <v>481</v>
      </c>
      <c r="B82" s="73" t="s">
        <v>130</v>
      </c>
      <c r="C82" s="83">
        <v>73434072.416666672</v>
      </c>
      <c r="D82" s="83">
        <v>73434072.416666672</v>
      </c>
      <c r="E82" s="83">
        <v>73434072.416666672</v>
      </c>
      <c r="F82" s="83">
        <v>73434072.416666672</v>
      </c>
      <c r="G82" s="83">
        <v>73434072.416666672</v>
      </c>
      <c r="H82" s="83">
        <v>73434072.416666672</v>
      </c>
      <c r="I82" s="83">
        <v>73434072.416666672</v>
      </c>
      <c r="J82" s="83">
        <v>73434072.416666672</v>
      </c>
      <c r="K82" s="83">
        <v>73434072.416666672</v>
      </c>
      <c r="L82" s="83">
        <v>73434072.416666672</v>
      </c>
      <c r="M82" s="83">
        <v>73434072.416666672</v>
      </c>
      <c r="N82" s="83">
        <v>73434072.416666672</v>
      </c>
      <c r="O82" s="95">
        <f t="shared" si="20"/>
        <v>881208868.99999988</v>
      </c>
      <c r="P82" s="64"/>
    </row>
    <row r="83" spans="1:16" s="1" customFormat="1" ht="13.5" customHeight="1" x14ac:dyDescent="0.25">
      <c r="A83" s="91" t="s">
        <v>482</v>
      </c>
      <c r="B83" s="73" t="s">
        <v>263</v>
      </c>
      <c r="C83" s="83">
        <f>+SUM(C84:C94)</f>
        <v>178723758</v>
      </c>
      <c r="D83" s="83">
        <f t="shared" ref="D83:N83" si="27">+SUM(D84:D94)</f>
        <v>95530229</v>
      </c>
      <c r="E83" s="83">
        <f t="shared" si="27"/>
        <v>132398542</v>
      </c>
      <c r="F83" s="83">
        <f t="shared" si="27"/>
        <v>97627671</v>
      </c>
      <c r="G83" s="83">
        <f t="shared" si="27"/>
        <v>320056527</v>
      </c>
      <c r="H83" s="83">
        <f t="shared" si="27"/>
        <v>1805760290</v>
      </c>
      <c r="I83" s="83">
        <f t="shared" si="27"/>
        <v>286128938</v>
      </c>
      <c r="J83" s="83">
        <f t="shared" si="27"/>
        <v>139310037</v>
      </c>
      <c r="K83" s="83">
        <f t="shared" si="27"/>
        <v>155999292</v>
      </c>
      <c r="L83" s="83">
        <f t="shared" si="27"/>
        <v>190078700</v>
      </c>
      <c r="M83" s="83">
        <f t="shared" si="27"/>
        <v>156753736</v>
      </c>
      <c r="N83" s="83">
        <f t="shared" si="27"/>
        <v>3250978349</v>
      </c>
      <c r="O83" s="95">
        <f t="shared" si="20"/>
        <v>6809346069</v>
      </c>
      <c r="P83" s="64"/>
    </row>
    <row r="84" spans="1:16" s="1" customFormat="1" ht="13.5" customHeight="1" x14ac:dyDescent="0.25">
      <c r="A84" s="91" t="s">
        <v>483</v>
      </c>
      <c r="B84" s="73" t="s">
        <v>133</v>
      </c>
      <c r="C84" s="83">
        <v>81491970</v>
      </c>
      <c r="D84" s="83">
        <v>32902366</v>
      </c>
      <c r="E84" s="83">
        <v>40084691</v>
      </c>
      <c r="F84" s="83">
        <v>22052362</v>
      </c>
      <c r="G84" s="83">
        <v>44385722</v>
      </c>
      <c r="H84" s="83">
        <v>44157323</v>
      </c>
      <c r="I84" s="83">
        <v>45807577</v>
      </c>
      <c r="J84" s="83">
        <v>40520677</v>
      </c>
      <c r="K84" s="83">
        <v>36572688</v>
      </c>
      <c r="L84" s="83">
        <v>51178918</v>
      </c>
      <c r="M84" s="83">
        <v>30247060</v>
      </c>
      <c r="N84" s="83">
        <v>37714868</v>
      </c>
      <c r="O84" s="95">
        <f t="shared" si="20"/>
        <v>507116222</v>
      </c>
      <c r="P84" s="64"/>
    </row>
    <row r="85" spans="1:16" s="1" customFormat="1" ht="13.5" customHeight="1" x14ac:dyDescent="0.25">
      <c r="A85" s="91" t="s">
        <v>484</v>
      </c>
      <c r="B85" s="73" t="s">
        <v>134</v>
      </c>
      <c r="C85" s="83">
        <v>7943546</v>
      </c>
      <c r="D85" s="83">
        <v>4769701</v>
      </c>
      <c r="E85" s="83">
        <v>8166179</v>
      </c>
      <c r="F85" s="83">
        <v>2870014</v>
      </c>
      <c r="G85" s="83">
        <v>17250684</v>
      </c>
      <c r="H85" s="83">
        <v>9499202</v>
      </c>
      <c r="I85" s="83">
        <v>12645663</v>
      </c>
      <c r="J85" s="83">
        <v>6055746</v>
      </c>
      <c r="K85" s="83">
        <v>8029538</v>
      </c>
      <c r="L85" s="83">
        <v>6426483</v>
      </c>
      <c r="M85" s="83">
        <v>8043502</v>
      </c>
      <c r="N85" s="83">
        <v>56110151</v>
      </c>
      <c r="O85" s="95">
        <f t="shared" si="20"/>
        <v>147810409</v>
      </c>
      <c r="P85" s="64"/>
    </row>
    <row r="86" spans="1:16" s="1" customFormat="1" ht="13.5" customHeight="1" x14ac:dyDescent="0.25">
      <c r="A86" s="91" t="s">
        <v>485</v>
      </c>
      <c r="B86" s="73" t="s">
        <v>135</v>
      </c>
      <c r="C86" s="83">
        <v>0</v>
      </c>
      <c r="D86" s="83">
        <v>2018064</v>
      </c>
      <c r="E86" s="83">
        <v>1216816</v>
      </c>
      <c r="F86" s="83">
        <v>4352753</v>
      </c>
      <c r="G86" s="83">
        <v>31003948</v>
      </c>
      <c r="H86" s="83">
        <v>741018667</v>
      </c>
      <c r="I86" s="83">
        <v>1466940</v>
      </c>
      <c r="J86" s="83">
        <v>2933881</v>
      </c>
      <c r="K86" s="83">
        <v>4400821</v>
      </c>
      <c r="L86" s="83">
        <v>5867762</v>
      </c>
      <c r="M86" s="83">
        <v>7334703</v>
      </c>
      <c r="N86" s="83">
        <v>752080896</v>
      </c>
      <c r="O86" s="95">
        <f t="shared" si="20"/>
        <v>1553695251</v>
      </c>
      <c r="P86" s="64"/>
    </row>
    <row r="87" spans="1:16" s="1" customFormat="1" ht="13.5" customHeight="1" x14ac:dyDescent="0.25">
      <c r="A87" s="91" t="s">
        <v>486</v>
      </c>
      <c r="B87" s="73" t="s">
        <v>136</v>
      </c>
      <c r="C87" s="83">
        <v>0</v>
      </c>
      <c r="D87" s="83">
        <v>0</v>
      </c>
      <c r="E87" s="83">
        <v>8098704</v>
      </c>
      <c r="F87" s="83">
        <v>17959686</v>
      </c>
      <c r="G87" s="83">
        <v>23443290</v>
      </c>
      <c r="H87" s="83">
        <v>6463485</v>
      </c>
      <c r="I87" s="83">
        <v>23443290</v>
      </c>
      <c r="J87" s="83">
        <v>23443290</v>
      </c>
      <c r="K87" s="83">
        <v>23443290</v>
      </c>
      <c r="L87" s="83">
        <v>18410420</v>
      </c>
      <c r="M87" s="83">
        <v>23443290</v>
      </c>
      <c r="N87" s="83">
        <v>36271518</v>
      </c>
      <c r="O87" s="95">
        <f t="shared" si="20"/>
        <v>204420263</v>
      </c>
      <c r="P87" s="64"/>
    </row>
    <row r="88" spans="1:16" s="1" customFormat="1" ht="13.5" customHeight="1" x14ac:dyDescent="0.25">
      <c r="A88" s="91" t="s">
        <v>487</v>
      </c>
      <c r="B88" s="73" t="s">
        <v>138</v>
      </c>
      <c r="C88" s="83">
        <v>1749398</v>
      </c>
      <c r="D88" s="83">
        <v>1709788</v>
      </c>
      <c r="E88" s="83">
        <v>1782405</v>
      </c>
      <c r="F88" s="83">
        <v>2305710</v>
      </c>
      <c r="G88" s="83">
        <v>2305710</v>
      </c>
      <c r="H88" s="83">
        <v>2305710</v>
      </c>
      <c r="I88" s="83">
        <v>2305710</v>
      </c>
      <c r="J88" s="83">
        <v>2305710</v>
      </c>
      <c r="K88" s="83">
        <v>2305710</v>
      </c>
      <c r="L88" s="83">
        <v>2305710</v>
      </c>
      <c r="M88" s="83">
        <v>2305710</v>
      </c>
      <c r="N88" s="83">
        <v>3981248</v>
      </c>
      <c r="O88" s="95">
        <f t="shared" si="20"/>
        <v>27668519</v>
      </c>
      <c r="P88" s="64"/>
    </row>
    <row r="89" spans="1:16" s="1" customFormat="1" ht="13.5" customHeight="1" x14ac:dyDescent="0.25">
      <c r="A89" s="91" t="s">
        <v>488</v>
      </c>
      <c r="B89" s="73" t="s">
        <v>39</v>
      </c>
      <c r="C89" s="83">
        <v>4091220</v>
      </c>
      <c r="D89" s="83">
        <v>4119779</v>
      </c>
      <c r="E89" s="83">
        <v>4269720</v>
      </c>
      <c r="F89" s="83">
        <v>4039968</v>
      </c>
      <c r="G89" s="83">
        <v>4039968</v>
      </c>
      <c r="H89" s="83">
        <v>4039968</v>
      </c>
      <c r="I89" s="83">
        <v>4039968</v>
      </c>
      <c r="J89" s="83">
        <v>4039968</v>
      </c>
      <c r="K89" s="83">
        <v>4039968</v>
      </c>
      <c r="L89" s="83">
        <v>4039968</v>
      </c>
      <c r="M89" s="83">
        <v>4039968</v>
      </c>
      <c r="N89" s="83">
        <v>3679154</v>
      </c>
      <c r="O89" s="95">
        <f t="shared" si="20"/>
        <v>48479617</v>
      </c>
      <c r="P89" s="64"/>
    </row>
    <row r="90" spans="1:16" s="1" customFormat="1" ht="13.5" customHeight="1" x14ac:dyDescent="0.25">
      <c r="A90" s="91" t="s">
        <v>489</v>
      </c>
      <c r="B90" s="73" t="s">
        <v>40</v>
      </c>
      <c r="C90" s="83">
        <v>10963169</v>
      </c>
      <c r="D90" s="83">
        <v>9616378</v>
      </c>
      <c r="E90" s="83">
        <v>5796582</v>
      </c>
      <c r="F90" s="83">
        <v>5566847</v>
      </c>
      <c r="G90" s="83">
        <v>34519833</v>
      </c>
      <c r="H90" s="83">
        <v>847608047</v>
      </c>
      <c r="I90" s="83">
        <v>758651</v>
      </c>
      <c r="J90" s="83">
        <v>1517303</v>
      </c>
      <c r="K90" s="83">
        <v>2275954</v>
      </c>
      <c r="L90" s="83">
        <v>3034606</v>
      </c>
      <c r="M90" s="83">
        <v>3034606</v>
      </c>
      <c r="N90" s="83">
        <v>14000565</v>
      </c>
      <c r="O90" s="95">
        <f t="shared" si="20"/>
        <v>938692541</v>
      </c>
      <c r="P90" s="64"/>
    </row>
    <row r="91" spans="1:16" s="1" customFormat="1" ht="13.5" customHeight="1" x14ac:dyDescent="0.25">
      <c r="A91" s="91" t="s">
        <v>490</v>
      </c>
      <c r="B91" s="73" t="s">
        <v>41</v>
      </c>
      <c r="C91" s="83">
        <v>59576594</v>
      </c>
      <c r="D91" s="83">
        <v>35772760</v>
      </c>
      <c r="E91" s="83">
        <v>61246344</v>
      </c>
      <c r="F91" s="83">
        <v>21525103</v>
      </c>
      <c r="G91" s="83">
        <v>129380133</v>
      </c>
      <c r="H91" s="83">
        <v>71244018</v>
      </c>
      <c r="I91" s="83">
        <v>94842470</v>
      </c>
      <c r="J91" s="83">
        <v>45418094</v>
      </c>
      <c r="K91" s="83">
        <v>60221534</v>
      </c>
      <c r="L91" s="83">
        <v>48198623</v>
      </c>
      <c r="M91" s="83">
        <v>60326266</v>
      </c>
      <c r="N91" s="83">
        <v>420826130</v>
      </c>
      <c r="O91" s="95">
        <f t="shared" si="20"/>
        <v>1108578069</v>
      </c>
      <c r="P91" s="64"/>
    </row>
    <row r="92" spans="1:16" s="3" customFormat="1" ht="13.5" customHeight="1" x14ac:dyDescent="0.25">
      <c r="A92" s="91" t="s">
        <v>491</v>
      </c>
      <c r="B92" s="73" t="s">
        <v>42</v>
      </c>
      <c r="C92" s="83">
        <v>2247340</v>
      </c>
      <c r="D92" s="83">
        <v>4621393</v>
      </c>
      <c r="E92" s="83">
        <v>1737101</v>
      </c>
      <c r="F92" s="83">
        <v>4787170</v>
      </c>
      <c r="G92" s="83">
        <v>33727239</v>
      </c>
      <c r="H92" s="83">
        <v>7180754</v>
      </c>
      <c r="I92" s="83">
        <v>89037669</v>
      </c>
      <c r="J92" s="83">
        <v>13075368</v>
      </c>
      <c r="K92" s="83">
        <v>14709789</v>
      </c>
      <c r="L92" s="83">
        <v>16344210</v>
      </c>
      <c r="M92" s="83">
        <v>17978631</v>
      </c>
      <c r="N92" s="83">
        <v>1836179952</v>
      </c>
      <c r="O92" s="95">
        <f t="shared" si="20"/>
        <v>2041626616</v>
      </c>
      <c r="P92" s="65"/>
    </row>
    <row r="93" spans="1:16" s="3" customFormat="1" ht="13.5" customHeight="1" x14ac:dyDescent="0.25">
      <c r="A93" s="91" t="s">
        <v>890</v>
      </c>
      <c r="B93" s="73" t="s">
        <v>891</v>
      </c>
      <c r="C93" s="83">
        <v>10660521</v>
      </c>
      <c r="D93" s="83">
        <v>0</v>
      </c>
      <c r="E93" s="83">
        <v>0</v>
      </c>
      <c r="F93" s="83">
        <v>12168058</v>
      </c>
      <c r="G93" s="83">
        <v>0</v>
      </c>
      <c r="H93" s="83">
        <v>0</v>
      </c>
      <c r="I93" s="83">
        <v>11781000</v>
      </c>
      <c r="J93" s="83">
        <v>0</v>
      </c>
      <c r="K93" s="83">
        <v>0</v>
      </c>
      <c r="L93" s="83">
        <v>34272000</v>
      </c>
      <c r="M93" s="83">
        <v>0</v>
      </c>
      <c r="N93" s="83">
        <v>17890751</v>
      </c>
      <c r="O93" s="95">
        <f t="shared" si="20"/>
        <v>86772330</v>
      </c>
      <c r="P93" s="65"/>
    </row>
    <row r="94" spans="1:16" s="1" customFormat="1" ht="13.5" customHeight="1" x14ac:dyDescent="0.25">
      <c r="A94" s="91" t="s">
        <v>492</v>
      </c>
      <c r="B94" s="73" t="s">
        <v>137</v>
      </c>
      <c r="C94" s="83">
        <v>0</v>
      </c>
      <c r="D94" s="83">
        <v>0</v>
      </c>
      <c r="E94" s="83">
        <v>0</v>
      </c>
      <c r="F94" s="83">
        <v>0</v>
      </c>
      <c r="G94" s="83">
        <v>0</v>
      </c>
      <c r="H94" s="83">
        <v>72243116</v>
      </c>
      <c r="I94" s="83">
        <v>0</v>
      </c>
      <c r="J94" s="83">
        <v>0</v>
      </c>
      <c r="K94" s="83">
        <v>0</v>
      </c>
      <c r="L94" s="83">
        <v>0</v>
      </c>
      <c r="M94" s="83">
        <v>0</v>
      </c>
      <c r="N94" s="83">
        <v>72243116</v>
      </c>
      <c r="O94" s="95">
        <f t="shared" si="20"/>
        <v>144486232</v>
      </c>
      <c r="P94" s="64"/>
    </row>
    <row r="95" spans="1:16" s="1" customFormat="1" ht="13.5" customHeight="1" x14ac:dyDescent="0.25">
      <c r="A95" s="91" t="s">
        <v>493</v>
      </c>
      <c r="B95" s="73" t="s">
        <v>264</v>
      </c>
      <c r="C95" s="83">
        <f>+C96+C97</f>
        <v>52186055</v>
      </c>
      <c r="D95" s="83">
        <f t="shared" ref="D95:N95" si="28">+D96+D97</f>
        <v>53740297</v>
      </c>
      <c r="E95" s="83">
        <f t="shared" si="28"/>
        <v>32088043</v>
      </c>
      <c r="F95" s="83">
        <f t="shared" si="28"/>
        <v>19831185</v>
      </c>
      <c r="G95" s="83">
        <f t="shared" si="28"/>
        <v>66063509</v>
      </c>
      <c r="H95" s="83">
        <f t="shared" si="28"/>
        <v>21463000</v>
      </c>
      <c r="I95" s="83">
        <f t="shared" si="28"/>
        <v>71573752</v>
      </c>
      <c r="J95" s="83">
        <f t="shared" si="28"/>
        <v>67871628</v>
      </c>
      <c r="K95" s="83">
        <f t="shared" si="28"/>
        <v>67871628</v>
      </c>
      <c r="L95" s="83">
        <f t="shared" si="28"/>
        <v>67871628</v>
      </c>
      <c r="M95" s="83">
        <f t="shared" si="28"/>
        <v>67871628</v>
      </c>
      <c r="N95" s="83">
        <f t="shared" si="28"/>
        <v>52029199</v>
      </c>
      <c r="O95" s="95">
        <f t="shared" si="20"/>
        <v>640461552</v>
      </c>
      <c r="P95" s="64"/>
    </row>
    <row r="96" spans="1:16" s="3" customFormat="1" ht="13.5" customHeight="1" x14ac:dyDescent="0.25">
      <c r="A96" s="91" t="s">
        <v>494</v>
      </c>
      <c r="B96" s="73" t="s">
        <v>43</v>
      </c>
      <c r="C96" s="83">
        <v>8811666</v>
      </c>
      <c r="D96" s="83">
        <v>17727923</v>
      </c>
      <c r="E96" s="83">
        <v>9977004</v>
      </c>
      <c r="F96" s="83">
        <v>9720683</v>
      </c>
      <c r="G96" s="83">
        <v>9077961</v>
      </c>
      <c r="H96" s="83">
        <v>11352498</v>
      </c>
      <c r="I96" s="83">
        <v>13779426</v>
      </c>
      <c r="J96" s="83">
        <v>10077302</v>
      </c>
      <c r="K96" s="83">
        <v>10077302</v>
      </c>
      <c r="L96" s="83">
        <v>10077302</v>
      </c>
      <c r="M96" s="83">
        <v>10077302</v>
      </c>
      <c r="N96" s="83">
        <v>10077306</v>
      </c>
      <c r="O96" s="95">
        <f t="shared" si="20"/>
        <v>130833675</v>
      </c>
      <c r="P96" s="65"/>
    </row>
    <row r="97" spans="1:16" s="3" customFormat="1" ht="13.5" customHeight="1" x14ac:dyDescent="0.25">
      <c r="A97" s="91" t="s">
        <v>495</v>
      </c>
      <c r="B97" s="73" t="s">
        <v>147</v>
      </c>
      <c r="C97" s="83">
        <v>43374389</v>
      </c>
      <c r="D97" s="83">
        <v>36012374</v>
      </c>
      <c r="E97" s="83">
        <v>22111039</v>
      </c>
      <c r="F97" s="83">
        <v>10110502</v>
      </c>
      <c r="G97" s="83">
        <v>56985548</v>
      </c>
      <c r="H97" s="83">
        <v>10110502</v>
      </c>
      <c r="I97" s="83">
        <v>57794326</v>
      </c>
      <c r="J97" s="83">
        <v>57794326</v>
      </c>
      <c r="K97" s="83">
        <v>57794326</v>
      </c>
      <c r="L97" s="83">
        <v>57794326</v>
      </c>
      <c r="M97" s="83">
        <v>57794326</v>
      </c>
      <c r="N97" s="83">
        <v>41951893</v>
      </c>
      <c r="O97" s="95">
        <f t="shared" si="20"/>
        <v>509627877</v>
      </c>
      <c r="P97" s="65"/>
    </row>
    <row r="98" spans="1:16" s="1" customFormat="1" ht="13.5" customHeight="1" x14ac:dyDescent="0.25">
      <c r="A98" s="91" t="s">
        <v>496</v>
      </c>
      <c r="B98" s="73" t="s">
        <v>127</v>
      </c>
      <c r="C98" s="83">
        <f>+C99+C104</f>
        <v>509460030</v>
      </c>
      <c r="D98" s="83">
        <f t="shared" ref="D98:N98" si="29">+D99+D104</f>
        <v>467926805</v>
      </c>
      <c r="E98" s="83">
        <f t="shared" si="29"/>
        <v>494229465</v>
      </c>
      <c r="F98" s="83">
        <f t="shared" si="29"/>
        <v>606188289</v>
      </c>
      <c r="G98" s="83">
        <f t="shared" si="29"/>
        <v>720008064</v>
      </c>
      <c r="H98" s="83">
        <f t="shared" si="29"/>
        <v>1139619105</v>
      </c>
      <c r="I98" s="83">
        <f t="shared" si="29"/>
        <v>698718427</v>
      </c>
      <c r="J98" s="83">
        <f t="shared" si="29"/>
        <v>647682839</v>
      </c>
      <c r="K98" s="83">
        <f t="shared" si="29"/>
        <v>660464867</v>
      </c>
      <c r="L98" s="83">
        <f t="shared" si="29"/>
        <v>667087875</v>
      </c>
      <c r="M98" s="83">
        <f t="shared" si="29"/>
        <v>658156529</v>
      </c>
      <c r="N98" s="83">
        <f t="shared" si="29"/>
        <v>1266246224</v>
      </c>
      <c r="O98" s="95">
        <f t="shared" si="20"/>
        <v>8535788519</v>
      </c>
      <c r="P98" s="64"/>
    </row>
    <row r="99" spans="1:16" s="1" customFormat="1" ht="13.5" customHeight="1" x14ac:dyDescent="0.25">
      <c r="A99" s="91" t="s">
        <v>497</v>
      </c>
      <c r="B99" s="73" t="s">
        <v>44</v>
      </c>
      <c r="C99" s="83">
        <f>+SUM(C100:C103)</f>
        <v>337546374</v>
      </c>
      <c r="D99" s="83">
        <f t="shared" ref="D99:N99" si="30">+SUM(D100:D103)</f>
        <v>305227002</v>
      </c>
      <c r="E99" s="83">
        <f t="shared" si="30"/>
        <v>323087589</v>
      </c>
      <c r="F99" s="83">
        <f t="shared" si="30"/>
        <v>393378429</v>
      </c>
      <c r="G99" s="83">
        <f t="shared" si="30"/>
        <v>472680916</v>
      </c>
      <c r="H99" s="83">
        <f t="shared" si="30"/>
        <v>815072874</v>
      </c>
      <c r="I99" s="83">
        <f t="shared" si="30"/>
        <v>460207480</v>
      </c>
      <c r="J99" s="83">
        <f t="shared" si="30"/>
        <v>425351093</v>
      </c>
      <c r="K99" s="83">
        <f t="shared" si="30"/>
        <v>433763871</v>
      </c>
      <c r="L99" s="83">
        <f t="shared" si="30"/>
        <v>440856748</v>
      </c>
      <c r="M99" s="83">
        <f t="shared" si="30"/>
        <v>431701026</v>
      </c>
      <c r="N99" s="83">
        <f t="shared" si="30"/>
        <v>817503149</v>
      </c>
      <c r="O99" s="95">
        <f t="shared" si="20"/>
        <v>5656376551</v>
      </c>
      <c r="P99" s="64"/>
    </row>
    <row r="100" spans="1:16" s="1" customFormat="1" ht="13.5" customHeight="1" x14ac:dyDescent="0.25">
      <c r="A100" s="91" t="s">
        <v>498</v>
      </c>
      <c r="B100" s="73" t="s">
        <v>131</v>
      </c>
      <c r="C100" s="83">
        <v>62490340</v>
      </c>
      <c r="D100" s="83">
        <v>55697798</v>
      </c>
      <c r="E100" s="83">
        <v>59249234</v>
      </c>
      <c r="F100" s="83">
        <v>69636951</v>
      </c>
      <c r="G100" s="83">
        <v>88640570</v>
      </c>
      <c r="H100" s="83">
        <v>144972663</v>
      </c>
      <c r="I100" s="83">
        <v>85220779</v>
      </c>
      <c r="J100" s="83">
        <v>77844191</v>
      </c>
      <c r="K100" s="83">
        <v>79810390</v>
      </c>
      <c r="L100" s="83">
        <v>80574272</v>
      </c>
      <c r="M100" s="83">
        <v>79599641</v>
      </c>
      <c r="N100" s="83">
        <v>144518299</v>
      </c>
      <c r="O100" s="95">
        <f t="shared" si="20"/>
        <v>1028255128</v>
      </c>
      <c r="P100" s="64"/>
    </row>
    <row r="101" spans="1:16" s="1" customFormat="1" ht="13.5" customHeight="1" x14ac:dyDescent="0.25">
      <c r="A101" s="91" t="s">
        <v>499</v>
      </c>
      <c r="B101" s="73" t="s">
        <v>45</v>
      </c>
      <c r="C101" s="83">
        <v>175881087</v>
      </c>
      <c r="D101" s="83">
        <v>159558279</v>
      </c>
      <c r="E101" s="83">
        <v>168708084</v>
      </c>
      <c r="F101" s="83">
        <v>207012375</v>
      </c>
      <c r="G101" s="83">
        <v>245569720</v>
      </c>
      <c r="H101" s="83">
        <v>428487066</v>
      </c>
      <c r="I101" s="83">
        <v>239780482</v>
      </c>
      <c r="J101" s="83">
        <v>222208874</v>
      </c>
      <c r="K101" s="83">
        <v>226331056</v>
      </c>
      <c r="L101" s="83">
        <v>230378052</v>
      </c>
      <c r="M101" s="83">
        <v>225146757</v>
      </c>
      <c r="N101" s="83">
        <v>430331612</v>
      </c>
      <c r="O101" s="95">
        <f t="shared" si="20"/>
        <v>2959393444</v>
      </c>
      <c r="P101" s="64"/>
    </row>
    <row r="102" spans="1:16" s="3" customFormat="1" ht="13.5" customHeight="1" x14ac:dyDescent="0.25">
      <c r="A102" s="91" t="s">
        <v>500</v>
      </c>
      <c r="B102" s="73" t="s">
        <v>46</v>
      </c>
      <c r="C102" s="83">
        <v>93436827</v>
      </c>
      <c r="D102" s="83">
        <v>84765336</v>
      </c>
      <c r="E102" s="83">
        <v>89626170</v>
      </c>
      <c r="F102" s="83">
        <v>109975324</v>
      </c>
      <c r="G102" s="83">
        <v>130458914</v>
      </c>
      <c r="H102" s="83">
        <v>227633754</v>
      </c>
      <c r="I102" s="83">
        <v>127383381</v>
      </c>
      <c r="J102" s="83">
        <v>118048464</v>
      </c>
      <c r="K102" s="83">
        <v>120238374</v>
      </c>
      <c r="L102" s="83">
        <v>122388340</v>
      </c>
      <c r="M102" s="83">
        <v>119609215</v>
      </c>
      <c r="N102" s="83">
        <v>228613669</v>
      </c>
      <c r="O102" s="95">
        <f t="shared" si="20"/>
        <v>1572177768</v>
      </c>
      <c r="P102" s="65"/>
    </row>
    <row r="103" spans="1:16" s="1" customFormat="1" ht="13.5" customHeight="1" x14ac:dyDescent="0.25">
      <c r="A103" s="91" t="s">
        <v>501</v>
      </c>
      <c r="B103" s="73" t="s">
        <v>265</v>
      </c>
      <c r="C103" s="83">
        <v>5738120</v>
      </c>
      <c r="D103" s="83">
        <v>5205589</v>
      </c>
      <c r="E103" s="83">
        <v>5504101</v>
      </c>
      <c r="F103" s="83">
        <v>6753779</v>
      </c>
      <c r="G103" s="83">
        <v>8011712</v>
      </c>
      <c r="H103" s="83">
        <v>13979391</v>
      </c>
      <c r="I103" s="83">
        <v>7822838</v>
      </c>
      <c r="J103" s="83">
        <v>7249564</v>
      </c>
      <c r="K103" s="83">
        <v>7384051</v>
      </c>
      <c r="L103" s="83">
        <v>7516084</v>
      </c>
      <c r="M103" s="83">
        <v>7345413</v>
      </c>
      <c r="N103" s="83">
        <v>14039569</v>
      </c>
      <c r="O103" s="95">
        <f t="shared" si="20"/>
        <v>96550211</v>
      </c>
      <c r="P103" s="64"/>
    </row>
    <row r="104" spans="1:16" s="1" customFormat="1" ht="13.5" customHeight="1" x14ac:dyDescent="0.25">
      <c r="A104" s="91" t="s">
        <v>502</v>
      </c>
      <c r="B104" s="73" t="s">
        <v>122</v>
      </c>
      <c r="C104" s="83">
        <f>+SUM(C105:C109)</f>
        <v>171913656</v>
      </c>
      <c r="D104" s="83">
        <f t="shared" ref="D104:N104" si="31">+SUM(D105:D109)</f>
        <v>162699803</v>
      </c>
      <c r="E104" s="83">
        <f t="shared" si="31"/>
        <v>171141876</v>
      </c>
      <c r="F104" s="83">
        <f t="shared" si="31"/>
        <v>212809860</v>
      </c>
      <c r="G104" s="83">
        <f t="shared" si="31"/>
        <v>247327148</v>
      </c>
      <c r="H104" s="83">
        <f t="shared" si="31"/>
        <v>324546231</v>
      </c>
      <c r="I104" s="83">
        <f t="shared" si="31"/>
        <v>238510947</v>
      </c>
      <c r="J104" s="83">
        <f t="shared" si="31"/>
        <v>222331746</v>
      </c>
      <c r="K104" s="83">
        <f t="shared" si="31"/>
        <v>226700996</v>
      </c>
      <c r="L104" s="83">
        <f t="shared" si="31"/>
        <v>226231127</v>
      </c>
      <c r="M104" s="83">
        <f t="shared" si="31"/>
        <v>226455503</v>
      </c>
      <c r="N104" s="83">
        <f t="shared" si="31"/>
        <v>448743075</v>
      </c>
      <c r="O104" s="95">
        <f t="shared" si="20"/>
        <v>2879411968</v>
      </c>
      <c r="P104" s="64"/>
    </row>
    <row r="105" spans="1:16" s="1" customFormat="1" ht="13.5" customHeight="1" x14ac:dyDescent="0.25">
      <c r="A105" s="91" t="s">
        <v>503</v>
      </c>
      <c r="B105" s="73" t="s">
        <v>47</v>
      </c>
      <c r="C105" s="83">
        <v>93800731</v>
      </c>
      <c r="D105" s="83">
        <v>93077555</v>
      </c>
      <c r="E105" s="83">
        <v>97080333</v>
      </c>
      <c r="F105" s="83">
        <v>125763672</v>
      </c>
      <c r="G105" s="83">
        <v>136526435</v>
      </c>
      <c r="H105" s="83">
        <v>143330403</v>
      </c>
      <c r="I105" s="83">
        <v>131984974</v>
      </c>
      <c r="J105" s="83">
        <v>125026508</v>
      </c>
      <c r="K105" s="83">
        <v>126938008</v>
      </c>
      <c r="L105" s="83">
        <v>125513287</v>
      </c>
      <c r="M105" s="83">
        <v>126955951</v>
      </c>
      <c r="N105" s="83">
        <v>268095202</v>
      </c>
      <c r="O105" s="95">
        <f t="shared" si="20"/>
        <v>1594093059</v>
      </c>
      <c r="P105" s="64"/>
    </row>
    <row r="106" spans="1:16" s="1" customFormat="1" ht="13.5" customHeight="1" x14ac:dyDescent="0.25">
      <c r="A106" s="91" t="s">
        <v>504</v>
      </c>
      <c r="B106" s="73" t="s">
        <v>45</v>
      </c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2">
        <f t="shared" si="20"/>
        <v>0</v>
      </c>
      <c r="P106" s="64"/>
    </row>
    <row r="107" spans="1:16" s="1" customFormat="1" ht="13.5" customHeight="1" x14ac:dyDescent="0.25">
      <c r="A107" s="91" t="s">
        <v>505</v>
      </c>
      <c r="B107" s="73" t="s">
        <v>48</v>
      </c>
      <c r="C107" s="83">
        <v>46867755</v>
      </c>
      <c r="D107" s="83">
        <v>41773349</v>
      </c>
      <c r="E107" s="83">
        <v>44436926</v>
      </c>
      <c r="F107" s="83">
        <v>52227713</v>
      </c>
      <c r="G107" s="83">
        <v>66480428</v>
      </c>
      <c r="H107" s="83">
        <v>108729497</v>
      </c>
      <c r="I107" s="83">
        <v>63915584</v>
      </c>
      <c r="J107" s="83">
        <v>58383143</v>
      </c>
      <c r="K107" s="83">
        <v>59857793</v>
      </c>
      <c r="L107" s="83">
        <v>60430704</v>
      </c>
      <c r="M107" s="83">
        <v>59699731</v>
      </c>
      <c r="N107" s="83">
        <v>108388724</v>
      </c>
      <c r="O107" s="95">
        <f t="shared" si="20"/>
        <v>771191347</v>
      </c>
      <c r="P107" s="64"/>
    </row>
    <row r="108" spans="1:16" s="11" customFormat="1" ht="13.5" customHeight="1" x14ac:dyDescent="0.25">
      <c r="A108" s="91" t="s">
        <v>506</v>
      </c>
      <c r="B108" s="73" t="s">
        <v>46</v>
      </c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2">
        <f t="shared" si="20"/>
        <v>0</v>
      </c>
      <c r="P108" s="65"/>
    </row>
    <row r="109" spans="1:16" s="3" customFormat="1" ht="13.5" customHeight="1" x14ac:dyDescent="0.25">
      <c r="A109" s="91" t="s">
        <v>507</v>
      </c>
      <c r="B109" s="73" t="s">
        <v>49</v>
      </c>
      <c r="C109" s="83">
        <v>31245170</v>
      </c>
      <c r="D109" s="83">
        <v>27848899</v>
      </c>
      <c r="E109" s="83">
        <v>29624617</v>
      </c>
      <c r="F109" s="83">
        <v>34818475</v>
      </c>
      <c r="G109" s="83">
        <v>44320285</v>
      </c>
      <c r="H109" s="83">
        <v>72486331</v>
      </c>
      <c r="I109" s="83">
        <v>42610389</v>
      </c>
      <c r="J109" s="83">
        <v>38922095</v>
      </c>
      <c r="K109" s="83">
        <v>39905195</v>
      </c>
      <c r="L109" s="83">
        <v>40287136</v>
      </c>
      <c r="M109" s="83">
        <v>39799821</v>
      </c>
      <c r="N109" s="83">
        <v>72259149</v>
      </c>
      <c r="O109" s="95">
        <f t="shared" si="20"/>
        <v>514127562</v>
      </c>
      <c r="P109" s="65"/>
    </row>
    <row r="110" spans="1:16" s="1" customFormat="1" ht="13.5" customHeight="1" x14ac:dyDescent="0.25">
      <c r="A110" s="91" t="s">
        <v>508</v>
      </c>
      <c r="B110" s="73" t="s">
        <v>16</v>
      </c>
      <c r="C110" s="83">
        <f>+C111+C120</f>
        <v>1266682817.4166667</v>
      </c>
      <c r="D110" s="83">
        <f>+D111+D120</f>
        <v>1397584544.4166667</v>
      </c>
      <c r="E110" s="83">
        <f t="shared" ref="E110:N110" si="32">+E111+E120</f>
        <v>1227313798.4166667</v>
      </c>
      <c r="F110" s="83">
        <f t="shared" si="32"/>
        <v>1344085911.4166667</v>
      </c>
      <c r="G110" s="83">
        <f t="shared" si="32"/>
        <v>1442492729.1666667</v>
      </c>
      <c r="H110" s="83">
        <f t="shared" si="32"/>
        <v>1468585505.1666667</v>
      </c>
      <c r="I110" s="83">
        <f t="shared" si="32"/>
        <v>1527545847.1666667</v>
      </c>
      <c r="J110" s="83">
        <f t="shared" si="32"/>
        <v>1564169993.1666667</v>
      </c>
      <c r="K110" s="83">
        <f t="shared" si="32"/>
        <v>6040797013.166667</v>
      </c>
      <c r="L110" s="83">
        <f t="shared" si="32"/>
        <v>1868803803.1666667</v>
      </c>
      <c r="M110" s="83">
        <f t="shared" si="32"/>
        <v>1816481922.1666667</v>
      </c>
      <c r="N110" s="83">
        <f t="shared" si="32"/>
        <v>3323115451.1666665</v>
      </c>
      <c r="O110" s="95">
        <f t="shared" si="20"/>
        <v>24287659336.000004</v>
      </c>
      <c r="P110" s="64"/>
    </row>
    <row r="111" spans="1:16" s="1" customFormat="1" ht="13.5" customHeight="1" x14ac:dyDescent="0.25">
      <c r="A111" s="91" t="s">
        <v>509</v>
      </c>
      <c r="B111" s="73" t="s">
        <v>50</v>
      </c>
      <c r="C111" s="83">
        <f>+C112</f>
        <v>22000000</v>
      </c>
      <c r="D111" s="83">
        <f>+D112</f>
        <v>53783750</v>
      </c>
      <c r="E111" s="83">
        <f t="shared" ref="E111:N111" si="33">+E112</f>
        <v>1983750</v>
      </c>
      <c r="F111" s="83">
        <f t="shared" si="33"/>
        <v>66296849</v>
      </c>
      <c r="G111" s="83">
        <f t="shared" si="33"/>
        <v>783750</v>
      </c>
      <c r="H111" s="83">
        <f t="shared" si="33"/>
        <v>783750</v>
      </c>
      <c r="I111" s="83">
        <f t="shared" si="33"/>
        <v>783750</v>
      </c>
      <c r="J111" s="83">
        <f t="shared" si="33"/>
        <v>783750</v>
      </c>
      <c r="K111" s="83">
        <f t="shared" si="33"/>
        <v>783750</v>
      </c>
      <c r="L111" s="83">
        <f t="shared" si="33"/>
        <v>783750</v>
      </c>
      <c r="M111" s="83">
        <f t="shared" si="33"/>
        <v>783750</v>
      </c>
      <c r="N111" s="83">
        <f t="shared" si="33"/>
        <v>10581314</v>
      </c>
      <c r="O111" s="95">
        <f t="shared" si="20"/>
        <v>160131913</v>
      </c>
      <c r="P111" s="64"/>
    </row>
    <row r="112" spans="1:16" s="1" customFormat="1" ht="13.5" customHeight="1" x14ac:dyDescent="0.25">
      <c r="A112" s="91" t="s">
        <v>510</v>
      </c>
      <c r="B112" s="73" t="s">
        <v>51</v>
      </c>
      <c r="C112" s="83">
        <f>+SUM(C113:C119)</f>
        <v>22000000</v>
      </c>
      <c r="D112" s="83">
        <f>+SUM(D113:D119)</f>
        <v>53783750</v>
      </c>
      <c r="E112" s="83">
        <f t="shared" ref="E112:N112" si="34">+SUM(E113:E119)</f>
        <v>1983750</v>
      </c>
      <c r="F112" s="83">
        <f t="shared" si="34"/>
        <v>66296849</v>
      </c>
      <c r="G112" s="83">
        <f t="shared" si="34"/>
        <v>783750</v>
      </c>
      <c r="H112" s="83">
        <f t="shared" si="34"/>
        <v>783750</v>
      </c>
      <c r="I112" s="83">
        <f t="shared" si="34"/>
        <v>783750</v>
      </c>
      <c r="J112" s="83">
        <f t="shared" si="34"/>
        <v>783750</v>
      </c>
      <c r="K112" s="83">
        <f t="shared" si="34"/>
        <v>783750</v>
      </c>
      <c r="L112" s="83">
        <f t="shared" si="34"/>
        <v>783750</v>
      </c>
      <c r="M112" s="83">
        <f t="shared" si="34"/>
        <v>783750</v>
      </c>
      <c r="N112" s="83">
        <f t="shared" si="34"/>
        <v>10581314</v>
      </c>
      <c r="O112" s="95">
        <f t="shared" si="20"/>
        <v>160131913</v>
      </c>
      <c r="P112" s="64"/>
    </row>
    <row r="113" spans="1:16" s="1" customFormat="1" ht="13.5" customHeight="1" x14ac:dyDescent="0.25">
      <c r="A113" s="91" t="s">
        <v>511</v>
      </c>
      <c r="B113" s="73" t="s">
        <v>139</v>
      </c>
      <c r="C113" s="83">
        <v>0</v>
      </c>
      <c r="D113" s="83">
        <v>0</v>
      </c>
      <c r="E113" s="83">
        <v>0</v>
      </c>
      <c r="F113" s="83">
        <v>7513099</v>
      </c>
      <c r="G113" s="83">
        <v>0</v>
      </c>
      <c r="H113" s="83">
        <v>0</v>
      </c>
      <c r="I113" s="83">
        <v>0</v>
      </c>
      <c r="J113" s="83">
        <v>0</v>
      </c>
      <c r="K113" s="83">
        <v>0</v>
      </c>
      <c r="L113" s="83">
        <v>0</v>
      </c>
      <c r="M113" s="83">
        <v>0</v>
      </c>
      <c r="N113" s="83">
        <v>0</v>
      </c>
      <c r="O113" s="95">
        <f t="shared" si="20"/>
        <v>7513099</v>
      </c>
      <c r="P113" s="64"/>
    </row>
    <row r="114" spans="1:16" s="1" customFormat="1" ht="13.5" customHeight="1" x14ac:dyDescent="0.25">
      <c r="A114" s="91" t="s">
        <v>512</v>
      </c>
      <c r="B114" s="73" t="s">
        <v>52</v>
      </c>
      <c r="C114" s="83">
        <v>22000000</v>
      </c>
      <c r="D114" s="83">
        <v>53000000</v>
      </c>
      <c r="E114" s="83">
        <v>1200000</v>
      </c>
      <c r="F114" s="83">
        <v>58000000</v>
      </c>
      <c r="G114" s="83">
        <v>0</v>
      </c>
      <c r="H114" s="83">
        <v>0</v>
      </c>
      <c r="I114" s="83">
        <v>0</v>
      </c>
      <c r="J114" s="83">
        <v>0</v>
      </c>
      <c r="K114" s="83">
        <v>0</v>
      </c>
      <c r="L114" s="83">
        <v>0</v>
      </c>
      <c r="M114" s="83">
        <v>0</v>
      </c>
      <c r="N114" s="83">
        <v>9013814</v>
      </c>
      <c r="O114" s="95">
        <f t="shared" si="20"/>
        <v>143213814</v>
      </c>
      <c r="P114" s="64"/>
    </row>
    <row r="115" spans="1:16" s="1" customFormat="1" ht="13.5" customHeight="1" x14ac:dyDescent="0.25">
      <c r="A115" s="91" t="s">
        <v>513</v>
      </c>
      <c r="B115" s="73" t="s">
        <v>266</v>
      </c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2">
        <f t="shared" si="20"/>
        <v>0</v>
      </c>
      <c r="P115" s="64"/>
    </row>
    <row r="116" spans="1:16" s="1" customFormat="1" ht="13.5" customHeight="1" x14ac:dyDescent="0.25">
      <c r="A116" s="91" t="s">
        <v>514</v>
      </c>
      <c r="B116" s="73" t="s">
        <v>99</v>
      </c>
      <c r="C116" s="83">
        <v>0</v>
      </c>
      <c r="D116" s="83">
        <v>783750</v>
      </c>
      <c r="E116" s="83">
        <v>783750</v>
      </c>
      <c r="F116" s="83">
        <v>783750</v>
      </c>
      <c r="G116" s="83">
        <v>783750</v>
      </c>
      <c r="H116" s="83">
        <v>783750</v>
      </c>
      <c r="I116" s="83">
        <v>783750</v>
      </c>
      <c r="J116" s="83">
        <v>783750</v>
      </c>
      <c r="K116" s="83">
        <v>783750</v>
      </c>
      <c r="L116" s="83">
        <v>783750</v>
      </c>
      <c r="M116" s="83">
        <v>783750</v>
      </c>
      <c r="N116" s="83">
        <v>1567500</v>
      </c>
      <c r="O116" s="95">
        <f t="shared" si="20"/>
        <v>9405000</v>
      </c>
      <c r="P116" s="64"/>
    </row>
    <row r="117" spans="1:16" s="1" customFormat="1" ht="13.5" customHeight="1" x14ac:dyDescent="0.25">
      <c r="A117" s="91" t="s">
        <v>515</v>
      </c>
      <c r="B117" s="73" t="s">
        <v>53</v>
      </c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2">
        <f t="shared" si="20"/>
        <v>0</v>
      </c>
      <c r="P117" s="64"/>
    </row>
    <row r="118" spans="1:16" s="3" customFormat="1" ht="13.5" customHeight="1" x14ac:dyDescent="0.25">
      <c r="A118" s="91" t="s">
        <v>516</v>
      </c>
      <c r="B118" s="73" t="s">
        <v>54</v>
      </c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2">
        <f t="shared" si="20"/>
        <v>0</v>
      </c>
      <c r="P118" s="65"/>
    </row>
    <row r="119" spans="1:16" s="3" customFormat="1" ht="13.5" customHeight="1" x14ac:dyDescent="0.25">
      <c r="A119" s="91" t="s">
        <v>517</v>
      </c>
      <c r="B119" s="73" t="s">
        <v>55</v>
      </c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2">
        <f t="shared" si="20"/>
        <v>0</v>
      </c>
      <c r="P119" s="65"/>
    </row>
    <row r="120" spans="1:16" s="1" customFormat="1" ht="13.5" customHeight="1" x14ac:dyDescent="0.25">
      <c r="A120" s="91" t="s">
        <v>518</v>
      </c>
      <c r="B120" s="73" t="s">
        <v>267</v>
      </c>
      <c r="C120" s="83">
        <f>+C121+C129+C132+C138+C150+C154+C165+C171+C175+C182+C187+C192+C195+C197+C207+C205</f>
        <v>1244682817.4166667</v>
      </c>
      <c r="D120" s="83">
        <f t="shared" ref="D120:N120" si="35">+D121+D129+D132+D138+D150+D154+D165+D171+D175+D182+D187+D192+D195+D197+D207+D205</f>
        <v>1343800794.4166667</v>
      </c>
      <c r="E120" s="83">
        <f t="shared" si="35"/>
        <v>1225330048.4166667</v>
      </c>
      <c r="F120" s="83">
        <f t="shared" si="35"/>
        <v>1277789062.4166667</v>
      </c>
      <c r="G120" s="83">
        <f>+G121+G129+G132+G138+G150+G154+G165+G171+G175+G182+G187+G192+G195+G197+G207+G205</f>
        <v>1441708979.1666667</v>
      </c>
      <c r="H120" s="83">
        <f t="shared" si="35"/>
        <v>1467801755.1666667</v>
      </c>
      <c r="I120" s="83">
        <f t="shared" si="35"/>
        <v>1526762097.1666667</v>
      </c>
      <c r="J120" s="83">
        <f t="shared" si="35"/>
        <v>1563386243.1666667</v>
      </c>
      <c r="K120" s="83">
        <f t="shared" si="35"/>
        <v>6040013263.166667</v>
      </c>
      <c r="L120" s="83">
        <f t="shared" si="35"/>
        <v>1868020053.1666667</v>
      </c>
      <c r="M120" s="83">
        <f t="shared" si="35"/>
        <v>1815698172.1666667</v>
      </c>
      <c r="N120" s="83">
        <f t="shared" si="35"/>
        <v>3312534137.1666665</v>
      </c>
      <c r="O120" s="95">
        <f t="shared" si="20"/>
        <v>24127527423.000004</v>
      </c>
      <c r="P120" s="64"/>
    </row>
    <row r="121" spans="1:16" s="1" customFormat="1" ht="13.5" customHeight="1" x14ac:dyDescent="0.25">
      <c r="A121" s="91" t="s">
        <v>519</v>
      </c>
      <c r="B121" s="73" t="s">
        <v>56</v>
      </c>
      <c r="C121" s="83">
        <f>+SUM(C122:C128)</f>
        <v>0</v>
      </c>
      <c r="D121" s="83">
        <f>+SUM(D122:D128)</f>
        <v>0</v>
      </c>
      <c r="E121" s="83">
        <f t="shared" ref="E121:N121" si="36">+SUM(E122:E128)</f>
        <v>0</v>
      </c>
      <c r="F121" s="83">
        <f t="shared" si="36"/>
        <v>2516360</v>
      </c>
      <c r="G121" s="83">
        <f t="shared" si="36"/>
        <v>2516360</v>
      </c>
      <c r="H121" s="83">
        <f t="shared" si="36"/>
        <v>2516360</v>
      </c>
      <c r="I121" s="83">
        <f t="shared" si="36"/>
        <v>2516360</v>
      </c>
      <c r="J121" s="83">
        <f t="shared" si="36"/>
        <v>2516360</v>
      </c>
      <c r="K121" s="83">
        <f t="shared" si="36"/>
        <v>2516360</v>
      </c>
      <c r="L121" s="83">
        <f t="shared" si="36"/>
        <v>2516360</v>
      </c>
      <c r="M121" s="83">
        <f t="shared" si="36"/>
        <v>2516360</v>
      </c>
      <c r="N121" s="83">
        <f t="shared" si="36"/>
        <v>2516360</v>
      </c>
      <c r="O121" s="95">
        <f t="shared" si="20"/>
        <v>22647240</v>
      </c>
      <c r="P121" s="64"/>
    </row>
    <row r="122" spans="1:16" s="1" customFormat="1" ht="13.5" customHeight="1" x14ac:dyDescent="0.25">
      <c r="A122" s="91" t="s">
        <v>520</v>
      </c>
      <c r="B122" s="73" t="s">
        <v>268</v>
      </c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2">
        <f t="shared" si="20"/>
        <v>0</v>
      </c>
      <c r="P122" s="64"/>
    </row>
    <row r="123" spans="1:16" s="1" customFormat="1" ht="13.5" customHeight="1" x14ac:dyDescent="0.25">
      <c r="A123" s="91" t="s">
        <v>521</v>
      </c>
      <c r="B123" s="73" t="s">
        <v>57</v>
      </c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2">
        <f t="shared" si="20"/>
        <v>0</v>
      </c>
      <c r="P123" s="64"/>
    </row>
    <row r="124" spans="1:16" s="1" customFormat="1" ht="13.5" customHeight="1" x14ac:dyDescent="0.25">
      <c r="A124" s="91" t="s">
        <v>522</v>
      </c>
      <c r="B124" s="73" t="s">
        <v>58</v>
      </c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2">
        <f t="shared" si="20"/>
        <v>0</v>
      </c>
      <c r="P124" s="64"/>
    </row>
    <row r="125" spans="1:16" s="1" customFormat="1" ht="13.5" customHeight="1" x14ac:dyDescent="0.25">
      <c r="A125" s="91" t="s">
        <v>523</v>
      </c>
      <c r="B125" s="73" t="s">
        <v>524</v>
      </c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2">
        <f t="shared" si="20"/>
        <v>0</v>
      </c>
      <c r="P125" s="64"/>
    </row>
    <row r="126" spans="1:16" s="1" customFormat="1" ht="13.5" customHeight="1" x14ac:dyDescent="0.25">
      <c r="A126" s="91" t="s">
        <v>525</v>
      </c>
      <c r="B126" s="73" t="s">
        <v>269</v>
      </c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2">
        <f t="shared" si="20"/>
        <v>0</v>
      </c>
      <c r="P126" s="64"/>
    </row>
    <row r="127" spans="1:16" s="3" customFormat="1" ht="13.5" customHeight="1" x14ac:dyDescent="0.25">
      <c r="A127" s="91" t="s">
        <v>526</v>
      </c>
      <c r="B127" s="73" t="s">
        <v>59</v>
      </c>
      <c r="C127" s="83">
        <v>0</v>
      </c>
      <c r="D127" s="83">
        <v>0</v>
      </c>
      <c r="E127" s="83">
        <v>0</v>
      </c>
      <c r="F127" s="83">
        <v>2516360</v>
      </c>
      <c r="G127" s="83">
        <v>2516360</v>
      </c>
      <c r="H127" s="83">
        <v>2516360</v>
      </c>
      <c r="I127" s="83">
        <v>2516360</v>
      </c>
      <c r="J127" s="83">
        <v>2516360</v>
      </c>
      <c r="K127" s="83">
        <v>2516360</v>
      </c>
      <c r="L127" s="83">
        <v>2516360</v>
      </c>
      <c r="M127" s="83">
        <v>2516360</v>
      </c>
      <c r="N127" s="83">
        <v>2516360</v>
      </c>
      <c r="O127" s="95">
        <f t="shared" si="20"/>
        <v>22647240</v>
      </c>
      <c r="P127" s="65"/>
    </row>
    <row r="128" spans="1:16" s="1" customFormat="1" ht="13.5" customHeight="1" x14ac:dyDescent="0.25">
      <c r="A128" s="91" t="s">
        <v>527</v>
      </c>
      <c r="B128" s="73" t="s">
        <v>92</v>
      </c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2">
        <f t="shared" si="20"/>
        <v>0</v>
      </c>
      <c r="P128" s="64"/>
    </row>
    <row r="129" spans="1:16" s="1" customFormat="1" ht="13.5" customHeight="1" x14ac:dyDescent="0.25">
      <c r="A129" s="91" t="s">
        <v>528</v>
      </c>
      <c r="B129" s="73" t="s">
        <v>60</v>
      </c>
      <c r="C129" s="83">
        <f>+C130+C131</f>
        <v>0</v>
      </c>
      <c r="D129" s="83">
        <f t="shared" ref="D129:N129" si="37">+D130+D131</f>
        <v>0</v>
      </c>
      <c r="E129" s="83">
        <f t="shared" si="37"/>
        <v>0</v>
      </c>
      <c r="F129" s="83">
        <f t="shared" si="37"/>
        <v>0</v>
      </c>
      <c r="G129" s="83">
        <f t="shared" si="37"/>
        <v>0</v>
      </c>
      <c r="H129" s="83">
        <f t="shared" si="37"/>
        <v>0</v>
      </c>
      <c r="I129" s="83">
        <f t="shared" si="37"/>
        <v>0</v>
      </c>
      <c r="J129" s="83">
        <f t="shared" si="37"/>
        <v>0</v>
      </c>
      <c r="K129" s="83">
        <f t="shared" si="37"/>
        <v>0</v>
      </c>
      <c r="L129" s="83">
        <f t="shared" si="37"/>
        <v>0</v>
      </c>
      <c r="M129" s="83">
        <f t="shared" si="37"/>
        <v>0</v>
      </c>
      <c r="N129" s="83">
        <f t="shared" si="37"/>
        <v>0</v>
      </c>
      <c r="O129" s="82">
        <f t="shared" si="20"/>
        <v>0</v>
      </c>
      <c r="P129" s="64"/>
    </row>
    <row r="130" spans="1:16" s="3" customFormat="1" ht="13.5" customHeight="1" x14ac:dyDescent="0.25">
      <c r="A130" s="91" t="s">
        <v>529</v>
      </c>
      <c r="B130" s="73" t="s">
        <v>61</v>
      </c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2">
        <f t="shared" si="20"/>
        <v>0</v>
      </c>
      <c r="P130" s="65"/>
    </row>
    <row r="131" spans="1:16" s="1" customFormat="1" ht="13.5" customHeight="1" x14ac:dyDescent="0.25">
      <c r="A131" s="91" t="s">
        <v>530</v>
      </c>
      <c r="B131" s="73" t="s">
        <v>62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2">
        <f t="shared" si="20"/>
        <v>0</v>
      </c>
      <c r="P131" s="64"/>
    </row>
    <row r="132" spans="1:16" s="1" customFormat="1" ht="13.5" customHeight="1" x14ac:dyDescent="0.25">
      <c r="A132" s="91" t="s">
        <v>531</v>
      </c>
      <c r="B132" s="73" t="s">
        <v>63</v>
      </c>
      <c r="C132" s="83">
        <f>+SUM(C133:C137)</f>
        <v>0</v>
      </c>
      <c r="D132" s="83">
        <f t="shared" ref="D132:N132" si="38">+SUM(D133:D137)</f>
        <v>8454545</v>
      </c>
      <c r="E132" s="83">
        <f t="shared" si="38"/>
        <v>7454545</v>
      </c>
      <c r="F132" s="83">
        <f t="shared" si="38"/>
        <v>7454545</v>
      </c>
      <c r="G132" s="83">
        <f t="shared" si="38"/>
        <v>15349219</v>
      </c>
      <c r="H132" s="83">
        <f t="shared" si="38"/>
        <v>15349219</v>
      </c>
      <c r="I132" s="83">
        <f t="shared" si="38"/>
        <v>36249218</v>
      </c>
      <c r="J132" s="83">
        <f t="shared" si="38"/>
        <v>59249218</v>
      </c>
      <c r="K132" s="83">
        <f t="shared" si="38"/>
        <v>36249218</v>
      </c>
      <c r="L132" s="83">
        <f t="shared" si="38"/>
        <v>36249218</v>
      </c>
      <c r="M132" s="83">
        <f t="shared" si="38"/>
        <v>36248921</v>
      </c>
      <c r="N132" s="83">
        <f t="shared" si="38"/>
        <v>83273555</v>
      </c>
      <c r="O132" s="95">
        <f t="shared" si="20"/>
        <v>341581421</v>
      </c>
      <c r="P132" s="64"/>
    </row>
    <row r="133" spans="1:16" s="1" customFormat="1" ht="13.5" customHeight="1" x14ac:dyDescent="0.25">
      <c r="A133" s="91" t="s">
        <v>532</v>
      </c>
      <c r="B133" s="73" t="s">
        <v>64</v>
      </c>
      <c r="C133" s="83">
        <v>0</v>
      </c>
      <c r="D133" s="83">
        <v>5454545</v>
      </c>
      <c r="E133" s="83">
        <v>5454545</v>
      </c>
      <c r="F133" s="83">
        <v>5454545</v>
      </c>
      <c r="G133" s="83">
        <v>5454545</v>
      </c>
      <c r="H133" s="83">
        <v>5454545</v>
      </c>
      <c r="I133" s="83">
        <v>5454545</v>
      </c>
      <c r="J133" s="83">
        <v>5454545</v>
      </c>
      <c r="K133" s="83">
        <v>5454545</v>
      </c>
      <c r="L133" s="83">
        <v>5454545</v>
      </c>
      <c r="M133" s="83">
        <v>5454545</v>
      </c>
      <c r="N133" s="83">
        <v>5454550</v>
      </c>
      <c r="O133" s="95">
        <f t="shared" si="20"/>
        <v>60000000</v>
      </c>
      <c r="P133" s="64"/>
    </row>
    <row r="134" spans="1:16" s="1" customFormat="1" ht="13.5" customHeight="1" x14ac:dyDescent="0.25">
      <c r="A134" s="91" t="s">
        <v>533</v>
      </c>
      <c r="B134" s="73" t="s">
        <v>65</v>
      </c>
      <c r="C134" s="83">
        <v>0</v>
      </c>
      <c r="D134" s="83">
        <v>0</v>
      </c>
      <c r="E134" s="83">
        <v>0</v>
      </c>
      <c r="F134" s="83">
        <v>0</v>
      </c>
      <c r="G134" s="83">
        <v>0</v>
      </c>
      <c r="H134" s="83">
        <v>0</v>
      </c>
      <c r="I134" s="83">
        <v>0</v>
      </c>
      <c r="J134" s="83">
        <v>23000000</v>
      </c>
      <c r="K134" s="83">
        <v>0</v>
      </c>
      <c r="L134" s="83">
        <v>0</v>
      </c>
      <c r="M134" s="83">
        <v>0</v>
      </c>
      <c r="N134" s="83">
        <v>24340000</v>
      </c>
      <c r="O134" s="95">
        <f t="shared" si="20"/>
        <v>47340000</v>
      </c>
      <c r="P134" s="64"/>
    </row>
    <row r="135" spans="1:16" s="1" customFormat="1" ht="13.5" customHeight="1" x14ac:dyDescent="0.25">
      <c r="A135" s="91" t="s">
        <v>534</v>
      </c>
      <c r="B135" s="73" t="s">
        <v>270</v>
      </c>
      <c r="C135" s="83">
        <v>0</v>
      </c>
      <c r="D135" s="83">
        <v>0</v>
      </c>
      <c r="E135" s="83">
        <v>0</v>
      </c>
      <c r="F135" s="83">
        <v>0</v>
      </c>
      <c r="G135" s="83">
        <v>0</v>
      </c>
      <c r="H135" s="83">
        <v>0</v>
      </c>
      <c r="I135" s="83">
        <v>8708333</v>
      </c>
      <c r="J135" s="83">
        <v>8708333</v>
      </c>
      <c r="K135" s="83">
        <v>8708333</v>
      </c>
      <c r="L135" s="83">
        <v>8708333</v>
      </c>
      <c r="M135" s="83">
        <v>8708333</v>
      </c>
      <c r="N135" s="83">
        <v>8708335</v>
      </c>
      <c r="O135" s="95">
        <f t="shared" ref="O135:O200" si="39">+SUM(C135:N135)</f>
        <v>52250000</v>
      </c>
      <c r="P135" s="64"/>
    </row>
    <row r="136" spans="1:16" s="1" customFormat="1" ht="13.5" customHeight="1" x14ac:dyDescent="0.25">
      <c r="A136" s="91" t="s">
        <v>535</v>
      </c>
      <c r="B136" s="73" t="s">
        <v>66</v>
      </c>
      <c r="C136" s="83">
        <v>0</v>
      </c>
      <c r="D136" s="83">
        <v>0</v>
      </c>
      <c r="E136" s="83">
        <v>0</v>
      </c>
      <c r="F136" s="83">
        <v>0</v>
      </c>
      <c r="G136" s="83">
        <v>0</v>
      </c>
      <c r="H136" s="83">
        <v>0</v>
      </c>
      <c r="I136" s="83">
        <v>12191666</v>
      </c>
      <c r="J136" s="83">
        <v>12191666</v>
      </c>
      <c r="K136" s="83">
        <v>12191666</v>
      </c>
      <c r="L136" s="83">
        <v>12191666</v>
      </c>
      <c r="M136" s="83">
        <v>12191666</v>
      </c>
      <c r="N136" s="83">
        <v>12191670</v>
      </c>
      <c r="O136" s="95">
        <f t="shared" si="39"/>
        <v>73150000</v>
      </c>
      <c r="P136" s="64"/>
    </row>
    <row r="137" spans="1:16" s="1" customFormat="1" ht="13.5" customHeight="1" x14ac:dyDescent="0.25">
      <c r="A137" s="91" t="s">
        <v>536</v>
      </c>
      <c r="B137" s="73" t="s">
        <v>93</v>
      </c>
      <c r="C137" s="83">
        <v>0</v>
      </c>
      <c r="D137" s="83">
        <v>3000000</v>
      </c>
      <c r="E137" s="83">
        <v>2000000</v>
      </c>
      <c r="F137" s="83">
        <v>2000000</v>
      </c>
      <c r="G137" s="83">
        <v>9894674</v>
      </c>
      <c r="H137" s="83">
        <v>9894674</v>
      </c>
      <c r="I137" s="83">
        <v>9894674</v>
      </c>
      <c r="J137" s="83">
        <v>9894674</v>
      </c>
      <c r="K137" s="83">
        <v>9894674</v>
      </c>
      <c r="L137" s="83">
        <v>9894674</v>
      </c>
      <c r="M137" s="83">
        <v>9894377</v>
      </c>
      <c r="N137" s="83">
        <v>32579000</v>
      </c>
      <c r="O137" s="95">
        <f t="shared" si="39"/>
        <v>108841421</v>
      </c>
      <c r="P137" s="64"/>
    </row>
    <row r="138" spans="1:16" s="1" customFormat="1" ht="13.5" customHeight="1" x14ac:dyDescent="0.25">
      <c r="A138" s="91" t="s">
        <v>537</v>
      </c>
      <c r="B138" s="73" t="s">
        <v>67</v>
      </c>
      <c r="C138" s="83">
        <f>+SUM(C139:C149)</f>
        <v>503381462</v>
      </c>
      <c r="D138" s="83">
        <f t="shared" ref="D138:N138" si="40">+SUM(D139:D149)</f>
        <v>536581468</v>
      </c>
      <c r="E138" s="83">
        <f t="shared" si="40"/>
        <v>550581468</v>
      </c>
      <c r="F138" s="83">
        <f t="shared" si="40"/>
        <v>550581468</v>
      </c>
      <c r="G138" s="83">
        <f t="shared" si="40"/>
        <v>620075352.25</v>
      </c>
      <c r="H138" s="83">
        <f t="shared" si="40"/>
        <v>696525488.25</v>
      </c>
      <c r="I138" s="83">
        <f t="shared" si="40"/>
        <v>696535388.25</v>
      </c>
      <c r="J138" s="83">
        <f t="shared" si="40"/>
        <v>696535488.25</v>
      </c>
      <c r="K138" s="83">
        <f t="shared" si="40"/>
        <v>864570607.25</v>
      </c>
      <c r="L138" s="83">
        <f t="shared" si="40"/>
        <v>864431012.25</v>
      </c>
      <c r="M138" s="83">
        <f t="shared" si="40"/>
        <v>907128439.25</v>
      </c>
      <c r="N138" s="83">
        <f t="shared" si="40"/>
        <v>1886174314.25</v>
      </c>
      <c r="O138" s="95">
        <f t="shared" si="39"/>
        <v>9373101956</v>
      </c>
      <c r="P138" s="64"/>
    </row>
    <row r="139" spans="1:16" s="1" customFormat="1" ht="13.5" customHeight="1" x14ac:dyDescent="0.25">
      <c r="A139" s="91" t="s">
        <v>538</v>
      </c>
      <c r="B139" s="73" t="s">
        <v>68</v>
      </c>
      <c r="C139" s="83">
        <v>45000000</v>
      </c>
      <c r="D139" s="83">
        <v>85000000</v>
      </c>
      <c r="E139" s="83">
        <v>100000000</v>
      </c>
      <c r="F139" s="83">
        <v>100000000</v>
      </c>
      <c r="G139" s="83">
        <v>75000000</v>
      </c>
      <c r="H139" s="83">
        <v>151450136</v>
      </c>
      <c r="I139" s="83">
        <v>151460036</v>
      </c>
      <c r="J139" s="83">
        <v>151460136</v>
      </c>
      <c r="K139" s="83">
        <v>319495255</v>
      </c>
      <c r="L139" s="83">
        <v>319455660</v>
      </c>
      <c r="M139" s="83">
        <v>370815524</v>
      </c>
      <c r="N139" s="83">
        <v>1137547696</v>
      </c>
      <c r="O139" s="95">
        <f t="shared" si="39"/>
        <v>3006684443</v>
      </c>
      <c r="P139" s="64"/>
    </row>
    <row r="140" spans="1:16" s="3" customFormat="1" ht="13.5" customHeight="1" x14ac:dyDescent="0.25">
      <c r="A140" s="91" t="s">
        <v>539</v>
      </c>
      <c r="B140" s="73" t="s">
        <v>120</v>
      </c>
      <c r="C140" s="83">
        <v>0</v>
      </c>
      <c r="D140" s="83">
        <v>0</v>
      </c>
      <c r="E140" s="83">
        <v>0</v>
      </c>
      <c r="F140" s="83">
        <v>0</v>
      </c>
      <c r="G140" s="83">
        <v>50838065.25</v>
      </c>
      <c r="H140" s="83">
        <v>50838065.25</v>
      </c>
      <c r="I140" s="83">
        <v>50838065.25</v>
      </c>
      <c r="J140" s="83">
        <v>50838065.25</v>
      </c>
      <c r="K140" s="83">
        <v>50838065.25</v>
      </c>
      <c r="L140" s="83">
        <v>50838065.25</v>
      </c>
      <c r="M140" s="83">
        <v>50838065.25</v>
      </c>
      <c r="N140" s="83">
        <v>50838065.25</v>
      </c>
      <c r="O140" s="95">
        <f t="shared" si="39"/>
        <v>406704522</v>
      </c>
      <c r="P140" s="65"/>
    </row>
    <row r="141" spans="1:16" s="1" customFormat="1" ht="13.5" customHeight="1" x14ac:dyDescent="0.25">
      <c r="A141" s="91" t="s">
        <v>540</v>
      </c>
      <c r="B141" s="73" t="s">
        <v>271</v>
      </c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2">
        <f t="shared" si="39"/>
        <v>0</v>
      </c>
      <c r="P141" s="64"/>
    </row>
    <row r="142" spans="1:16" s="1" customFormat="1" ht="13.5" customHeight="1" x14ac:dyDescent="0.25">
      <c r="A142" s="91" t="s">
        <v>541</v>
      </c>
      <c r="B142" s="73" t="s">
        <v>272</v>
      </c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2">
        <f t="shared" si="39"/>
        <v>0</v>
      </c>
      <c r="P142" s="64"/>
    </row>
    <row r="143" spans="1:16" s="1" customFormat="1" ht="13.5" customHeight="1" x14ac:dyDescent="0.25">
      <c r="A143" s="91" t="s">
        <v>542</v>
      </c>
      <c r="B143" s="73" t="s">
        <v>273</v>
      </c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2">
        <f t="shared" si="39"/>
        <v>0</v>
      </c>
      <c r="P143" s="64"/>
    </row>
    <row r="144" spans="1:16" s="1" customFormat="1" ht="13.5" customHeight="1" x14ac:dyDescent="0.25">
      <c r="A144" s="91" t="s">
        <v>543</v>
      </c>
      <c r="B144" s="73" t="s">
        <v>69</v>
      </c>
      <c r="C144" s="83">
        <v>0</v>
      </c>
      <c r="D144" s="83">
        <v>0</v>
      </c>
      <c r="E144" s="83">
        <v>0</v>
      </c>
      <c r="F144" s="83">
        <v>0</v>
      </c>
      <c r="G144" s="83">
        <v>35761145</v>
      </c>
      <c r="H144" s="83">
        <v>35761145</v>
      </c>
      <c r="I144" s="83">
        <v>35761145</v>
      </c>
      <c r="J144" s="83">
        <v>35761145</v>
      </c>
      <c r="K144" s="83">
        <v>35761145</v>
      </c>
      <c r="L144" s="83">
        <v>35761145</v>
      </c>
      <c r="M144" s="83">
        <v>35761145</v>
      </c>
      <c r="N144" s="83">
        <v>35761145</v>
      </c>
      <c r="O144" s="95">
        <f t="shared" si="39"/>
        <v>286089160</v>
      </c>
      <c r="P144" s="64"/>
    </row>
    <row r="145" spans="1:16" s="1" customFormat="1" ht="13.5" customHeight="1" x14ac:dyDescent="0.25">
      <c r="A145" s="91" t="s">
        <v>544</v>
      </c>
      <c r="B145" s="73" t="s">
        <v>167</v>
      </c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2">
        <f t="shared" si="39"/>
        <v>0</v>
      </c>
      <c r="P145" s="64"/>
    </row>
    <row r="146" spans="1:16" s="1" customFormat="1" ht="13.5" customHeight="1" x14ac:dyDescent="0.25">
      <c r="A146" s="91" t="s">
        <v>545</v>
      </c>
      <c r="B146" s="73" t="s">
        <v>274</v>
      </c>
      <c r="C146" s="83">
        <v>158381462</v>
      </c>
      <c r="D146" s="83">
        <v>158581468</v>
      </c>
      <c r="E146" s="83">
        <v>158581468</v>
      </c>
      <c r="F146" s="83">
        <v>158581468</v>
      </c>
      <c r="G146" s="83">
        <v>158581468</v>
      </c>
      <c r="H146" s="83">
        <v>158581468</v>
      </c>
      <c r="I146" s="83">
        <v>158581468</v>
      </c>
      <c r="J146" s="83">
        <v>158581468</v>
      </c>
      <c r="K146" s="83">
        <v>158581468</v>
      </c>
      <c r="L146" s="83">
        <v>158481468</v>
      </c>
      <c r="M146" s="83">
        <v>158504268</v>
      </c>
      <c r="N146" s="83">
        <v>167581468</v>
      </c>
      <c r="O146" s="95">
        <f t="shared" si="39"/>
        <v>1911600410</v>
      </c>
      <c r="P146" s="64">
        <f>25000000/12</f>
        <v>2083333.3333333333</v>
      </c>
    </row>
    <row r="147" spans="1:16" s="1" customFormat="1" ht="13.5" customHeight="1" x14ac:dyDescent="0.25">
      <c r="A147" s="91" t="s">
        <v>546</v>
      </c>
      <c r="B147" s="73" t="s">
        <v>70</v>
      </c>
      <c r="C147" s="83">
        <v>300000000</v>
      </c>
      <c r="D147" s="83">
        <v>290000000</v>
      </c>
      <c r="E147" s="83">
        <v>290000000</v>
      </c>
      <c r="F147" s="83">
        <v>290000000</v>
      </c>
      <c r="G147" s="83">
        <v>290000000</v>
      </c>
      <c r="H147" s="83">
        <v>290000000</v>
      </c>
      <c r="I147" s="83">
        <v>290000000</v>
      </c>
      <c r="J147" s="83">
        <v>290000000</v>
      </c>
      <c r="K147" s="83">
        <v>290000000</v>
      </c>
      <c r="L147" s="83">
        <v>290000000</v>
      </c>
      <c r="M147" s="83">
        <v>281315060</v>
      </c>
      <c r="N147" s="83">
        <v>461057577</v>
      </c>
      <c r="O147" s="95">
        <f t="shared" si="39"/>
        <v>3652372637</v>
      </c>
      <c r="P147" s="64"/>
    </row>
    <row r="148" spans="1:16" s="1" customFormat="1" ht="13.5" customHeight="1" x14ac:dyDescent="0.25">
      <c r="A148" s="91" t="s">
        <v>547</v>
      </c>
      <c r="B148" s="73" t="s">
        <v>275</v>
      </c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2">
        <f t="shared" si="39"/>
        <v>0</v>
      </c>
      <c r="P148" s="64"/>
    </row>
    <row r="149" spans="1:16" s="1" customFormat="1" ht="13.5" customHeight="1" x14ac:dyDescent="0.25">
      <c r="A149" s="91" t="s">
        <v>548</v>
      </c>
      <c r="B149" s="73" t="s">
        <v>94</v>
      </c>
      <c r="C149" s="83">
        <v>0</v>
      </c>
      <c r="D149" s="83">
        <v>3000000</v>
      </c>
      <c r="E149" s="83">
        <v>2000000</v>
      </c>
      <c r="F149" s="83">
        <v>2000000</v>
      </c>
      <c r="G149" s="83">
        <v>9894674</v>
      </c>
      <c r="H149" s="83">
        <v>9894674</v>
      </c>
      <c r="I149" s="83">
        <v>9894674</v>
      </c>
      <c r="J149" s="83">
        <v>9894674</v>
      </c>
      <c r="K149" s="83">
        <v>9894674</v>
      </c>
      <c r="L149" s="83">
        <v>9894674</v>
      </c>
      <c r="M149" s="83">
        <v>9894377</v>
      </c>
      <c r="N149" s="83">
        <v>33388363</v>
      </c>
      <c r="O149" s="95">
        <f t="shared" si="39"/>
        <v>109650784</v>
      </c>
      <c r="P149" s="64"/>
    </row>
    <row r="150" spans="1:16" s="1" customFormat="1" ht="13.5" customHeight="1" x14ac:dyDescent="0.25">
      <c r="A150" s="91" t="s">
        <v>549</v>
      </c>
      <c r="B150" s="73" t="s">
        <v>71</v>
      </c>
      <c r="C150" s="83">
        <f>+SUM(C151:C153)</f>
        <v>40045865</v>
      </c>
      <c r="D150" s="83">
        <f t="shared" ref="D150:N150" si="41">+SUM(D151:D153)</f>
        <v>120545865</v>
      </c>
      <c r="E150" s="83">
        <f t="shared" si="41"/>
        <v>120545865</v>
      </c>
      <c r="F150" s="83">
        <f t="shared" si="41"/>
        <v>120545865</v>
      </c>
      <c r="G150" s="83">
        <f t="shared" si="41"/>
        <v>125680095</v>
      </c>
      <c r="H150" s="83">
        <f t="shared" si="41"/>
        <v>125680095</v>
      </c>
      <c r="I150" s="83">
        <f t="shared" si="41"/>
        <v>125680095</v>
      </c>
      <c r="J150" s="83">
        <f t="shared" si="41"/>
        <v>125680095</v>
      </c>
      <c r="K150" s="83">
        <f t="shared" si="41"/>
        <v>125680095</v>
      </c>
      <c r="L150" s="83">
        <f t="shared" si="41"/>
        <v>125680095</v>
      </c>
      <c r="M150" s="83">
        <f t="shared" si="41"/>
        <v>125680092</v>
      </c>
      <c r="N150" s="83">
        <f t="shared" si="41"/>
        <v>221082785</v>
      </c>
      <c r="O150" s="95">
        <f t="shared" si="39"/>
        <v>1502526907</v>
      </c>
      <c r="P150" s="64"/>
    </row>
    <row r="151" spans="1:16" s="3" customFormat="1" ht="13.5" customHeight="1" x14ac:dyDescent="0.25">
      <c r="A151" s="91" t="s">
        <v>550</v>
      </c>
      <c r="B151" s="73" t="s">
        <v>168</v>
      </c>
      <c r="C151" s="83">
        <v>40045865</v>
      </c>
      <c r="D151" s="83">
        <v>120045865</v>
      </c>
      <c r="E151" s="83">
        <v>120045865</v>
      </c>
      <c r="F151" s="83">
        <v>120045865</v>
      </c>
      <c r="G151" s="83">
        <v>120045865</v>
      </c>
      <c r="H151" s="83">
        <v>120045865</v>
      </c>
      <c r="I151" s="83">
        <v>120045865</v>
      </c>
      <c r="J151" s="83">
        <v>120045865</v>
      </c>
      <c r="K151" s="83">
        <v>120045865</v>
      </c>
      <c r="L151" s="83">
        <v>120045865</v>
      </c>
      <c r="M151" s="83">
        <v>120045862</v>
      </c>
      <c r="N151" s="83">
        <v>200045865</v>
      </c>
      <c r="O151" s="95">
        <f t="shared" si="39"/>
        <v>1440550377</v>
      </c>
      <c r="P151" s="65"/>
    </row>
    <row r="152" spans="1:16" s="1" customFormat="1" ht="13.5" customHeight="1" x14ac:dyDescent="0.25">
      <c r="A152" s="91" t="s">
        <v>551</v>
      </c>
      <c r="B152" s="73" t="s">
        <v>72</v>
      </c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2">
        <f t="shared" si="39"/>
        <v>0</v>
      </c>
      <c r="P152" s="64"/>
    </row>
    <row r="153" spans="1:16" s="1" customFormat="1" ht="13.5" customHeight="1" x14ac:dyDescent="0.25">
      <c r="A153" s="91" t="s">
        <v>552</v>
      </c>
      <c r="B153" s="73" t="s">
        <v>95</v>
      </c>
      <c r="C153" s="83">
        <v>0</v>
      </c>
      <c r="D153" s="83">
        <v>500000</v>
      </c>
      <c r="E153" s="83">
        <v>500000</v>
      </c>
      <c r="F153" s="83">
        <v>500000</v>
      </c>
      <c r="G153" s="83">
        <v>5634230</v>
      </c>
      <c r="H153" s="83">
        <v>5634230</v>
      </c>
      <c r="I153" s="83">
        <v>5634230</v>
      </c>
      <c r="J153" s="83">
        <v>5634230</v>
      </c>
      <c r="K153" s="83">
        <v>5634230</v>
      </c>
      <c r="L153" s="83">
        <v>5634230</v>
      </c>
      <c r="M153" s="83">
        <v>5634230</v>
      </c>
      <c r="N153" s="83">
        <v>21036920</v>
      </c>
      <c r="O153" s="95">
        <f t="shared" si="39"/>
        <v>61976530</v>
      </c>
      <c r="P153" s="64"/>
    </row>
    <row r="154" spans="1:16" s="1" customFormat="1" ht="13.5" customHeight="1" x14ac:dyDescent="0.25">
      <c r="A154" s="91" t="s">
        <v>553</v>
      </c>
      <c r="B154" s="73" t="s">
        <v>73</v>
      </c>
      <c r="C154" s="83">
        <f>+SUM(C155:C164)</f>
        <v>4441250</v>
      </c>
      <c r="D154" s="83">
        <f t="shared" ref="D154:N154" si="42">+SUM(D155:D164)</f>
        <v>4941250</v>
      </c>
      <c r="E154" s="83">
        <f t="shared" si="42"/>
        <v>4941250</v>
      </c>
      <c r="F154" s="83">
        <f t="shared" si="42"/>
        <v>4941250</v>
      </c>
      <c r="G154" s="83">
        <f t="shared" si="42"/>
        <v>7011209</v>
      </c>
      <c r="H154" s="83">
        <f t="shared" si="42"/>
        <v>7011209</v>
      </c>
      <c r="I154" s="83">
        <f t="shared" si="42"/>
        <v>7011209</v>
      </c>
      <c r="J154" s="83">
        <f t="shared" si="42"/>
        <v>7011209</v>
      </c>
      <c r="K154" s="83">
        <f t="shared" si="42"/>
        <v>7011209</v>
      </c>
      <c r="L154" s="83">
        <f t="shared" si="42"/>
        <v>7011209</v>
      </c>
      <c r="M154" s="83">
        <f t="shared" si="42"/>
        <v>7011209</v>
      </c>
      <c r="N154" s="83">
        <f t="shared" si="42"/>
        <v>13221086</v>
      </c>
      <c r="O154" s="95">
        <f t="shared" si="39"/>
        <v>81564549</v>
      </c>
      <c r="P154" s="64"/>
    </row>
    <row r="155" spans="1:16" s="1" customFormat="1" ht="13.5" customHeight="1" x14ac:dyDescent="0.25">
      <c r="A155" s="91" t="s">
        <v>554</v>
      </c>
      <c r="B155" s="73" t="s">
        <v>276</v>
      </c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2">
        <f t="shared" si="39"/>
        <v>0</v>
      </c>
      <c r="P155" s="64"/>
    </row>
    <row r="156" spans="1:16" s="1" customFormat="1" ht="13.5" customHeight="1" x14ac:dyDescent="0.25">
      <c r="A156" s="91" t="s">
        <v>555</v>
      </c>
      <c r="B156" s="73" t="s">
        <v>277</v>
      </c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2">
        <f t="shared" si="39"/>
        <v>0</v>
      </c>
      <c r="P156" s="64"/>
    </row>
    <row r="157" spans="1:16" s="1" customFormat="1" ht="13.5" customHeight="1" x14ac:dyDescent="0.25">
      <c r="A157" s="91" t="s">
        <v>556</v>
      </c>
      <c r="B157" s="73" t="s">
        <v>232</v>
      </c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2">
        <f t="shared" si="39"/>
        <v>0</v>
      </c>
      <c r="P157" s="64"/>
    </row>
    <row r="158" spans="1:16" s="3" customFormat="1" ht="13.5" customHeight="1" x14ac:dyDescent="0.25">
      <c r="A158" s="91" t="s">
        <v>557</v>
      </c>
      <c r="B158" s="73" t="s">
        <v>100</v>
      </c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2">
        <f t="shared" si="39"/>
        <v>0</v>
      </c>
      <c r="P158" s="65"/>
    </row>
    <row r="159" spans="1:16" s="1" customFormat="1" ht="13.5" customHeight="1" x14ac:dyDescent="0.25">
      <c r="A159" s="91" t="s">
        <v>558</v>
      </c>
      <c r="B159" s="73" t="s">
        <v>74</v>
      </c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2">
        <f t="shared" si="39"/>
        <v>0</v>
      </c>
      <c r="P159" s="64"/>
    </row>
    <row r="160" spans="1:16" s="1" customFormat="1" ht="13.5" customHeight="1" x14ac:dyDescent="0.25">
      <c r="A160" s="91" t="s">
        <v>559</v>
      </c>
      <c r="B160" s="73" t="s">
        <v>278</v>
      </c>
      <c r="C160" s="83">
        <v>4441250</v>
      </c>
      <c r="D160" s="83">
        <v>4441250</v>
      </c>
      <c r="E160" s="83">
        <v>4441250</v>
      </c>
      <c r="F160" s="83">
        <v>4441250</v>
      </c>
      <c r="G160" s="83">
        <v>4441250</v>
      </c>
      <c r="H160" s="83">
        <v>4441250</v>
      </c>
      <c r="I160" s="83">
        <v>4441250</v>
      </c>
      <c r="J160" s="83">
        <v>4441250</v>
      </c>
      <c r="K160" s="83">
        <v>4441250</v>
      </c>
      <c r="L160" s="83">
        <v>4441250</v>
      </c>
      <c r="M160" s="83">
        <v>4441250</v>
      </c>
      <c r="N160" s="83">
        <v>4441250</v>
      </c>
      <c r="O160" s="95">
        <f t="shared" si="39"/>
        <v>53295000</v>
      </c>
      <c r="P160" s="64"/>
    </row>
    <row r="161" spans="1:16" s="1" customFormat="1" ht="13.5" customHeight="1" x14ac:dyDescent="0.25">
      <c r="A161" s="91" t="s">
        <v>560</v>
      </c>
      <c r="B161" s="73" t="s">
        <v>73</v>
      </c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2">
        <f t="shared" si="39"/>
        <v>0</v>
      </c>
      <c r="P161" s="64"/>
    </row>
    <row r="162" spans="1:16" s="1" customFormat="1" ht="13.5" customHeight="1" x14ac:dyDescent="0.25">
      <c r="A162" s="91" t="s">
        <v>561</v>
      </c>
      <c r="B162" s="73" t="s">
        <v>185</v>
      </c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2">
        <f t="shared" si="39"/>
        <v>0</v>
      </c>
      <c r="P162" s="64"/>
    </row>
    <row r="163" spans="1:16" s="1" customFormat="1" ht="13.5" customHeight="1" x14ac:dyDescent="0.25">
      <c r="A163" s="91" t="s">
        <v>562</v>
      </c>
      <c r="B163" s="73" t="s">
        <v>96</v>
      </c>
      <c r="C163" s="83">
        <v>0</v>
      </c>
      <c r="D163" s="83">
        <v>500000</v>
      </c>
      <c r="E163" s="83">
        <v>500000</v>
      </c>
      <c r="F163" s="83">
        <v>500000</v>
      </c>
      <c r="G163" s="83">
        <v>2569959</v>
      </c>
      <c r="H163" s="83">
        <v>2569959</v>
      </c>
      <c r="I163" s="83">
        <v>2569959</v>
      </c>
      <c r="J163" s="83">
        <v>2569959</v>
      </c>
      <c r="K163" s="83">
        <v>2569959</v>
      </c>
      <c r="L163" s="83">
        <v>2569959</v>
      </c>
      <c r="M163" s="83">
        <v>2569959</v>
      </c>
      <c r="N163" s="83">
        <v>8779836</v>
      </c>
      <c r="O163" s="95">
        <f t="shared" si="39"/>
        <v>28269549</v>
      </c>
      <c r="P163" s="64"/>
    </row>
    <row r="164" spans="1:16" s="1" customFormat="1" ht="13.5" customHeight="1" x14ac:dyDescent="0.25">
      <c r="A164" s="91" t="s">
        <v>563</v>
      </c>
      <c r="B164" s="73" t="s">
        <v>184</v>
      </c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2">
        <f t="shared" si="39"/>
        <v>0</v>
      </c>
      <c r="P164" s="64"/>
    </row>
    <row r="165" spans="1:16" s="1" customFormat="1" ht="13.5" customHeight="1" x14ac:dyDescent="0.25">
      <c r="A165" s="91" t="s">
        <v>564</v>
      </c>
      <c r="B165" s="73" t="s">
        <v>123</v>
      </c>
      <c r="C165" s="83">
        <f>+SUM(C166:C170)</f>
        <v>389846868.75</v>
      </c>
      <c r="D165" s="83">
        <f t="shared" ref="D165:N165" si="43">+SUM(D166:D170)</f>
        <v>430346868.75</v>
      </c>
      <c r="E165" s="83">
        <f t="shared" si="43"/>
        <v>279023165.75</v>
      </c>
      <c r="F165" s="83">
        <f t="shared" si="43"/>
        <v>200346868.75</v>
      </c>
      <c r="G165" s="83">
        <f t="shared" si="43"/>
        <v>232416827.75</v>
      </c>
      <c r="H165" s="83">
        <f t="shared" si="43"/>
        <v>242416827.75</v>
      </c>
      <c r="I165" s="83">
        <f t="shared" si="43"/>
        <v>281093124.75</v>
      </c>
      <c r="J165" s="83">
        <f t="shared" si="43"/>
        <v>232416827.75</v>
      </c>
      <c r="K165" s="83">
        <f t="shared" si="43"/>
        <v>232416827.75</v>
      </c>
      <c r="L165" s="83">
        <f t="shared" si="43"/>
        <v>281193124.75</v>
      </c>
      <c r="M165" s="83">
        <f t="shared" si="43"/>
        <v>282329154.75</v>
      </c>
      <c r="N165" s="83">
        <f t="shared" si="43"/>
        <v>287537062.75</v>
      </c>
      <c r="O165" s="95">
        <f t="shared" si="39"/>
        <v>3371383550</v>
      </c>
      <c r="P165" s="64"/>
    </row>
    <row r="166" spans="1:16" s="1" customFormat="1" ht="13.5" customHeight="1" x14ac:dyDescent="0.25">
      <c r="A166" s="91" t="s">
        <v>565</v>
      </c>
      <c r="B166" s="73" t="s">
        <v>75</v>
      </c>
      <c r="C166" s="83">
        <v>5662466.75</v>
      </c>
      <c r="D166" s="83">
        <v>5662466.75</v>
      </c>
      <c r="E166" s="83">
        <v>5662466.75</v>
      </c>
      <c r="F166" s="83">
        <v>5662466.75</v>
      </c>
      <c r="G166" s="83">
        <v>5662466.75</v>
      </c>
      <c r="H166" s="83">
        <v>5662466.75</v>
      </c>
      <c r="I166" s="83">
        <v>5662466.75</v>
      </c>
      <c r="J166" s="83">
        <v>5662466.75</v>
      </c>
      <c r="K166" s="83">
        <v>5662466.75</v>
      </c>
      <c r="L166" s="83">
        <v>5662466.75</v>
      </c>
      <c r="M166" s="83">
        <v>5662466.75</v>
      </c>
      <c r="N166" s="83">
        <v>5662466.75</v>
      </c>
      <c r="O166" s="95">
        <f t="shared" si="39"/>
        <v>67949601</v>
      </c>
      <c r="P166" s="64"/>
    </row>
    <row r="167" spans="1:16" s="3" customFormat="1" ht="13.5" customHeight="1" x14ac:dyDescent="0.25">
      <c r="A167" s="91" t="s">
        <v>566</v>
      </c>
      <c r="B167" s="73" t="s">
        <v>279</v>
      </c>
      <c r="C167" s="83">
        <v>74107376</v>
      </c>
      <c r="D167" s="83">
        <v>74107376</v>
      </c>
      <c r="E167" s="83">
        <v>74107376</v>
      </c>
      <c r="F167" s="83">
        <v>74107376</v>
      </c>
      <c r="G167" s="83">
        <v>74107376</v>
      </c>
      <c r="H167" s="83">
        <v>74107376</v>
      </c>
      <c r="I167" s="83">
        <v>74107376</v>
      </c>
      <c r="J167" s="83">
        <v>74107376</v>
      </c>
      <c r="K167" s="83">
        <v>74107376</v>
      </c>
      <c r="L167" s="83">
        <v>74107376</v>
      </c>
      <c r="M167" s="83">
        <v>74107376</v>
      </c>
      <c r="N167" s="83">
        <v>74107377</v>
      </c>
      <c r="O167" s="95">
        <f t="shared" si="39"/>
        <v>889288513</v>
      </c>
      <c r="P167" s="65"/>
    </row>
    <row r="168" spans="1:16" s="1" customFormat="1" ht="13.5" customHeight="1" x14ac:dyDescent="0.25">
      <c r="A168" s="91" t="s">
        <v>567</v>
      </c>
      <c r="B168" s="73" t="s">
        <v>143</v>
      </c>
      <c r="C168" s="83">
        <v>77026</v>
      </c>
      <c r="D168" s="83">
        <v>77026</v>
      </c>
      <c r="E168" s="83">
        <v>77026</v>
      </c>
      <c r="F168" s="83">
        <v>77026</v>
      </c>
      <c r="G168" s="83">
        <v>77026</v>
      </c>
      <c r="H168" s="83">
        <v>77026</v>
      </c>
      <c r="I168" s="83">
        <v>77026</v>
      </c>
      <c r="J168" s="83">
        <v>77026</v>
      </c>
      <c r="K168" s="83">
        <v>77026</v>
      </c>
      <c r="L168" s="83">
        <v>77026</v>
      </c>
      <c r="M168" s="83">
        <v>77026</v>
      </c>
      <c r="N168" s="83">
        <v>77037</v>
      </c>
      <c r="O168" s="95">
        <f t="shared" si="39"/>
        <v>924323</v>
      </c>
      <c r="P168" s="64"/>
    </row>
    <row r="169" spans="1:16" s="1" customFormat="1" ht="13.5" customHeight="1" x14ac:dyDescent="0.25">
      <c r="A169" s="91" t="s">
        <v>568</v>
      </c>
      <c r="B169" s="73" t="s">
        <v>280</v>
      </c>
      <c r="C169" s="83">
        <v>310000000</v>
      </c>
      <c r="D169" s="83">
        <v>350000000</v>
      </c>
      <c r="E169" s="83">
        <v>198676297</v>
      </c>
      <c r="F169" s="83">
        <v>120000000</v>
      </c>
      <c r="G169" s="83">
        <v>150000000</v>
      </c>
      <c r="H169" s="83">
        <v>160000000</v>
      </c>
      <c r="I169" s="83">
        <v>198676297</v>
      </c>
      <c r="J169" s="83">
        <v>150000000</v>
      </c>
      <c r="K169" s="83">
        <v>150000000</v>
      </c>
      <c r="L169" s="83">
        <v>198776297</v>
      </c>
      <c r="M169" s="83">
        <v>199912327</v>
      </c>
      <c r="N169" s="83">
        <v>198910346</v>
      </c>
      <c r="O169" s="95">
        <f t="shared" si="39"/>
        <v>2384951564</v>
      </c>
      <c r="P169" s="64"/>
    </row>
    <row r="170" spans="1:16" s="1" customFormat="1" ht="13.5" customHeight="1" x14ac:dyDescent="0.25">
      <c r="A170" s="91" t="s">
        <v>569</v>
      </c>
      <c r="B170" s="73" t="s">
        <v>124</v>
      </c>
      <c r="C170" s="83">
        <v>0</v>
      </c>
      <c r="D170" s="83">
        <v>500000</v>
      </c>
      <c r="E170" s="83">
        <v>500000</v>
      </c>
      <c r="F170" s="83">
        <v>500000</v>
      </c>
      <c r="G170" s="83">
        <v>2569959</v>
      </c>
      <c r="H170" s="83">
        <v>2569959</v>
      </c>
      <c r="I170" s="83">
        <v>2569959</v>
      </c>
      <c r="J170" s="83">
        <v>2569959</v>
      </c>
      <c r="K170" s="83">
        <v>2569959</v>
      </c>
      <c r="L170" s="83">
        <v>2569959</v>
      </c>
      <c r="M170" s="83">
        <v>2569959</v>
      </c>
      <c r="N170" s="83">
        <v>8779836</v>
      </c>
      <c r="O170" s="95">
        <f t="shared" si="39"/>
        <v>28269549</v>
      </c>
      <c r="P170" s="64"/>
    </row>
    <row r="171" spans="1:16" s="1" customFormat="1" ht="13.5" customHeight="1" x14ac:dyDescent="0.25">
      <c r="A171" s="91" t="s">
        <v>570</v>
      </c>
      <c r="B171" s="73" t="s">
        <v>76</v>
      </c>
      <c r="C171" s="83">
        <f>+C172+C173+C174</f>
        <v>0</v>
      </c>
      <c r="D171" s="83">
        <f t="shared" ref="D171:N171" si="44">+D172+D173+D174</f>
        <v>0</v>
      </c>
      <c r="E171" s="83">
        <f t="shared" si="44"/>
        <v>0</v>
      </c>
      <c r="F171" s="83">
        <f t="shared" si="44"/>
        <v>0</v>
      </c>
      <c r="G171" s="83">
        <f t="shared" si="44"/>
        <v>12634175</v>
      </c>
      <c r="H171" s="83">
        <f t="shared" si="44"/>
        <v>0</v>
      </c>
      <c r="I171" s="83">
        <f t="shared" si="44"/>
        <v>0</v>
      </c>
      <c r="J171" s="83">
        <f t="shared" si="44"/>
        <v>0</v>
      </c>
      <c r="K171" s="83">
        <f t="shared" si="44"/>
        <v>4311591901</v>
      </c>
      <c r="L171" s="83">
        <f t="shared" si="44"/>
        <v>0</v>
      </c>
      <c r="M171" s="83">
        <f t="shared" si="44"/>
        <v>0</v>
      </c>
      <c r="N171" s="83">
        <f t="shared" si="44"/>
        <v>0</v>
      </c>
      <c r="O171" s="95">
        <f t="shared" si="39"/>
        <v>4324226076</v>
      </c>
      <c r="P171" s="64"/>
    </row>
    <row r="172" spans="1:16" s="1" customFormat="1" ht="13.5" customHeight="1" x14ac:dyDescent="0.25">
      <c r="A172" s="91" t="s">
        <v>571</v>
      </c>
      <c r="B172" s="73" t="s">
        <v>281</v>
      </c>
      <c r="C172" s="83">
        <v>0</v>
      </c>
      <c r="D172" s="83">
        <v>0</v>
      </c>
      <c r="E172" s="83">
        <v>0</v>
      </c>
      <c r="F172" s="83">
        <v>0</v>
      </c>
      <c r="G172" s="83">
        <v>0</v>
      </c>
      <c r="H172" s="83">
        <v>0</v>
      </c>
      <c r="I172" s="83">
        <v>0</v>
      </c>
      <c r="J172" s="83">
        <v>0</v>
      </c>
      <c r="K172" s="83">
        <v>1778467289</v>
      </c>
      <c r="L172" s="83">
        <v>0</v>
      </c>
      <c r="M172" s="83">
        <v>0</v>
      </c>
      <c r="N172" s="83">
        <v>0</v>
      </c>
      <c r="O172" s="95">
        <f t="shared" si="39"/>
        <v>1778467289</v>
      </c>
      <c r="P172" s="64"/>
    </row>
    <row r="173" spans="1:16" s="1" customFormat="1" ht="13.5" customHeight="1" x14ac:dyDescent="0.25">
      <c r="A173" s="91" t="s">
        <v>572</v>
      </c>
      <c r="B173" s="73" t="s">
        <v>77</v>
      </c>
      <c r="C173" s="83">
        <v>0</v>
      </c>
      <c r="D173" s="83">
        <v>0</v>
      </c>
      <c r="E173" s="83">
        <v>0</v>
      </c>
      <c r="F173" s="83">
        <v>0</v>
      </c>
      <c r="G173" s="83">
        <v>12634175</v>
      </c>
      <c r="H173" s="83">
        <v>0</v>
      </c>
      <c r="I173" s="83">
        <v>0</v>
      </c>
      <c r="J173" s="83">
        <v>0</v>
      </c>
      <c r="K173" s="83">
        <v>2533124612</v>
      </c>
      <c r="L173" s="83">
        <v>0</v>
      </c>
      <c r="M173" s="83">
        <v>0</v>
      </c>
      <c r="N173" s="83">
        <v>0</v>
      </c>
      <c r="O173" s="95">
        <f t="shared" si="39"/>
        <v>2545758787</v>
      </c>
      <c r="P173" s="64"/>
    </row>
    <row r="174" spans="1:16" s="1" customFormat="1" ht="13.5" customHeight="1" x14ac:dyDescent="0.25">
      <c r="A174" s="91" t="s">
        <v>932</v>
      </c>
      <c r="B174" s="73" t="s">
        <v>933</v>
      </c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2">
        <f t="shared" si="39"/>
        <v>0</v>
      </c>
      <c r="P174" s="64"/>
    </row>
    <row r="175" spans="1:16" s="1" customFormat="1" ht="13.5" customHeight="1" x14ac:dyDescent="0.25">
      <c r="A175" s="91" t="s">
        <v>573</v>
      </c>
      <c r="B175" s="73" t="s">
        <v>78</v>
      </c>
      <c r="C175" s="83">
        <f>+SUM(C176:C181)</f>
        <v>28333333</v>
      </c>
      <c r="D175" s="83">
        <f t="shared" ref="D175:N175" si="45">+SUM(D176:D181)</f>
        <v>28833333</v>
      </c>
      <c r="E175" s="83">
        <f t="shared" si="45"/>
        <v>28833333</v>
      </c>
      <c r="F175" s="83">
        <f t="shared" si="45"/>
        <v>28833333</v>
      </c>
      <c r="G175" s="83">
        <f t="shared" si="45"/>
        <v>28833333</v>
      </c>
      <c r="H175" s="83">
        <f t="shared" si="45"/>
        <v>28833333</v>
      </c>
      <c r="I175" s="83">
        <f t="shared" si="45"/>
        <v>28833333</v>
      </c>
      <c r="J175" s="83">
        <f t="shared" si="45"/>
        <v>28833333</v>
      </c>
      <c r="K175" s="83">
        <f t="shared" si="45"/>
        <v>28833333</v>
      </c>
      <c r="L175" s="83">
        <f t="shared" si="45"/>
        <v>28833333</v>
      </c>
      <c r="M175" s="83">
        <f t="shared" si="45"/>
        <v>28833333</v>
      </c>
      <c r="N175" s="83">
        <f t="shared" si="45"/>
        <v>35187482</v>
      </c>
      <c r="O175" s="95">
        <f t="shared" si="39"/>
        <v>351854145</v>
      </c>
      <c r="P175" s="64"/>
    </row>
    <row r="176" spans="1:16" s="1" customFormat="1" ht="13.5" customHeight="1" x14ac:dyDescent="0.25">
      <c r="A176" s="91" t="s">
        <v>574</v>
      </c>
      <c r="B176" s="73" t="s">
        <v>79</v>
      </c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2">
        <f t="shared" si="39"/>
        <v>0</v>
      </c>
      <c r="P176" s="64"/>
    </row>
    <row r="177" spans="1:16" s="3" customFormat="1" ht="13.5" customHeight="1" x14ac:dyDescent="0.25">
      <c r="A177" s="91" t="s">
        <v>575</v>
      </c>
      <c r="B177" s="73" t="s">
        <v>80</v>
      </c>
      <c r="C177" s="83">
        <v>28333333</v>
      </c>
      <c r="D177" s="83">
        <v>28333333</v>
      </c>
      <c r="E177" s="83">
        <v>28333333</v>
      </c>
      <c r="F177" s="83">
        <v>28333333</v>
      </c>
      <c r="G177" s="83">
        <v>28333333</v>
      </c>
      <c r="H177" s="83">
        <v>28333333</v>
      </c>
      <c r="I177" s="83">
        <v>28333333</v>
      </c>
      <c r="J177" s="83">
        <v>28333333</v>
      </c>
      <c r="K177" s="83">
        <v>28333333</v>
      </c>
      <c r="L177" s="83">
        <v>28333333</v>
      </c>
      <c r="M177" s="83">
        <v>28333333</v>
      </c>
      <c r="N177" s="83">
        <v>28333337</v>
      </c>
      <c r="O177" s="95">
        <f>+SUM(C177:N177)</f>
        <v>340000000</v>
      </c>
      <c r="P177" s="65"/>
    </row>
    <row r="178" spans="1:16" s="1" customFormat="1" ht="13.5" customHeight="1" x14ac:dyDescent="0.25">
      <c r="A178" s="91" t="s">
        <v>576</v>
      </c>
      <c r="B178" s="73" t="s">
        <v>282</v>
      </c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2">
        <f t="shared" si="39"/>
        <v>0</v>
      </c>
      <c r="P178" s="64"/>
    </row>
    <row r="179" spans="1:16" s="1" customFormat="1" ht="13.5" customHeight="1" x14ac:dyDescent="0.25">
      <c r="A179" s="91" t="s">
        <v>577</v>
      </c>
      <c r="B179" s="73" t="s">
        <v>283</v>
      </c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2">
        <f t="shared" si="39"/>
        <v>0</v>
      </c>
      <c r="P179" s="64"/>
    </row>
    <row r="180" spans="1:16" s="1" customFormat="1" ht="13.5" customHeight="1" x14ac:dyDescent="0.25">
      <c r="A180" s="91" t="s">
        <v>578</v>
      </c>
      <c r="B180" s="73" t="s">
        <v>284</v>
      </c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2">
        <f t="shared" si="39"/>
        <v>0</v>
      </c>
      <c r="P180" s="64"/>
    </row>
    <row r="181" spans="1:16" s="3" customFormat="1" ht="13.5" customHeight="1" x14ac:dyDescent="0.25">
      <c r="A181" s="91" t="s">
        <v>579</v>
      </c>
      <c r="B181" s="73" t="s">
        <v>97</v>
      </c>
      <c r="C181" s="83">
        <v>0</v>
      </c>
      <c r="D181" s="83">
        <v>500000</v>
      </c>
      <c r="E181" s="83">
        <v>500000</v>
      </c>
      <c r="F181" s="83">
        <v>500000</v>
      </c>
      <c r="G181" s="83">
        <v>500000</v>
      </c>
      <c r="H181" s="83">
        <v>500000</v>
      </c>
      <c r="I181" s="83">
        <v>500000</v>
      </c>
      <c r="J181" s="83">
        <v>500000</v>
      </c>
      <c r="K181" s="83">
        <v>500000</v>
      </c>
      <c r="L181" s="83">
        <v>500000</v>
      </c>
      <c r="M181" s="83">
        <v>500000</v>
      </c>
      <c r="N181" s="83">
        <v>6854145</v>
      </c>
      <c r="O181" s="95">
        <f t="shared" si="39"/>
        <v>11854145</v>
      </c>
      <c r="P181" s="65"/>
    </row>
    <row r="182" spans="1:16" s="1" customFormat="1" ht="13.5" customHeight="1" x14ac:dyDescent="0.25">
      <c r="A182" s="91" t="s">
        <v>580</v>
      </c>
      <c r="B182" s="73" t="s">
        <v>285</v>
      </c>
      <c r="C182" s="83">
        <f>+SUM(C183:C186)</f>
        <v>103987622</v>
      </c>
      <c r="D182" s="83">
        <f t="shared" ref="D182:N182" si="46">+SUM(D183:D186)</f>
        <v>58451048</v>
      </c>
      <c r="E182" s="83">
        <f t="shared" si="46"/>
        <v>71266602</v>
      </c>
      <c r="F182" s="83">
        <f t="shared" si="46"/>
        <v>181166353</v>
      </c>
      <c r="G182" s="83">
        <f t="shared" si="46"/>
        <v>237397301</v>
      </c>
      <c r="H182" s="83">
        <f t="shared" si="46"/>
        <v>185881067</v>
      </c>
      <c r="I182" s="83">
        <f t="shared" si="46"/>
        <v>185255213</v>
      </c>
      <c r="J182" s="83">
        <f t="shared" si="46"/>
        <v>247555556</v>
      </c>
      <c r="K182" s="83">
        <f t="shared" si="46"/>
        <v>267555556</v>
      </c>
      <c r="L182" s="83">
        <f t="shared" si="46"/>
        <v>340230045</v>
      </c>
      <c r="M182" s="83">
        <f t="shared" si="46"/>
        <v>260555556</v>
      </c>
      <c r="N182" s="83">
        <f t="shared" si="46"/>
        <v>614697085</v>
      </c>
      <c r="O182" s="95">
        <f t="shared" si="39"/>
        <v>2753999004</v>
      </c>
      <c r="P182" s="64"/>
    </row>
    <row r="183" spans="1:16" s="1" customFormat="1" ht="13.5" customHeight="1" x14ac:dyDescent="0.25">
      <c r="A183" s="91" t="s">
        <v>581</v>
      </c>
      <c r="B183" s="73" t="s">
        <v>286</v>
      </c>
      <c r="C183" s="83">
        <v>0</v>
      </c>
      <c r="D183" s="83">
        <v>0</v>
      </c>
      <c r="E183" s="83">
        <v>10000000</v>
      </c>
      <c r="F183" s="83">
        <v>0</v>
      </c>
      <c r="G183" s="83">
        <v>14012877</v>
      </c>
      <c r="H183" s="83">
        <v>0</v>
      </c>
      <c r="I183" s="83">
        <v>10000000</v>
      </c>
      <c r="J183" s="83">
        <v>10000000</v>
      </c>
      <c r="K183" s="83">
        <v>20000000</v>
      </c>
      <c r="L183" s="83">
        <v>20000000</v>
      </c>
      <c r="M183" s="83">
        <v>10000000</v>
      </c>
      <c r="N183" s="83">
        <v>60987123</v>
      </c>
      <c r="O183" s="95">
        <f t="shared" si="39"/>
        <v>155000000</v>
      </c>
      <c r="P183" s="64"/>
    </row>
    <row r="184" spans="1:16" s="1" customFormat="1" ht="13.5" customHeight="1" x14ac:dyDescent="0.25">
      <c r="A184" s="91" t="s">
        <v>582</v>
      </c>
      <c r="B184" s="73" t="s">
        <v>287</v>
      </c>
      <c r="C184" s="83">
        <v>6654622</v>
      </c>
      <c r="D184" s="83">
        <v>15118048</v>
      </c>
      <c r="E184" s="83">
        <v>17933602</v>
      </c>
      <c r="F184" s="83">
        <v>55610797</v>
      </c>
      <c r="G184" s="83">
        <v>97828868</v>
      </c>
      <c r="H184" s="83">
        <v>60325511</v>
      </c>
      <c r="I184" s="83">
        <v>49699657</v>
      </c>
      <c r="J184" s="83">
        <v>112000000</v>
      </c>
      <c r="K184" s="83">
        <v>122000000</v>
      </c>
      <c r="L184" s="83">
        <v>194674489</v>
      </c>
      <c r="M184" s="83">
        <v>125000000</v>
      </c>
      <c r="N184" s="83">
        <v>428154406</v>
      </c>
      <c r="O184" s="95">
        <f t="shared" si="39"/>
        <v>1285000000</v>
      </c>
      <c r="P184" s="64"/>
    </row>
    <row r="185" spans="1:16" s="1" customFormat="1" ht="13.5" customHeight="1" x14ac:dyDescent="0.25">
      <c r="A185" s="91" t="s">
        <v>583</v>
      </c>
      <c r="B185" s="73" t="s">
        <v>98</v>
      </c>
      <c r="C185" s="83">
        <v>97333000</v>
      </c>
      <c r="D185" s="83">
        <v>43333000</v>
      </c>
      <c r="E185" s="83">
        <v>43333000</v>
      </c>
      <c r="F185" s="83">
        <v>125555556</v>
      </c>
      <c r="G185" s="83">
        <v>125555556</v>
      </c>
      <c r="H185" s="83">
        <v>125555556</v>
      </c>
      <c r="I185" s="83">
        <v>125555556</v>
      </c>
      <c r="J185" s="83">
        <v>125555556</v>
      </c>
      <c r="K185" s="83">
        <v>125555556</v>
      </c>
      <c r="L185" s="83">
        <v>125555556</v>
      </c>
      <c r="M185" s="83">
        <v>125555556</v>
      </c>
      <c r="N185" s="83">
        <v>125555556</v>
      </c>
      <c r="O185" s="95">
        <f t="shared" si="39"/>
        <v>1313999004</v>
      </c>
      <c r="P185" s="64"/>
    </row>
    <row r="186" spans="1:16" s="1" customFormat="1" ht="13.5" customHeight="1" x14ac:dyDescent="0.25">
      <c r="A186" s="84" t="s">
        <v>584</v>
      </c>
      <c r="B186" s="73" t="s">
        <v>288</v>
      </c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2">
        <f t="shared" si="39"/>
        <v>0</v>
      </c>
      <c r="P186" s="64"/>
    </row>
    <row r="187" spans="1:16" s="1" customFormat="1" ht="13.5" customHeight="1" x14ac:dyDescent="0.25">
      <c r="A187" s="91" t="s">
        <v>585</v>
      </c>
      <c r="B187" s="73" t="s">
        <v>169</v>
      </c>
      <c r="C187" s="83">
        <f>+SUM(C188:C191)</f>
        <v>25170500</v>
      </c>
      <c r="D187" s="83">
        <f t="shared" ref="D187:N187" si="47">+SUM(D188:D191)</f>
        <v>25170500</v>
      </c>
      <c r="E187" s="83">
        <f t="shared" si="47"/>
        <v>32207903</v>
      </c>
      <c r="F187" s="83">
        <f t="shared" si="47"/>
        <v>32207903</v>
      </c>
      <c r="G187" s="83">
        <f t="shared" si="47"/>
        <v>32207903</v>
      </c>
      <c r="H187" s="83">
        <f t="shared" si="47"/>
        <v>34307903</v>
      </c>
      <c r="I187" s="83">
        <f t="shared" si="47"/>
        <v>34307903</v>
      </c>
      <c r="J187" s="83">
        <f t="shared" si="47"/>
        <v>34307903</v>
      </c>
      <c r="K187" s="83">
        <f t="shared" si="47"/>
        <v>34307903</v>
      </c>
      <c r="L187" s="83">
        <f t="shared" si="47"/>
        <v>34307903</v>
      </c>
      <c r="M187" s="83">
        <f t="shared" si="47"/>
        <v>34307903</v>
      </c>
      <c r="N187" s="83">
        <f t="shared" si="47"/>
        <v>34608903</v>
      </c>
      <c r="O187" s="95">
        <f t="shared" si="39"/>
        <v>387421030</v>
      </c>
      <c r="P187" s="64"/>
    </row>
    <row r="188" spans="1:16" s="1" customFormat="1" ht="13.5" customHeight="1" x14ac:dyDescent="0.25">
      <c r="A188" s="91" t="s">
        <v>586</v>
      </c>
      <c r="B188" s="73" t="s">
        <v>170</v>
      </c>
      <c r="C188" s="83">
        <v>0</v>
      </c>
      <c r="D188" s="83">
        <v>0</v>
      </c>
      <c r="E188" s="83">
        <v>0</v>
      </c>
      <c r="F188" s="83">
        <v>0</v>
      </c>
      <c r="G188" s="83">
        <v>0</v>
      </c>
      <c r="H188" s="83">
        <v>2100000</v>
      </c>
      <c r="I188" s="83">
        <v>2100000</v>
      </c>
      <c r="J188" s="83">
        <v>2100000</v>
      </c>
      <c r="K188" s="83">
        <v>2100000</v>
      </c>
      <c r="L188" s="83">
        <v>2100000</v>
      </c>
      <c r="M188" s="83">
        <v>2100000</v>
      </c>
      <c r="N188" s="83">
        <v>2400000</v>
      </c>
      <c r="O188" s="95">
        <f t="shared" si="39"/>
        <v>15000000</v>
      </c>
      <c r="P188" s="64"/>
    </row>
    <row r="189" spans="1:16" s="1" customFormat="1" ht="13.5" customHeight="1" x14ac:dyDescent="0.25">
      <c r="A189" s="91" t="s">
        <v>587</v>
      </c>
      <c r="B189" s="73" t="s">
        <v>171</v>
      </c>
      <c r="C189" s="83">
        <v>25170500</v>
      </c>
      <c r="D189" s="83">
        <v>25170500</v>
      </c>
      <c r="E189" s="83">
        <v>25170500</v>
      </c>
      <c r="F189" s="83">
        <v>25170500</v>
      </c>
      <c r="G189" s="83">
        <v>25170500</v>
      </c>
      <c r="H189" s="83">
        <v>25170500</v>
      </c>
      <c r="I189" s="83">
        <v>25170500</v>
      </c>
      <c r="J189" s="83">
        <v>25170500</v>
      </c>
      <c r="K189" s="83">
        <v>25170500</v>
      </c>
      <c r="L189" s="83">
        <v>25170500</v>
      </c>
      <c r="M189" s="83">
        <v>25170500</v>
      </c>
      <c r="N189" s="83">
        <v>25170500</v>
      </c>
      <c r="O189" s="95">
        <f t="shared" si="39"/>
        <v>302046000</v>
      </c>
      <c r="P189" s="64"/>
    </row>
    <row r="190" spans="1:16" s="3" customFormat="1" ht="13.5" customHeight="1" x14ac:dyDescent="0.25">
      <c r="A190" s="91" t="s">
        <v>588</v>
      </c>
      <c r="B190" s="73" t="s">
        <v>172</v>
      </c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2">
        <f t="shared" si="39"/>
        <v>0</v>
      </c>
      <c r="P190" s="65"/>
    </row>
    <row r="191" spans="1:16" s="1" customFormat="1" ht="13.5" customHeight="1" x14ac:dyDescent="0.25">
      <c r="A191" s="91" t="s">
        <v>589</v>
      </c>
      <c r="B191" s="73" t="s">
        <v>173</v>
      </c>
      <c r="C191" s="83">
        <v>0</v>
      </c>
      <c r="D191" s="83">
        <v>0</v>
      </c>
      <c r="E191" s="83">
        <v>7037403</v>
      </c>
      <c r="F191" s="83">
        <v>7037403</v>
      </c>
      <c r="G191" s="83">
        <v>7037403</v>
      </c>
      <c r="H191" s="83">
        <v>7037403</v>
      </c>
      <c r="I191" s="83">
        <v>7037403</v>
      </c>
      <c r="J191" s="83">
        <v>7037403</v>
      </c>
      <c r="K191" s="83">
        <v>7037403</v>
      </c>
      <c r="L191" s="83">
        <v>7037403</v>
      </c>
      <c r="M191" s="83">
        <v>7037403</v>
      </c>
      <c r="N191" s="83">
        <v>7038403</v>
      </c>
      <c r="O191" s="95">
        <f t="shared" si="39"/>
        <v>70375030</v>
      </c>
      <c r="P191" s="64"/>
    </row>
    <row r="192" spans="1:16" s="1" customFormat="1" ht="13.5" customHeight="1" x14ac:dyDescent="0.25">
      <c r="A192" s="91" t="s">
        <v>590</v>
      </c>
      <c r="B192" s="73" t="s">
        <v>174</v>
      </c>
      <c r="C192" s="83">
        <f>+SUM(C193:C194)</f>
        <v>149475916.66666669</v>
      </c>
      <c r="D192" s="83">
        <f t="shared" ref="D192:N192" si="48">+SUM(D193:D194)</f>
        <v>129475916.66666667</v>
      </c>
      <c r="E192" s="83">
        <f t="shared" si="48"/>
        <v>129475916.66666667</v>
      </c>
      <c r="F192" s="83">
        <f t="shared" si="48"/>
        <v>129907616.66666667</v>
      </c>
      <c r="G192" s="83">
        <f t="shared" si="48"/>
        <v>126587204.16666667</v>
      </c>
      <c r="H192" s="83">
        <f t="shared" si="48"/>
        <v>126587204.16666667</v>
      </c>
      <c r="I192" s="83">
        <f t="shared" si="48"/>
        <v>126587204.16666667</v>
      </c>
      <c r="J192" s="83">
        <f t="shared" si="48"/>
        <v>126587204.16666667</v>
      </c>
      <c r="K192" s="83">
        <f t="shared" si="48"/>
        <v>126587204.16666667</v>
      </c>
      <c r="L192" s="83">
        <f t="shared" si="48"/>
        <v>126587204.16666667</v>
      </c>
      <c r="M192" s="83">
        <f t="shared" si="48"/>
        <v>126587204.16666667</v>
      </c>
      <c r="N192" s="83">
        <f t="shared" si="48"/>
        <v>126577204.16666667</v>
      </c>
      <c r="O192" s="95">
        <f t="shared" si="39"/>
        <v>1551023000.0000002</v>
      </c>
      <c r="P192" s="64"/>
    </row>
    <row r="193" spans="1:16" s="1" customFormat="1" ht="13.5" customHeight="1" x14ac:dyDescent="0.25">
      <c r="A193" s="120" t="s">
        <v>591</v>
      </c>
      <c r="B193" s="73" t="s">
        <v>81</v>
      </c>
      <c r="C193" s="83">
        <v>114475916.66666667</v>
      </c>
      <c r="D193" s="83">
        <v>114475916.66666667</v>
      </c>
      <c r="E193" s="83">
        <v>114475916.66666667</v>
      </c>
      <c r="F193" s="83">
        <v>114475916.66666667</v>
      </c>
      <c r="G193" s="83">
        <v>114475916.66666667</v>
      </c>
      <c r="H193" s="83">
        <v>114475916.66666667</v>
      </c>
      <c r="I193" s="83">
        <v>114475916.66666667</v>
      </c>
      <c r="J193" s="83">
        <v>114475916.66666667</v>
      </c>
      <c r="K193" s="83">
        <v>114475916.66666667</v>
      </c>
      <c r="L193" s="83">
        <v>114475916.66666667</v>
      </c>
      <c r="M193" s="83">
        <v>114475916.66666667</v>
      </c>
      <c r="N193" s="83">
        <v>114475916.66666667</v>
      </c>
      <c r="O193" s="95">
        <f t="shared" si="39"/>
        <v>1373711000</v>
      </c>
      <c r="P193" s="64"/>
    </row>
    <row r="194" spans="1:16" s="1" customFormat="1" ht="13.5" customHeight="1" x14ac:dyDescent="0.25">
      <c r="A194" s="91" t="s">
        <v>592</v>
      </c>
      <c r="B194" s="73" t="s">
        <v>175</v>
      </c>
      <c r="C194" s="83">
        <v>35000000</v>
      </c>
      <c r="D194" s="83">
        <v>15000000</v>
      </c>
      <c r="E194" s="83">
        <v>15000000</v>
      </c>
      <c r="F194" s="83">
        <v>15431700</v>
      </c>
      <c r="G194" s="83">
        <v>12111287.5</v>
      </c>
      <c r="H194" s="83">
        <v>12111287.5</v>
      </c>
      <c r="I194" s="83">
        <v>12111287.5</v>
      </c>
      <c r="J194" s="83">
        <v>12111287.5</v>
      </c>
      <c r="K194" s="83">
        <v>12111287.5</v>
      </c>
      <c r="L194" s="83">
        <v>12111287.5</v>
      </c>
      <c r="M194" s="83">
        <v>12111287.5</v>
      </c>
      <c r="N194" s="83">
        <v>12101287.5</v>
      </c>
      <c r="O194" s="95">
        <f t="shared" si="39"/>
        <v>177312000</v>
      </c>
      <c r="P194" s="64"/>
    </row>
    <row r="195" spans="1:16" s="1" customFormat="1" ht="13.5" customHeight="1" x14ac:dyDescent="0.25">
      <c r="A195" s="91" t="s">
        <v>593</v>
      </c>
      <c r="B195" s="73" t="s">
        <v>176</v>
      </c>
      <c r="C195" s="83">
        <f>+C196</f>
        <v>0</v>
      </c>
      <c r="D195" s="83">
        <f t="shared" ref="D195:N195" si="49">+D196</f>
        <v>0</v>
      </c>
      <c r="E195" s="83">
        <f t="shared" si="49"/>
        <v>0</v>
      </c>
      <c r="F195" s="83">
        <f t="shared" si="49"/>
        <v>0</v>
      </c>
      <c r="G195" s="83">
        <f t="shared" si="49"/>
        <v>0</v>
      </c>
      <c r="H195" s="83">
        <f t="shared" si="49"/>
        <v>0</v>
      </c>
      <c r="I195" s="83">
        <f t="shared" si="49"/>
        <v>0</v>
      </c>
      <c r="J195" s="83">
        <f t="shared" si="49"/>
        <v>0</v>
      </c>
      <c r="K195" s="83">
        <f t="shared" si="49"/>
        <v>0</v>
      </c>
      <c r="L195" s="83">
        <f t="shared" si="49"/>
        <v>0</v>
      </c>
      <c r="M195" s="83">
        <f t="shared" si="49"/>
        <v>0</v>
      </c>
      <c r="N195" s="83">
        <f t="shared" si="49"/>
        <v>0</v>
      </c>
      <c r="O195" s="82">
        <f>+SUM(C195:N195)</f>
        <v>0</v>
      </c>
      <c r="P195" s="64"/>
    </row>
    <row r="196" spans="1:16" s="1" customFormat="1" ht="13.5" customHeight="1" x14ac:dyDescent="0.25">
      <c r="A196" s="86" t="s">
        <v>594</v>
      </c>
      <c r="B196" s="73" t="s">
        <v>177</v>
      </c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2">
        <f t="shared" si="39"/>
        <v>0</v>
      </c>
      <c r="P196" s="64"/>
    </row>
    <row r="197" spans="1:16" s="1" customFormat="1" ht="13.5" customHeight="1" x14ac:dyDescent="0.25">
      <c r="A197" s="86" t="s">
        <v>595</v>
      </c>
      <c r="B197" s="73" t="s">
        <v>289</v>
      </c>
      <c r="C197" s="83">
        <f>+SUM(C198:C204)</f>
        <v>0</v>
      </c>
      <c r="D197" s="83">
        <f t="shared" ref="D197:N197" si="50">+SUM(D198:D204)</f>
        <v>1000000</v>
      </c>
      <c r="E197" s="83">
        <f t="shared" si="50"/>
        <v>1000000</v>
      </c>
      <c r="F197" s="83">
        <f t="shared" si="50"/>
        <v>1000000</v>
      </c>
      <c r="G197" s="83">
        <f t="shared" si="50"/>
        <v>1000000</v>
      </c>
      <c r="H197" s="83">
        <f t="shared" si="50"/>
        <v>2693049</v>
      </c>
      <c r="I197" s="83">
        <f t="shared" si="50"/>
        <v>2693049</v>
      </c>
      <c r="J197" s="83">
        <f t="shared" si="50"/>
        <v>2693049</v>
      </c>
      <c r="K197" s="83">
        <f t="shared" si="50"/>
        <v>2693049</v>
      </c>
      <c r="L197" s="83">
        <f t="shared" si="50"/>
        <v>2693049</v>
      </c>
      <c r="M197" s="83">
        <f t="shared" si="50"/>
        <v>4500000</v>
      </c>
      <c r="N197" s="83">
        <f t="shared" si="50"/>
        <v>7658300</v>
      </c>
      <c r="O197" s="95">
        <f t="shared" si="39"/>
        <v>29623545</v>
      </c>
      <c r="P197" s="64"/>
    </row>
    <row r="198" spans="1:16" s="1" customFormat="1" ht="13.5" customHeight="1" x14ac:dyDescent="0.25">
      <c r="A198" s="91" t="s">
        <v>596</v>
      </c>
      <c r="B198" s="73" t="s">
        <v>207</v>
      </c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2">
        <f t="shared" si="39"/>
        <v>0</v>
      </c>
      <c r="P198" s="64"/>
    </row>
    <row r="199" spans="1:16" s="1" customFormat="1" ht="13.5" customHeight="1" x14ac:dyDescent="0.25">
      <c r="A199" s="91" t="s">
        <v>834</v>
      </c>
      <c r="B199" s="73" t="s">
        <v>835</v>
      </c>
      <c r="C199" s="83">
        <v>0</v>
      </c>
      <c r="D199" s="83">
        <v>1000000</v>
      </c>
      <c r="E199" s="83">
        <v>1000000</v>
      </c>
      <c r="F199" s="83">
        <v>1000000</v>
      </c>
      <c r="G199" s="83">
        <v>1000000</v>
      </c>
      <c r="H199" s="83">
        <v>2693049</v>
      </c>
      <c r="I199" s="83">
        <v>2693049</v>
      </c>
      <c r="J199" s="83">
        <v>2693049</v>
      </c>
      <c r="K199" s="83">
        <v>2693049</v>
      </c>
      <c r="L199" s="83">
        <v>2693049</v>
      </c>
      <c r="M199" s="83">
        <v>4500000</v>
      </c>
      <c r="N199" s="83">
        <v>7658300</v>
      </c>
      <c r="O199" s="95">
        <f t="shared" si="39"/>
        <v>29623545</v>
      </c>
      <c r="P199" s="64">
        <v>167740036.4686484</v>
      </c>
    </row>
    <row r="200" spans="1:16" s="1" customFormat="1" ht="13.5" customHeight="1" x14ac:dyDescent="0.25">
      <c r="A200" s="91" t="s">
        <v>892</v>
      </c>
      <c r="B200" s="73" t="s">
        <v>893</v>
      </c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2">
        <f t="shared" si="39"/>
        <v>0</v>
      </c>
      <c r="P200" s="64"/>
    </row>
    <row r="201" spans="1:16" s="1" customFormat="1" ht="13.5" customHeight="1" x14ac:dyDescent="0.25">
      <c r="A201" s="91" t="s">
        <v>597</v>
      </c>
      <c r="B201" s="73" t="s">
        <v>290</v>
      </c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2">
        <f t="shared" ref="O201:O270" si="51">+SUM(C201:N201)</f>
        <v>0</v>
      </c>
      <c r="P201" s="64">
        <v>392617812.78618407</v>
      </c>
    </row>
    <row r="202" spans="1:16" s="1" customFormat="1" ht="13.5" customHeight="1" x14ac:dyDescent="0.25">
      <c r="A202" s="91" t="s">
        <v>598</v>
      </c>
      <c r="B202" s="73" t="s">
        <v>291</v>
      </c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2">
        <f t="shared" si="51"/>
        <v>0</v>
      </c>
      <c r="P202" s="64"/>
    </row>
    <row r="203" spans="1:16" s="1" customFormat="1" ht="13.5" customHeight="1" x14ac:dyDescent="0.25">
      <c r="A203" s="91" t="s">
        <v>599</v>
      </c>
      <c r="B203" s="73" t="s">
        <v>292</v>
      </c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2">
        <f t="shared" si="51"/>
        <v>0</v>
      </c>
      <c r="P203" s="64">
        <v>0</v>
      </c>
    </row>
    <row r="204" spans="1:16" s="1" customFormat="1" ht="13.5" customHeight="1" x14ac:dyDescent="0.25">
      <c r="A204" s="91" t="s">
        <v>934</v>
      </c>
      <c r="B204" s="73" t="s">
        <v>935</v>
      </c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2">
        <f t="shared" si="51"/>
        <v>0</v>
      </c>
      <c r="P204" s="64"/>
    </row>
    <row r="205" spans="1:16" s="1" customFormat="1" ht="13.5" customHeight="1" x14ac:dyDescent="0.25">
      <c r="A205" s="91" t="s">
        <v>936</v>
      </c>
      <c r="B205" s="73" t="s">
        <v>937</v>
      </c>
      <c r="C205" s="83">
        <f>+C206</f>
        <v>0</v>
      </c>
      <c r="D205" s="83">
        <f t="shared" ref="D205:N205" si="52">+D206</f>
        <v>0</v>
      </c>
      <c r="E205" s="83">
        <f t="shared" si="52"/>
        <v>0</v>
      </c>
      <c r="F205" s="83">
        <f t="shared" si="52"/>
        <v>18287500</v>
      </c>
      <c r="G205" s="83">
        <f t="shared" si="52"/>
        <v>0</v>
      </c>
      <c r="H205" s="83">
        <f t="shared" si="52"/>
        <v>0</v>
      </c>
      <c r="I205" s="83">
        <f t="shared" si="52"/>
        <v>0</v>
      </c>
      <c r="J205" s="83">
        <f t="shared" si="52"/>
        <v>0</v>
      </c>
      <c r="K205" s="83">
        <f t="shared" si="52"/>
        <v>0</v>
      </c>
      <c r="L205" s="83">
        <f t="shared" si="52"/>
        <v>18287500</v>
      </c>
      <c r="M205" s="83">
        <f t="shared" si="52"/>
        <v>0</v>
      </c>
      <c r="N205" s="83">
        <f t="shared" si="52"/>
        <v>0</v>
      </c>
      <c r="O205" s="95">
        <f t="shared" si="51"/>
        <v>36575000</v>
      </c>
      <c r="P205" s="64"/>
    </row>
    <row r="206" spans="1:16" s="1" customFormat="1" ht="13.5" customHeight="1" x14ac:dyDescent="0.25">
      <c r="A206" s="91" t="s">
        <v>938</v>
      </c>
      <c r="B206" s="73" t="s">
        <v>939</v>
      </c>
      <c r="C206" s="83">
        <v>0</v>
      </c>
      <c r="D206" s="83">
        <v>0</v>
      </c>
      <c r="E206" s="83">
        <v>0</v>
      </c>
      <c r="F206" s="83">
        <v>18287500</v>
      </c>
      <c r="G206" s="83">
        <v>0</v>
      </c>
      <c r="H206" s="83">
        <v>0</v>
      </c>
      <c r="I206" s="83">
        <v>0</v>
      </c>
      <c r="J206" s="83">
        <v>0</v>
      </c>
      <c r="K206" s="83">
        <v>0</v>
      </c>
      <c r="L206" s="83">
        <v>18287500</v>
      </c>
      <c r="M206" s="83">
        <v>0</v>
      </c>
      <c r="N206" s="83">
        <v>0</v>
      </c>
      <c r="O206" s="95">
        <f t="shared" si="51"/>
        <v>36575000</v>
      </c>
      <c r="P206" s="64"/>
    </row>
    <row r="207" spans="1:16" s="1" customFormat="1" ht="13.5" customHeight="1" x14ac:dyDescent="0.25">
      <c r="A207" s="91" t="s">
        <v>600</v>
      </c>
      <c r="B207" s="73" t="s">
        <v>293</v>
      </c>
      <c r="C207" s="83">
        <f>+C208</f>
        <v>0</v>
      </c>
      <c r="D207" s="83">
        <f t="shared" ref="D207:N207" si="53">+D208</f>
        <v>0</v>
      </c>
      <c r="E207" s="83">
        <f t="shared" si="53"/>
        <v>0</v>
      </c>
      <c r="F207" s="83">
        <f t="shared" si="53"/>
        <v>0</v>
      </c>
      <c r="G207" s="83">
        <f t="shared" si="53"/>
        <v>0</v>
      </c>
      <c r="H207" s="83">
        <f t="shared" si="53"/>
        <v>0</v>
      </c>
      <c r="I207" s="83">
        <f t="shared" si="53"/>
        <v>0</v>
      </c>
      <c r="J207" s="83">
        <f t="shared" si="53"/>
        <v>0</v>
      </c>
      <c r="K207" s="83">
        <f t="shared" si="53"/>
        <v>0</v>
      </c>
      <c r="L207" s="83">
        <f t="shared" si="53"/>
        <v>0</v>
      </c>
      <c r="M207" s="83">
        <f t="shared" si="53"/>
        <v>0</v>
      </c>
      <c r="N207" s="83">
        <f t="shared" si="53"/>
        <v>0</v>
      </c>
      <c r="O207" s="82">
        <f t="shared" si="51"/>
        <v>0</v>
      </c>
      <c r="P207" s="64"/>
    </row>
    <row r="208" spans="1:16" s="1" customFormat="1" ht="13.5" customHeight="1" x14ac:dyDescent="0.25">
      <c r="A208" s="91" t="s">
        <v>601</v>
      </c>
      <c r="B208" s="73" t="s">
        <v>294</v>
      </c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2">
        <f t="shared" si="51"/>
        <v>0</v>
      </c>
      <c r="P208" s="64">
        <v>45916256.278300345</v>
      </c>
    </row>
    <row r="209" spans="1:16" s="10" customFormat="1" ht="13.5" customHeight="1" x14ac:dyDescent="0.25">
      <c r="A209" s="84" t="s">
        <v>602</v>
      </c>
      <c r="B209" s="73" t="s">
        <v>295</v>
      </c>
      <c r="C209" s="83">
        <f>+C210</f>
        <v>1109740219.395</v>
      </c>
      <c r="D209" s="83">
        <f t="shared" ref="D209:N210" si="54">+D210</f>
        <v>1208111494.3899999</v>
      </c>
      <c r="E209" s="83">
        <f t="shared" si="54"/>
        <v>1208111494.3899999</v>
      </c>
      <c r="F209" s="83">
        <f t="shared" si="54"/>
        <v>1208111494.3899999</v>
      </c>
      <c r="G209" s="83">
        <f t="shared" si="54"/>
        <v>1208111494.3899999</v>
      </c>
      <c r="H209" s="83">
        <f t="shared" si="54"/>
        <v>1244777663.3899999</v>
      </c>
      <c r="I209" s="83">
        <f t="shared" si="54"/>
        <v>1614676960.1225002</v>
      </c>
      <c r="J209" s="83">
        <f t="shared" si="54"/>
        <v>1710018729.1225002</v>
      </c>
      <c r="K209" s="83">
        <f t="shared" si="54"/>
        <v>1614676960.1225002</v>
      </c>
      <c r="L209" s="83">
        <f t="shared" si="54"/>
        <v>1614676960.1225002</v>
      </c>
      <c r="M209" s="83">
        <f t="shared" si="54"/>
        <v>1614676961.1225002</v>
      </c>
      <c r="N209" s="83">
        <f t="shared" si="54"/>
        <v>1644201536.1225002</v>
      </c>
      <c r="O209" s="95">
        <f t="shared" si="51"/>
        <v>16999891967.079996</v>
      </c>
      <c r="P209" s="65"/>
    </row>
    <row r="210" spans="1:16" s="11" customFormat="1" ht="13.5" customHeight="1" x14ac:dyDescent="0.25">
      <c r="A210" s="91" t="s">
        <v>603</v>
      </c>
      <c r="B210" s="73" t="s">
        <v>296</v>
      </c>
      <c r="C210" s="83">
        <f>+C211</f>
        <v>1109740219.395</v>
      </c>
      <c r="D210" s="83">
        <f t="shared" si="54"/>
        <v>1208111494.3899999</v>
      </c>
      <c r="E210" s="83">
        <f t="shared" si="54"/>
        <v>1208111494.3899999</v>
      </c>
      <c r="F210" s="83">
        <f t="shared" si="54"/>
        <v>1208111494.3899999</v>
      </c>
      <c r="G210" s="83">
        <f t="shared" si="54"/>
        <v>1208111494.3899999</v>
      </c>
      <c r="H210" s="83">
        <f t="shared" si="54"/>
        <v>1244777663.3899999</v>
      </c>
      <c r="I210" s="83">
        <f t="shared" si="54"/>
        <v>1614676960.1225002</v>
      </c>
      <c r="J210" s="83">
        <f t="shared" si="54"/>
        <v>1710018729.1225002</v>
      </c>
      <c r="K210" s="83">
        <f t="shared" si="54"/>
        <v>1614676960.1225002</v>
      </c>
      <c r="L210" s="83">
        <f t="shared" si="54"/>
        <v>1614676960.1225002</v>
      </c>
      <c r="M210" s="83">
        <f t="shared" si="54"/>
        <v>1614676961.1225002</v>
      </c>
      <c r="N210" s="83">
        <f t="shared" si="54"/>
        <v>1644201536.1225002</v>
      </c>
      <c r="O210" s="95">
        <f t="shared" si="51"/>
        <v>16999891967.079996</v>
      </c>
      <c r="P210" s="65"/>
    </row>
    <row r="211" spans="1:16" s="1" customFormat="1" ht="13.5" customHeight="1" x14ac:dyDescent="0.25">
      <c r="A211" s="91" t="s">
        <v>604</v>
      </c>
      <c r="B211" s="73" t="s">
        <v>297</v>
      </c>
      <c r="C211" s="83">
        <f>+C212+C214+C218+C221+C227+C231+C235+C239+C243+C247+C255+C263+C267+C274</f>
        <v>1109740219.395</v>
      </c>
      <c r="D211" s="83">
        <f t="shared" ref="D211:N211" si="55">+D212+D214+D218+D221+D227+D231+D235+D239+D243+D247+D255+D263+D267+D274</f>
        <v>1208111494.3899999</v>
      </c>
      <c r="E211" s="83">
        <f t="shared" si="55"/>
        <v>1208111494.3899999</v>
      </c>
      <c r="F211" s="83">
        <f t="shared" si="55"/>
        <v>1208111494.3899999</v>
      </c>
      <c r="G211" s="83">
        <f t="shared" si="55"/>
        <v>1208111494.3899999</v>
      </c>
      <c r="H211" s="83">
        <f t="shared" si="55"/>
        <v>1244777663.3899999</v>
      </c>
      <c r="I211" s="83">
        <f t="shared" si="55"/>
        <v>1614676960.1225002</v>
      </c>
      <c r="J211" s="83">
        <f t="shared" si="55"/>
        <v>1710018729.1225002</v>
      </c>
      <c r="K211" s="83">
        <f t="shared" si="55"/>
        <v>1614676960.1225002</v>
      </c>
      <c r="L211" s="83">
        <f t="shared" si="55"/>
        <v>1614676960.1225002</v>
      </c>
      <c r="M211" s="83">
        <f t="shared" si="55"/>
        <v>1614676961.1225002</v>
      </c>
      <c r="N211" s="83">
        <f t="shared" si="55"/>
        <v>1644201536.1225002</v>
      </c>
      <c r="O211" s="95">
        <f t="shared" si="51"/>
        <v>16999891967.079996</v>
      </c>
      <c r="P211" s="64"/>
    </row>
    <row r="212" spans="1:16" s="1" customFormat="1" ht="13.5" customHeight="1" x14ac:dyDescent="0.25">
      <c r="A212" s="91" t="s">
        <v>605</v>
      </c>
      <c r="B212" s="73" t="s">
        <v>101</v>
      </c>
      <c r="C212" s="83">
        <f>+C213</f>
        <v>36553644</v>
      </c>
      <c r="D212" s="83">
        <f t="shared" ref="D212:N212" si="56">+D213</f>
        <v>36553644</v>
      </c>
      <c r="E212" s="83">
        <f t="shared" si="56"/>
        <v>36553644</v>
      </c>
      <c r="F212" s="83">
        <f t="shared" si="56"/>
        <v>36553644</v>
      </c>
      <c r="G212" s="83">
        <f t="shared" si="56"/>
        <v>36553644</v>
      </c>
      <c r="H212" s="83">
        <f t="shared" si="56"/>
        <v>36553644</v>
      </c>
      <c r="I212" s="83">
        <f t="shared" si="56"/>
        <v>36553644</v>
      </c>
      <c r="J212" s="83">
        <f t="shared" si="56"/>
        <v>36553644</v>
      </c>
      <c r="K212" s="83">
        <f t="shared" si="56"/>
        <v>36553644</v>
      </c>
      <c r="L212" s="83">
        <f t="shared" si="56"/>
        <v>36553644</v>
      </c>
      <c r="M212" s="83">
        <f t="shared" si="56"/>
        <v>36553644</v>
      </c>
      <c r="N212" s="83">
        <f t="shared" si="56"/>
        <v>36553644</v>
      </c>
      <c r="O212" s="95">
        <f t="shared" si="51"/>
        <v>438643728</v>
      </c>
      <c r="P212" s="64"/>
    </row>
    <row r="213" spans="1:16" s="1" customFormat="1" ht="13.5" customHeight="1" x14ac:dyDescent="0.25">
      <c r="A213" s="91" t="s">
        <v>606</v>
      </c>
      <c r="B213" s="73" t="s">
        <v>298</v>
      </c>
      <c r="C213" s="83">
        <v>36553644</v>
      </c>
      <c r="D213" s="83">
        <v>36553644</v>
      </c>
      <c r="E213" s="83">
        <v>36553644</v>
      </c>
      <c r="F213" s="83">
        <v>36553644</v>
      </c>
      <c r="G213" s="83">
        <v>36553644</v>
      </c>
      <c r="H213" s="83">
        <v>36553644</v>
      </c>
      <c r="I213" s="83">
        <v>36553644</v>
      </c>
      <c r="J213" s="83">
        <v>36553644</v>
      </c>
      <c r="K213" s="83">
        <v>36553644</v>
      </c>
      <c r="L213" s="83">
        <v>36553644</v>
      </c>
      <c r="M213" s="83">
        <v>36553644</v>
      </c>
      <c r="N213" s="83">
        <v>36553644</v>
      </c>
      <c r="O213" s="95">
        <f t="shared" si="51"/>
        <v>438643728</v>
      </c>
      <c r="P213" s="64"/>
    </row>
    <row r="214" spans="1:16" s="1" customFormat="1" ht="13.5" customHeight="1" x14ac:dyDescent="0.25">
      <c r="A214" s="91" t="s">
        <v>607</v>
      </c>
      <c r="B214" s="73" t="s">
        <v>102</v>
      </c>
      <c r="C214" s="83">
        <f>+C215+C216+C217</f>
        <v>0</v>
      </c>
      <c r="D214" s="83">
        <f t="shared" ref="D214:N214" si="57">+D215+D216+D217</f>
        <v>0</v>
      </c>
      <c r="E214" s="83">
        <f t="shared" si="57"/>
        <v>0</v>
      </c>
      <c r="F214" s="83">
        <f t="shared" si="57"/>
        <v>0</v>
      </c>
      <c r="G214" s="83">
        <f t="shared" si="57"/>
        <v>0</v>
      </c>
      <c r="H214" s="83">
        <f t="shared" si="57"/>
        <v>0</v>
      </c>
      <c r="I214" s="83">
        <f t="shared" si="57"/>
        <v>0</v>
      </c>
      <c r="J214" s="83">
        <f t="shared" si="57"/>
        <v>0</v>
      </c>
      <c r="K214" s="83">
        <f t="shared" si="57"/>
        <v>0</v>
      </c>
      <c r="L214" s="83">
        <f t="shared" si="57"/>
        <v>0</v>
      </c>
      <c r="M214" s="83">
        <f t="shared" si="57"/>
        <v>0</v>
      </c>
      <c r="N214" s="83">
        <f t="shared" si="57"/>
        <v>0</v>
      </c>
      <c r="O214" s="82">
        <f t="shared" si="51"/>
        <v>0</v>
      </c>
      <c r="P214" s="64"/>
    </row>
    <row r="215" spans="1:16" s="1" customFormat="1" ht="13.5" customHeight="1" x14ac:dyDescent="0.25">
      <c r="A215" s="91" t="s">
        <v>608</v>
      </c>
      <c r="B215" s="73" t="s">
        <v>299</v>
      </c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2">
        <f t="shared" si="51"/>
        <v>0</v>
      </c>
      <c r="P215" s="64"/>
    </row>
    <row r="216" spans="1:16" s="1" customFormat="1" ht="13.5" customHeight="1" x14ac:dyDescent="0.25">
      <c r="A216" s="91" t="s">
        <v>609</v>
      </c>
      <c r="B216" s="73" t="s">
        <v>610</v>
      </c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2">
        <f t="shared" si="51"/>
        <v>0</v>
      </c>
      <c r="P216" s="64"/>
    </row>
    <row r="217" spans="1:16" s="1" customFormat="1" ht="13.5" customHeight="1" x14ac:dyDescent="0.25">
      <c r="A217" s="91" t="s">
        <v>611</v>
      </c>
      <c r="B217" s="73" t="s">
        <v>300</v>
      </c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2">
        <f t="shared" si="51"/>
        <v>0</v>
      </c>
      <c r="P217" s="64"/>
    </row>
    <row r="218" spans="1:16" s="1" customFormat="1" ht="13.5" customHeight="1" x14ac:dyDescent="0.25">
      <c r="A218" s="84" t="s">
        <v>612</v>
      </c>
      <c r="B218" s="73" t="s">
        <v>208</v>
      </c>
      <c r="C218" s="83">
        <f>+C219+C220</f>
        <v>0</v>
      </c>
      <c r="D218" s="83">
        <f t="shared" ref="D218:N218" si="58">+D219+D220</f>
        <v>0</v>
      </c>
      <c r="E218" s="83">
        <f t="shared" si="58"/>
        <v>0</v>
      </c>
      <c r="F218" s="83">
        <f t="shared" si="58"/>
        <v>0</v>
      </c>
      <c r="G218" s="83">
        <f t="shared" si="58"/>
        <v>0</v>
      </c>
      <c r="H218" s="83">
        <f t="shared" si="58"/>
        <v>0</v>
      </c>
      <c r="I218" s="83">
        <f t="shared" si="58"/>
        <v>0</v>
      </c>
      <c r="J218" s="83">
        <f t="shared" si="58"/>
        <v>0</v>
      </c>
      <c r="K218" s="83">
        <f t="shared" si="58"/>
        <v>0</v>
      </c>
      <c r="L218" s="83">
        <f t="shared" si="58"/>
        <v>0</v>
      </c>
      <c r="M218" s="83">
        <f t="shared" si="58"/>
        <v>0</v>
      </c>
      <c r="N218" s="83">
        <f t="shared" si="58"/>
        <v>0</v>
      </c>
      <c r="O218" s="82">
        <f t="shared" si="51"/>
        <v>0</v>
      </c>
      <c r="P218" s="64"/>
    </row>
    <row r="219" spans="1:16" s="1" customFormat="1" ht="13.5" customHeight="1" x14ac:dyDescent="0.25">
      <c r="A219" s="84" t="s">
        <v>613</v>
      </c>
      <c r="B219" s="73" t="s">
        <v>301</v>
      </c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2">
        <f t="shared" si="51"/>
        <v>0</v>
      </c>
      <c r="P219" s="64"/>
    </row>
    <row r="220" spans="1:16" s="1" customFormat="1" ht="13.5" customHeight="1" x14ac:dyDescent="0.25">
      <c r="A220" s="91" t="s">
        <v>614</v>
      </c>
      <c r="B220" s="73" t="s">
        <v>302</v>
      </c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2">
        <f t="shared" si="51"/>
        <v>0</v>
      </c>
      <c r="P220" s="64"/>
    </row>
    <row r="221" spans="1:16" s="1" customFormat="1" ht="13.5" customHeight="1" x14ac:dyDescent="0.25">
      <c r="A221" s="91" t="s">
        <v>615</v>
      </c>
      <c r="B221" s="73" t="s">
        <v>103</v>
      </c>
      <c r="C221" s="83">
        <f>+C222+C223+C224+C226+C225</f>
        <v>0</v>
      </c>
      <c r="D221" s="83">
        <f t="shared" ref="D221:N221" si="59">+D222+D223+D224+D226+D225</f>
        <v>0</v>
      </c>
      <c r="E221" s="83">
        <f t="shared" si="59"/>
        <v>0</v>
      </c>
      <c r="F221" s="83">
        <f t="shared" si="59"/>
        <v>0</v>
      </c>
      <c r="G221" s="83">
        <f t="shared" si="59"/>
        <v>0</v>
      </c>
      <c r="H221" s="83">
        <f t="shared" si="59"/>
        <v>0</v>
      </c>
      <c r="I221" s="83">
        <f t="shared" si="59"/>
        <v>0</v>
      </c>
      <c r="J221" s="83">
        <f t="shared" si="59"/>
        <v>0</v>
      </c>
      <c r="K221" s="83">
        <f t="shared" si="59"/>
        <v>0</v>
      </c>
      <c r="L221" s="83">
        <f t="shared" si="59"/>
        <v>0</v>
      </c>
      <c r="M221" s="83">
        <f t="shared" si="59"/>
        <v>0</v>
      </c>
      <c r="N221" s="83">
        <f t="shared" si="59"/>
        <v>0</v>
      </c>
      <c r="O221" s="82">
        <f t="shared" si="51"/>
        <v>0</v>
      </c>
      <c r="P221" s="64"/>
    </row>
    <row r="222" spans="1:16" s="1" customFormat="1" ht="13.5" customHeight="1" x14ac:dyDescent="0.25">
      <c r="A222" s="91" t="s">
        <v>616</v>
      </c>
      <c r="B222" s="73" t="s">
        <v>303</v>
      </c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2">
        <f t="shared" si="51"/>
        <v>0</v>
      </c>
      <c r="P222" s="64"/>
    </row>
    <row r="223" spans="1:16" s="1" customFormat="1" ht="13.5" customHeight="1" x14ac:dyDescent="0.25">
      <c r="A223" s="91" t="s">
        <v>617</v>
      </c>
      <c r="B223" s="73" t="s">
        <v>178</v>
      </c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2">
        <f t="shared" si="51"/>
        <v>0</v>
      </c>
      <c r="P223" s="64"/>
    </row>
    <row r="224" spans="1:16" s="1" customFormat="1" ht="13.5" customHeight="1" x14ac:dyDescent="0.25">
      <c r="A224" s="91" t="s">
        <v>618</v>
      </c>
      <c r="B224" s="73" t="s">
        <v>304</v>
      </c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2">
        <f t="shared" si="51"/>
        <v>0</v>
      </c>
      <c r="P224" s="64"/>
    </row>
    <row r="225" spans="1:16" s="1" customFormat="1" ht="13.5" customHeight="1" x14ac:dyDescent="0.25">
      <c r="A225" s="91" t="s">
        <v>940</v>
      </c>
      <c r="B225" s="73" t="s">
        <v>941</v>
      </c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2">
        <f t="shared" si="51"/>
        <v>0</v>
      </c>
      <c r="P225" s="64"/>
    </row>
    <row r="226" spans="1:16" s="1" customFormat="1" ht="13.5" customHeight="1" x14ac:dyDescent="0.25">
      <c r="A226" s="84" t="s">
        <v>619</v>
      </c>
      <c r="B226" s="73" t="s">
        <v>305</v>
      </c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2">
        <f t="shared" si="51"/>
        <v>0</v>
      </c>
      <c r="P226" s="64"/>
    </row>
    <row r="227" spans="1:16" s="1" customFormat="1" ht="13.5" customHeight="1" x14ac:dyDescent="0.25">
      <c r="A227" s="91" t="s">
        <v>620</v>
      </c>
      <c r="B227" s="73" t="s">
        <v>306</v>
      </c>
      <c r="C227" s="83">
        <f>+C228+C229+C230</f>
        <v>0</v>
      </c>
      <c r="D227" s="83">
        <f t="shared" ref="D227:N227" si="60">+D228+D229+D230</f>
        <v>0</v>
      </c>
      <c r="E227" s="83">
        <f t="shared" si="60"/>
        <v>0</v>
      </c>
      <c r="F227" s="83">
        <f t="shared" si="60"/>
        <v>0</v>
      </c>
      <c r="G227" s="83">
        <f t="shared" si="60"/>
        <v>0</v>
      </c>
      <c r="H227" s="83">
        <f t="shared" si="60"/>
        <v>0</v>
      </c>
      <c r="I227" s="83">
        <f t="shared" si="60"/>
        <v>0</v>
      </c>
      <c r="J227" s="83">
        <f t="shared" si="60"/>
        <v>0</v>
      </c>
      <c r="K227" s="83">
        <f t="shared" si="60"/>
        <v>0</v>
      </c>
      <c r="L227" s="83">
        <f t="shared" si="60"/>
        <v>0</v>
      </c>
      <c r="M227" s="83">
        <f t="shared" si="60"/>
        <v>0</v>
      </c>
      <c r="N227" s="83">
        <f t="shared" si="60"/>
        <v>0</v>
      </c>
      <c r="O227" s="82">
        <f t="shared" si="51"/>
        <v>0</v>
      </c>
      <c r="P227" s="64"/>
    </row>
    <row r="228" spans="1:16" s="1" customFormat="1" ht="13.5" customHeight="1" x14ac:dyDescent="0.25">
      <c r="A228" s="91" t="s">
        <v>621</v>
      </c>
      <c r="B228" s="73" t="s">
        <v>307</v>
      </c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2">
        <f t="shared" si="51"/>
        <v>0</v>
      </c>
      <c r="P228" s="64"/>
    </row>
    <row r="229" spans="1:16" s="1" customFormat="1" ht="13.5" customHeight="1" x14ac:dyDescent="0.25">
      <c r="A229" s="84" t="s">
        <v>622</v>
      </c>
      <c r="B229" s="73" t="s">
        <v>308</v>
      </c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2">
        <f t="shared" si="51"/>
        <v>0</v>
      </c>
      <c r="P229" s="64"/>
    </row>
    <row r="230" spans="1:16" s="1" customFormat="1" ht="13.5" customHeight="1" x14ac:dyDescent="0.25">
      <c r="A230" s="91" t="s">
        <v>623</v>
      </c>
      <c r="B230" s="73" t="s">
        <v>309</v>
      </c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2">
        <f t="shared" si="51"/>
        <v>0</v>
      </c>
      <c r="P230" s="64"/>
    </row>
    <row r="231" spans="1:16" s="1" customFormat="1" ht="13.5" customHeight="1" x14ac:dyDescent="0.25">
      <c r="A231" s="84" t="s">
        <v>624</v>
      </c>
      <c r="B231" s="73" t="s">
        <v>310</v>
      </c>
      <c r="C231" s="83">
        <f>+C232+C233+C234</f>
        <v>0</v>
      </c>
      <c r="D231" s="83">
        <f t="shared" ref="D231:N231" si="61">+D232+D233+D234</f>
        <v>0</v>
      </c>
      <c r="E231" s="83">
        <f t="shared" si="61"/>
        <v>0</v>
      </c>
      <c r="F231" s="83">
        <f t="shared" si="61"/>
        <v>0</v>
      </c>
      <c r="G231" s="83">
        <f t="shared" si="61"/>
        <v>0</v>
      </c>
      <c r="H231" s="83">
        <f t="shared" si="61"/>
        <v>0</v>
      </c>
      <c r="I231" s="83">
        <f t="shared" si="61"/>
        <v>0</v>
      </c>
      <c r="J231" s="83">
        <f t="shared" si="61"/>
        <v>0</v>
      </c>
      <c r="K231" s="83">
        <f t="shared" si="61"/>
        <v>0</v>
      </c>
      <c r="L231" s="83">
        <f t="shared" si="61"/>
        <v>0</v>
      </c>
      <c r="M231" s="83">
        <f t="shared" si="61"/>
        <v>0</v>
      </c>
      <c r="N231" s="83">
        <f t="shared" si="61"/>
        <v>0</v>
      </c>
      <c r="O231" s="82">
        <f t="shared" si="51"/>
        <v>0</v>
      </c>
      <c r="P231" s="64"/>
    </row>
    <row r="232" spans="1:16" s="1" customFormat="1" ht="13.5" customHeight="1" x14ac:dyDescent="0.25">
      <c r="A232" s="84" t="s">
        <v>625</v>
      </c>
      <c r="B232" s="73" t="s">
        <v>311</v>
      </c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2">
        <f t="shared" si="51"/>
        <v>0</v>
      </c>
      <c r="P232" s="64"/>
    </row>
    <row r="233" spans="1:16" s="1" customFormat="1" ht="13.5" customHeight="1" x14ac:dyDescent="0.25">
      <c r="A233" s="84" t="s">
        <v>626</v>
      </c>
      <c r="B233" s="73" t="s">
        <v>312</v>
      </c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2">
        <f t="shared" si="51"/>
        <v>0</v>
      </c>
      <c r="P233" s="64"/>
    </row>
    <row r="234" spans="1:16" s="1" customFormat="1" ht="13.5" customHeight="1" x14ac:dyDescent="0.25">
      <c r="A234" s="91" t="s">
        <v>627</v>
      </c>
      <c r="B234" s="73" t="s">
        <v>313</v>
      </c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2">
        <f t="shared" si="51"/>
        <v>0</v>
      </c>
      <c r="P234" s="64"/>
    </row>
    <row r="235" spans="1:16" s="1" customFormat="1" ht="13.5" customHeight="1" x14ac:dyDescent="0.25">
      <c r="A235" s="91" t="s">
        <v>628</v>
      </c>
      <c r="B235" s="73" t="s">
        <v>104</v>
      </c>
      <c r="C235" s="83">
        <f>+C236+C238+C237</f>
        <v>0</v>
      </c>
      <c r="D235" s="83">
        <f t="shared" ref="D235:N235" si="62">+D236+D238+D237</f>
        <v>0</v>
      </c>
      <c r="E235" s="83">
        <f t="shared" si="62"/>
        <v>0</v>
      </c>
      <c r="F235" s="83">
        <f t="shared" si="62"/>
        <v>0</v>
      </c>
      <c r="G235" s="83">
        <f t="shared" si="62"/>
        <v>0</v>
      </c>
      <c r="H235" s="83">
        <f t="shared" si="62"/>
        <v>0</v>
      </c>
      <c r="I235" s="83">
        <f t="shared" si="62"/>
        <v>0</v>
      </c>
      <c r="J235" s="83">
        <f t="shared" si="62"/>
        <v>0</v>
      </c>
      <c r="K235" s="83">
        <f t="shared" si="62"/>
        <v>0</v>
      </c>
      <c r="L235" s="83">
        <f t="shared" si="62"/>
        <v>0</v>
      </c>
      <c r="M235" s="83">
        <f t="shared" si="62"/>
        <v>0</v>
      </c>
      <c r="N235" s="83">
        <f t="shared" si="62"/>
        <v>0</v>
      </c>
      <c r="O235" s="82">
        <f t="shared" si="51"/>
        <v>0</v>
      </c>
      <c r="P235" s="64"/>
    </row>
    <row r="236" spans="1:16" s="1" customFormat="1" ht="13.5" customHeight="1" x14ac:dyDescent="0.25">
      <c r="A236" s="91" t="s">
        <v>629</v>
      </c>
      <c r="B236" s="73" t="s">
        <v>314</v>
      </c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2">
        <f t="shared" si="51"/>
        <v>0</v>
      </c>
      <c r="P236" s="64"/>
    </row>
    <row r="237" spans="1:16" s="1" customFormat="1" ht="13.5" customHeight="1" x14ac:dyDescent="0.25">
      <c r="A237" s="91" t="s">
        <v>942</v>
      </c>
      <c r="B237" s="73" t="s">
        <v>943</v>
      </c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2">
        <f t="shared" si="51"/>
        <v>0</v>
      </c>
      <c r="P237" s="64"/>
    </row>
    <row r="238" spans="1:16" s="1" customFormat="1" ht="13.5" customHeight="1" x14ac:dyDescent="0.25">
      <c r="A238" s="91" t="s">
        <v>630</v>
      </c>
      <c r="B238" s="73" t="s">
        <v>315</v>
      </c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2">
        <f t="shared" si="51"/>
        <v>0</v>
      </c>
      <c r="P238" s="64"/>
    </row>
    <row r="239" spans="1:16" s="1" customFormat="1" ht="13.5" customHeight="1" x14ac:dyDescent="0.25">
      <c r="A239" s="91" t="s">
        <v>631</v>
      </c>
      <c r="B239" s="73" t="s">
        <v>162</v>
      </c>
      <c r="C239" s="83">
        <f>+C240+C242+C241</f>
        <v>0</v>
      </c>
      <c r="D239" s="83">
        <f t="shared" ref="D239:N239" si="63">+D240+D242+D241</f>
        <v>0</v>
      </c>
      <c r="E239" s="83">
        <f t="shared" si="63"/>
        <v>0</v>
      </c>
      <c r="F239" s="83">
        <f t="shared" si="63"/>
        <v>0</v>
      </c>
      <c r="G239" s="83">
        <f t="shared" si="63"/>
        <v>0</v>
      </c>
      <c r="H239" s="83">
        <f t="shared" si="63"/>
        <v>0</v>
      </c>
      <c r="I239" s="83">
        <f t="shared" si="63"/>
        <v>0</v>
      </c>
      <c r="J239" s="83">
        <f t="shared" si="63"/>
        <v>0</v>
      </c>
      <c r="K239" s="83">
        <f t="shared" si="63"/>
        <v>0</v>
      </c>
      <c r="L239" s="83">
        <f t="shared" si="63"/>
        <v>0</v>
      </c>
      <c r="M239" s="83">
        <f t="shared" si="63"/>
        <v>0</v>
      </c>
      <c r="N239" s="83">
        <f t="shared" si="63"/>
        <v>0</v>
      </c>
      <c r="O239" s="82">
        <f t="shared" si="51"/>
        <v>0</v>
      </c>
      <c r="P239" s="64"/>
    </row>
    <row r="240" spans="1:16" s="1" customFormat="1" ht="13.5" customHeight="1" x14ac:dyDescent="0.25">
      <c r="A240" s="91" t="s">
        <v>632</v>
      </c>
      <c r="B240" s="73" t="s">
        <v>316</v>
      </c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2">
        <f t="shared" si="51"/>
        <v>0</v>
      </c>
      <c r="P240" s="64"/>
    </row>
    <row r="241" spans="1:16" s="1" customFormat="1" ht="13.5" customHeight="1" x14ac:dyDescent="0.25">
      <c r="A241" s="91" t="s">
        <v>944</v>
      </c>
      <c r="B241" s="73" t="s">
        <v>945</v>
      </c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2">
        <f t="shared" si="51"/>
        <v>0</v>
      </c>
      <c r="P241" s="64"/>
    </row>
    <row r="242" spans="1:16" s="1" customFormat="1" ht="13.5" customHeight="1" x14ac:dyDescent="0.25">
      <c r="A242" s="91" t="s">
        <v>633</v>
      </c>
      <c r="B242" s="73" t="s">
        <v>209</v>
      </c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2">
        <f t="shared" si="51"/>
        <v>0</v>
      </c>
      <c r="P242" s="64"/>
    </row>
    <row r="243" spans="1:16" s="1" customFormat="1" ht="13.5" customHeight="1" x14ac:dyDescent="0.25">
      <c r="A243" s="91" t="s">
        <v>634</v>
      </c>
      <c r="B243" s="73" t="s">
        <v>105</v>
      </c>
      <c r="C243" s="83">
        <f>+C244+C245+C246</f>
        <v>0</v>
      </c>
      <c r="D243" s="83">
        <f t="shared" ref="D243:N243" si="64">+D244+D245+D246</f>
        <v>0</v>
      </c>
      <c r="E243" s="83">
        <f t="shared" si="64"/>
        <v>0</v>
      </c>
      <c r="F243" s="83">
        <f t="shared" si="64"/>
        <v>0</v>
      </c>
      <c r="G243" s="83">
        <f t="shared" si="64"/>
        <v>0</v>
      </c>
      <c r="H243" s="83">
        <f t="shared" si="64"/>
        <v>0</v>
      </c>
      <c r="I243" s="83">
        <f t="shared" si="64"/>
        <v>0</v>
      </c>
      <c r="J243" s="83">
        <f t="shared" si="64"/>
        <v>0</v>
      </c>
      <c r="K243" s="83">
        <f t="shared" si="64"/>
        <v>0</v>
      </c>
      <c r="L243" s="83">
        <f t="shared" si="64"/>
        <v>0</v>
      </c>
      <c r="M243" s="83">
        <f t="shared" si="64"/>
        <v>0</v>
      </c>
      <c r="N243" s="83">
        <f t="shared" si="64"/>
        <v>0</v>
      </c>
      <c r="O243" s="82">
        <f t="shared" si="51"/>
        <v>0</v>
      </c>
      <c r="P243" s="64"/>
    </row>
    <row r="244" spans="1:16" s="1" customFormat="1" ht="13.5" customHeight="1" x14ac:dyDescent="0.25">
      <c r="A244" s="91" t="s">
        <v>635</v>
      </c>
      <c r="B244" s="73" t="s">
        <v>317</v>
      </c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2">
        <f t="shared" si="51"/>
        <v>0</v>
      </c>
      <c r="P244" s="64"/>
    </row>
    <row r="245" spans="1:16" s="1" customFormat="1" ht="13.5" customHeight="1" x14ac:dyDescent="0.25">
      <c r="A245" s="91" t="s">
        <v>636</v>
      </c>
      <c r="B245" s="73" t="s">
        <v>637</v>
      </c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2">
        <f t="shared" si="51"/>
        <v>0</v>
      </c>
      <c r="P245" s="64"/>
    </row>
    <row r="246" spans="1:16" s="1" customFormat="1" ht="13.5" customHeight="1" x14ac:dyDescent="0.25">
      <c r="A246" s="91" t="s">
        <v>638</v>
      </c>
      <c r="B246" s="73" t="s">
        <v>318</v>
      </c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2">
        <f t="shared" si="51"/>
        <v>0</v>
      </c>
      <c r="P246" s="64"/>
    </row>
    <row r="247" spans="1:16" s="1" customFormat="1" ht="13.5" customHeight="1" x14ac:dyDescent="0.25">
      <c r="A247" s="91" t="s">
        <v>639</v>
      </c>
      <c r="B247" s="73" t="s">
        <v>106</v>
      </c>
      <c r="C247" s="83">
        <f>+SUM(C248:C254)</f>
        <v>1073186575.395</v>
      </c>
      <c r="D247" s="83">
        <f t="shared" ref="D247:N247" si="65">+SUM(D248:D254)</f>
        <v>1171557850.3899999</v>
      </c>
      <c r="E247" s="83">
        <f t="shared" si="65"/>
        <v>1171557850.3899999</v>
      </c>
      <c r="F247" s="83">
        <f t="shared" si="65"/>
        <v>1171557850.3899999</v>
      </c>
      <c r="G247" s="83">
        <f t="shared" si="65"/>
        <v>1171557850.3899999</v>
      </c>
      <c r="H247" s="83">
        <f t="shared" si="65"/>
        <v>1208224019.3899999</v>
      </c>
      <c r="I247" s="83">
        <f t="shared" si="65"/>
        <v>1578123316.1225002</v>
      </c>
      <c r="J247" s="83">
        <f t="shared" si="65"/>
        <v>1673465085.1225002</v>
      </c>
      <c r="K247" s="83">
        <f t="shared" si="65"/>
        <v>1578123316.1225002</v>
      </c>
      <c r="L247" s="83">
        <f t="shared" si="65"/>
        <v>1578123316.1225002</v>
      </c>
      <c r="M247" s="83">
        <f t="shared" si="65"/>
        <v>1578123317.1225002</v>
      </c>
      <c r="N247" s="83">
        <f t="shared" si="65"/>
        <v>1607647892.1225002</v>
      </c>
      <c r="O247" s="95">
        <f t="shared" si="51"/>
        <v>16561248239.079998</v>
      </c>
      <c r="P247" s="64"/>
    </row>
    <row r="248" spans="1:16" s="1" customFormat="1" ht="13.5" customHeight="1" x14ac:dyDescent="0.25">
      <c r="A248" s="91" t="s">
        <v>640</v>
      </c>
      <c r="B248" s="73" t="s">
        <v>319</v>
      </c>
      <c r="C248" s="83">
        <f>698018520.98+0.005</f>
        <v>698018520.98500001</v>
      </c>
      <c r="D248" s="83">
        <v>796389795.98000002</v>
      </c>
      <c r="E248" s="83">
        <v>796389795.98000002</v>
      </c>
      <c r="F248" s="83">
        <v>796389795.98000002</v>
      </c>
      <c r="G248" s="83">
        <v>796389795.98000002</v>
      </c>
      <c r="H248" s="83">
        <v>796389795.98000002</v>
      </c>
      <c r="I248" s="83">
        <v>1148227964.1575003</v>
      </c>
      <c r="J248" s="83">
        <v>1148227964.1575003</v>
      </c>
      <c r="K248" s="83">
        <v>1148227963.1575003</v>
      </c>
      <c r="L248" s="83">
        <v>1148227963.1575003</v>
      </c>
      <c r="M248" s="83">
        <v>1148227963.1575003</v>
      </c>
      <c r="N248" s="83">
        <v>1177752538.1575003</v>
      </c>
      <c r="O248" s="95">
        <f t="shared" si="51"/>
        <v>11598859856.830002</v>
      </c>
      <c r="P248" s="64"/>
    </row>
    <row r="249" spans="1:16" s="1" customFormat="1" ht="13.5" customHeight="1" x14ac:dyDescent="0.25">
      <c r="A249" s="91" t="s">
        <v>641</v>
      </c>
      <c r="B249" s="73" t="s">
        <v>320</v>
      </c>
      <c r="C249" s="83">
        <v>91303017.409999996</v>
      </c>
      <c r="D249" s="83">
        <v>91303017.409999996</v>
      </c>
      <c r="E249" s="83">
        <v>91303017.409999996</v>
      </c>
      <c r="F249" s="83">
        <v>91303017.409999996</v>
      </c>
      <c r="G249" s="83">
        <v>91303017.409999996</v>
      </c>
      <c r="H249" s="83">
        <v>91303017.409999996</v>
      </c>
      <c r="I249" s="83">
        <v>109364145.965</v>
      </c>
      <c r="J249" s="83">
        <v>109364145.965</v>
      </c>
      <c r="K249" s="83">
        <v>109364145.965</v>
      </c>
      <c r="L249" s="83">
        <v>109364145.965</v>
      </c>
      <c r="M249" s="83">
        <v>109364146.965</v>
      </c>
      <c r="N249" s="83">
        <v>109364146.965</v>
      </c>
      <c r="O249" s="95">
        <f t="shared" si="51"/>
        <v>1204002982.25</v>
      </c>
      <c r="P249" s="64"/>
    </row>
    <row r="250" spans="1:16" s="1" customFormat="1" ht="13.5" customHeight="1" x14ac:dyDescent="0.25">
      <c r="A250" s="91" t="s">
        <v>642</v>
      </c>
      <c r="B250" s="73" t="s">
        <v>179</v>
      </c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2">
        <f t="shared" si="51"/>
        <v>0</v>
      </c>
      <c r="P250" s="64"/>
    </row>
    <row r="251" spans="1:16" s="1" customFormat="1" ht="13.5" customHeight="1" x14ac:dyDescent="0.25">
      <c r="A251" s="84" t="s">
        <v>643</v>
      </c>
      <c r="B251" s="73" t="s">
        <v>321</v>
      </c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2">
        <f t="shared" si="51"/>
        <v>0</v>
      </c>
      <c r="P251" s="64"/>
    </row>
    <row r="252" spans="1:16" s="1" customFormat="1" ht="13.5" customHeight="1" x14ac:dyDescent="0.25">
      <c r="A252" s="91" t="s">
        <v>644</v>
      </c>
      <c r="B252" s="73" t="s">
        <v>322</v>
      </c>
      <c r="C252" s="83">
        <v>0</v>
      </c>
      <c r="D252" s="83">
        <v>0</v>
      </c>
      <c r="E252" s="83">
        <v>0</v>
      </c>
      <c r="F252" s="83">
        <v>0</v>
      </c>
      <c r="G252" s="83">
        <v>0</v>
      </c>
      <c r="H252" s="83">
        <v>0</v>
      </c>
      <c r="I252" s="83">
        <v>0</v>
      </c>
      <c r="J252" s="83">
        <v>95341768</v>
      </c>
      <c r="K252" s="83">
        <v>0</v>
      </c>
      <c r="L252" s="83">
        <v>0</v>
      </c>
      <c r="M252" s="83">
        <v>0</v>
      </c>
      <c r="N252" s="83">
        <v>0</v>
      </c>
      <c r="O252" s="95">
        <f t="shared" si="51"/>
        <v>95341768</v>
      </c>
      <c r="P252" s="64"/>
    </row>
    <row r="253" spans="1:16" s="1" customFormat="1" ht="13.5" customHeight="1" x14ac:dyDescent="0.25">
      <c r="A253" s="91" t="s">
        <v>645</v>
      </c>
      <c r="B253" s="73" t="s">
        <v>323</v>
      </c>
      <c r="C253" s="83">
        <v>283865037</v>
      </c>
      <c r="D253" s="83">
        <v>283865037</v>
      </c>
      <c r="E253" s="83">
        <v>283865037</v>
      </c>
      <c r="F253" s="83">
        <v>283865037</v>
      </c>
      <c r="G253" s="83">
        <v>283865037</v>
      </c>
      <c r="H253" s="83">
        <v>320531206</v>
      </c>
      <c r="I253" s="83">
        <v>320531206</v>
      </c>
      <c r="J253" s="83">
        <v>320531207</v>
      </c>
      <c r="K253" s="83">
        <v>320531207</v>
      </c>
      <c r="L253" s="83">
        <v>320531207</v>
      </c>
      <c r="M253" s="83">
        <v>320531207</v>
      </c>
      <c r="N253" s="83">
        <v>320531207</v>
      </c>
      <c r="O253" s="95">
        <f t="shared" si="51"/>
        <v>3663043632</v>
      </c>
      <c r="P253" s="64"/>
    </row>
    <row r="254" spans="1:16" s="1" customFormat="1" ht="13.5" customHeight="1" x14ac:dyDescent="0.25">
      <c r="A254" s="91" t="s">
        <v>646</v>
      </c>
      <c r="B254" s="73" t="s">
        <v>324</v>
      </c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2">
        <f t="shared" si="51"/>
        <v>0</v>
      </c>
      <c r="P254" s="64"/>
    </row>
    <row r="255" spans="1:16" s="1" customFormat="1" ht="13.5" customHeight="1" x14ac:dyDescent="0.25">
      <c r="A255" s="84" t="s">
        <v>647</v>
      </c>
      <c r="B255" s="73" t="s">
        <v>107</v>
      </c>
      <c r="C255" s="83">
        <f>+SUM(C256:C262)</f>
        <v>0</v>
      </c>
      <c r="D255" s="83">
        <f t="shared" ref="D255:N255" si="66">+SUM(D256:D262)</f>
        <v>0</v>
      </c>
      <c r="E255" s="83">
        <f t="shared" si="66"/>
        <v>0</v>
      </c>
      <c r="F255" s="83">
        <f t="shared" si="66"/>
        <v>0</v>
      </c>
      <c r="G255" s="83">
        <f t="shared" si="66"/>
        <v>0</v>
      </c>
      <c r="H255" s="83">
        <f t="shared" si="66"/>
        <v>0</v>
      </c>
      <c r="I255" s="83">
        <f t="shared" si="66"/>
        <v>0</v>
      </c>
      <c r="J255" s="83">
        <f t="shared" si="66"/>
        <v>0</v>
      </c>
      <c r="K255" s="83">
        <f t="shared" si="66"/>
        <v>0</v>
      </c>
      <c r="L255" s="83">
        <f t="shared" si="66"/>
        <v>0</v>
      </c>
      <c r="M255" s="83">
        <f t="shared" si="66"/>
        <v>0</v>
      </c>
      <c r="N255" s="83">
        <f t="shared" si="66"/>
        <v>0</v>
      </c>
      <c r="O255" s="82">
        <f t="shared" si="51"/>
        <v>0</v>
      </c>
      <c r="P255" s="64"/>
    </row>
    <row r="256" spans="1:16" s="1" customFormat="1" ht="13.5" customHeight="1" x14ac:dyDescent="0.25">
      <c r="A256" s="84" t="s">
        <v>648</v>
      </c>
      <c r="B256" s="73" t="s">
        <v>325</v>
      </c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2">
        <f t="shared" si="51"/>
        <v>0</v>
      </c>
      <c r="P256" s="64"/>
    </row>
    <row r="257" spans="1:16" s="1" customFormat="1" ht="13.5" customHeight="1" x14ac:dyDescent="0.25">
      <c r="A257" s="91" t="s">
        <v>649</v>
      </c>
      <c r="B257" s="73" t="s">
        <v>326</v>
      </c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2">
        <f t="shared" si="51"/>
        <v>0</v>
      </c>
      <c r="P257" s="64"/>
    </row>
    <row r="258" spans="1:16" s="1" customFormat="1" ht="13.5" customHeight="1" x14ac:dyDescent="0.25">
      <c r="A258" s="91" t="s">
        <v>650</v>
      </c>
      <c r="B258" s="73" t="s">
        <v>180</v>
      </c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2">
        <f t="shared" si="51"/>
        <v>0</v>
      </c>
      <c r="P258" s="64"/>
    </row>
    <row r="259" spans="1:16" s="10" customFormat="1" ht="13.5" customHeight="1" x14ac:dyDescent="0.25">
      <c r="A259" s="91" t="s">
        <v>651</v>
      </c>
      <c r="B259" s="73" t="s">
        <v>327</v>
      </c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2">
        <f t="shared" si="51"/>
        <v>0</v>
      </c>
      <c r="P259" s="65"/>
    </row>
    <row r="260" spans="1:16" s="11" customFormat="1" ht="13.5" customHeight="1" x14ac:dyDescent="0.25">
      <c r="A260" s="91" t="s">
        <v>652</v>
      </c>
      <c r="B260" s="73" t="s">
        <v>328</v>
      </c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2">
        <f t="shared" si="51"/>
        <v>0</v>
      </c>
      <c r="P260" s="65"/>
    </row>
    <row r="261" spans="1:16" s="3" customFormat="1" ht="13.5" customHeight="1" x14ac:dyDescent="0.25">
      <c r="A261" s="91" t="s">
        <v>653</v>
      </c>
      <c r="B261" s="73" t="s">
        <v>181</v>
      </c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2">
        <f t="shared" si="51"/>
        <v>0</v>
      </c>
      <c r="P261" s="65"/>
    </row>
    <row r="262" spans="1:16" s="1" customFormat="1" ht="13.5" customHeight="1" x14ac:dyDescent="0.25">
      <c r="A262" s="91" t="s">
        <v>654</v>
      </c>
      <c r="B262" s="73" t="s">
        <v>329</v>
      </c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2">
        <f t="shared" si="51"/>
        <v>0</v>
      </c>
      <c r="P262" s="64"/>
    </row>
    <row r="263" spans="1:16" s="1" customFormat="1" ht="13.5" customHeight="1" x14ac:dyDescent="0.25">
      <c r="A263" s="91" t="s">
        <v>655</v>
      </c>
      <c r="B263" s="73" t="s">
        <v>330</v>
      </c>
      <c r="C263" s="83">
        <f>+SUM(C264:C266)</f>
        <v>0</v>
      </c>
      <c r="D263" s="83">
        <f t="shared" ref="D263:N263" si="67">+SUM(D264:D266)</f>
        <v>0</v>
      </c>
      <c r="E263" s="83">
        <f t="shared" si="67"/>
        <v>0</v>
      </c>
      <c r="F263" s="83">
        <f t="shared" si="67"/>
        <v>0</v>
      </c>
      <c r="G263" s="83">
        <f t="shared" si="67"/>
        <v>0</v>
      </c>
      <c r="H263" s="83">
        <f t="shared" si="67"/>
        <v>0</v>
      </c>
      <c r="I263" s="83">
        <f t="shared" si="67"/>
        <v>0</v>
      </c>
      <c r="J263" s="83">
        <f t="shared" si="67"/>
        <v>0</v>
      </c>
      <c r="K263" s="83">
        <f t="shared" si="67"/>
        <v>0</v>
      </c>
      <c r="L263" s="83">
        <f t="shared" si="67"/>
        <v>0</v>
      </c>
      <c r="M263" s="83">
        <f t="shared" si="67"/>
        <v>0</v>
      </c>
      <c r="N263" s="83">
        <f t="shared" si="67"/>
        <v>0</v>
      </c>
      <c r="O263" s="82">
        <f t="shared" si="51"/>
        <v>0</v>
      </c>
      <c r="P263" s="64"/>
    </row>
    <row r="264" spans="1:16" s="1" customFormat="1" ht="13.5" customHeight="1" x14ac:dyDescent="0.25">
      <c r="A264" s="91" t="s">
        <v>656</v>
      </c>
      <c r="B264" s="73" t="s">
        <v>331</v>
      </c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2">
        <f t="shared" si="51"/>
        <v>0</v>
      </c>
      <c r="P264" s="64"/>
    </row>
    <row r="265" spans="1:16" s="3" customFormat="1" ht="13.5" customHeight="1" x14ac:dyDescent="0.25">
      <c r="A265" s="91" t="s">
        <v>657</v>
      </c>
      <c r="B265" s="73" t="s">
        <v>332</v>
      </c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2">
        <f t="shared" si="51"/>
        <v>0</v>
      </c>
      <c r="P265" s="65"/>
    </row>
    <row r="266" spans="1:16" s="1" customFormat="1" ht="13.5" customHeight="1" x14ac:dyDescent="0.25">
      <c r="A266" s="91" t="s">
        <v>658</v>
      </c>
      <c r="B266" s="73" t="s">
        <v>333</v>
      </c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2">
        <f t="shared" si="51"/>
        <v>0</v>
      </c>
      <c r="P266" s="64"/>
    </row>
    <row r="267" spans="1:16" s="1" customFormat="1" ht="13.5" customHeight="1" x14ac:dyDescent="0.25">
      <c r="A267" s="91" t="s">
        <v>659</v>
      </c>
      <c r="B267" s="73" t="s">
        <v>334</v>
      </c>
      <c r="C267" s="83">
        <f>+SUM(C268:C273)</f>
        <v>0</v>
      </c>
      <c r="D267" s="83">
        <f t="shared" ref="D267:N267" si="68">+SUM(D268:D273)</f>
        <v>0</v>
      </c>
      <c r="E267" s="83">
        <f t="shared" si="68"/>
        <v>0</v>
      </c>
      <c r="F267" s="83">
        <f t="shared" si="68"/>
        <v>0</v>
      </c>
      <c r="G267" s="83">
        <f t="shared" si="68"/>
        <v>0</v>
      </c>
      <c r="H267" s="83">
        <f t="shared" si="68"/>
        <v>0</v>
      </c>
      <c r="I267" s="83">
        <f t="shared" si="68"/>
        <v>0</v>
      </c>
      <c r="J267" s="83">
        <f t="shared" si="68"/>
        <v>0</v>
      </c>
      <c r="K267" s="83">
        <f t="shared" si="68"/>
        <v>0</v>
      </c>
      <c r="L267" s="83">
        <f t="shared" si="68"/>
        <v>0</v>
      </c>
      <c r="M267" s="83">
        <f t="shared" si="68"/>
        <v>0</v>
      </c>
      <c r="N267" s="83">
        <f t="shared" si="68"/>
        <v>0</v>
      </c>
      <c r="O267" s="82">
        <f t="shared" si="51"/>
        <v>0</v>
      </c>
      <c r="P267" s="64"/>
    </row>
    <row r="268" spans="1:16" s="11" customFormat="1" ht="13.5" customHeight="1" x14ac:dyDescent="0.25">
      <c r="A268" s="91" t="s">
        <v>660</v>
      </c>
      <c r="B268" s="73" t="s">
        <v>335</v>
      </c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2">
        <f t="shared" si="51"/>
        <v>0</v>
      </c>
      <c r="P268" s="65"/>
    </row>
    <row r="269" spans="1:16" s="1" customFormat="1" ht="13.5" customHeight="1" x14ac:dyDescent="0.25">
      <c r="A269" s="91" t="s">
        <v>661</v>
      </c>
      <c r="B269" s="73" t="s">
        <v>336</v>
      </c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2">
        <f t="shared" si="51"/>
        <v>0</v>
      </c>
      <c r="P269" s="64"/>
    </row>
    <row r="270" spans="1:16" s="1" customFormat="1" ht="13.5" customHeight="1" x14ac:dyDescent="0.25">
      <c r="A270" s="91" t="s">
        <v>662</v>
      </c>
      <c r="B270" s="73" t="s">
        <v>337</v>
      </c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2">
        <f t="shared" si="51"/>
        <v>0</v>
      </c>
      <c r="P270" s="64"/>
    </row>
    <row r="271" spans="1:16" s="9" customFormat="1" ht="13.5" customHeight="1" x14ac:dyDescent="0.25">
      <c r="A271" s="91" t="s">
        <v>663</v>
      </c>
      <c r="B271" s="73" t="s">
        <v>338</v>
      </c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2">
        <f t="shared" ref="O271:O354" si="69">+SUM(C271:N271)</f>
        <v>0</v>
      </c>
      <c r="P271" s="65"/>
    </row>
    <row r="272" spans="1:16" s="11" customFormat="1" ht="13.5" customHeight="1" x14ac:dyDescent="0.25">
      <c r="A272" s="91" t="s">
        <v>664</v>
      </c>
      <c r="B272" s="73" t="s">
        <v>339</v>
      </c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2">
        <f t="shared" si="69"/>
        <v>0</v>
      </c>
      <c r="P272" s="65"/>
    </row>
    <row r="273" spans="1:16" s="11" customFormat="1" ht="13.5" customHeight="1" x14ac:dyDescent="0.25">
      <c r="A273" s="91" t="s">
        <v>665</v>
      </c>
      <c r="B273" s="73" t="s">
        <v>340</v>
      </c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2">
        <f t="shared" si="69"/>
        <v>0</v>
      </c>
      <c r="P273" s="65"/>
    </row>
    <row r="274" spans="1:16" s="11" customFormat="1" ht="13.5" customHeight="1" x14ac:dyDescent="0.25">
      <c r="A274" s="91" t="s">
        <v>666</v>
      </c>
      <c r="B274" s="73" t="s">
        <v>108</v>
      </c>
      <c r="C274" s="83">
        <f>+SUM(C275:C277)</f>
        <v>0</v>
      </c>
      <c r="D274" s="83">
        <f t="shared" ref="D274:N274" si="70">+SUM(D275:D277)</f>
        <v>0</v>
      </c>
      <c r="E274" s="83">
        <f t="shared" si="70"/>
        <v>0</v>
      </c>
      <c r="F274" s="83">
        <f t="shared" si="70"/>
        <v>0</v>
      </c>
      <c r="G274" s="83">
        <f t="shared" si="70"/>
        <v>0</v>
      </c>
      <c r="H274" s="83">
        <f t="shared" si="70"/>
        <v>0</v>
      </c>
      <c r="I274" s="83">
        <f t="shared" si="70"/>
        <v>0</v>
      </c>
      <c r="J274" s="83">
        <f t="shared" si="70"/>
        <v>0</v>
      </c>
      <c r="K274" s="83">
        <f t="shared" si="70"/>
        <v>0</v>
      </c>
      <c r="L274" s="83">
        <f t="shared" si="70"/>
        <v>0</v>
      </c>
      <c r="M274" s="83">
        <f t="shared" si="70"/>
        <v>0</v>
      </c>
      <c r="N274" s="83">
        <f t="shared" si="70"/>
        <v>0</v>
      </c>
      <c r="O274" s="82">
        <f t="shared" si="69"/>
        <v>0</v>
      </c>
      <c r="P274" s="65"/>
    </row>
    <row r="275" spans="1:16" s="11" customFormat="1" ht="13.5" customHeight="1" x14ac:dyDescent="0.25">
      <c r="A275" s="91" t="s">
        <v>667</v>
      </c>
      <c r="B275" s="73" t="s">
        <v>341</v>
      </c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2">
        <f t="shared" si="69"/>
        <v>0</v>
      </c>
      <c r="P275" s="65"/>
    </row>
    <row r="276" spans="1:16" s="11" customFormat="1" ht="13.5" customHeight="1" x14ac:dyDescent="0.25">
      <c r="A276" s="91" t="s">
        <v>668</v>
      </c>
      <c r="B276" s="73" t="s">
        <v>342</v>
      </c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2">
        <f t="shared" si="69"/>
        <v>0</v>
      </c>
      <c r="P276" s="65"/>
    </row>
    <row r="277" spans="1:16" s="11" customFormat="1" ht="13.5" customHeight="1" x14ac:dyDescent="0.25">
      <c r="A277" s="91" t="s">
        <v>836</v>
      </c>
      <c r="B277" s="73" t="s">
        <v>837</v>
      </c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2">
        <f t="shared" si="69"/>
        <v>0</v>
      </c>
      <c r="P277" s="65"/>
    </row>
    <row r="278" spans="1:16" s="11" customFormat="1" ht="13.5" customHeight="1" x14ac:dyDescent="0.25">
      <c r="A278" s="91" t="s">
        <v>669</v>
      </c>
      <c r="B278" s="73" t="s">
        <v>17</v>
      </c>
      <c r="C278" s="83">
        <f>+C279+C288</f>
        <v>0</v>
      </c>
      <c r="D278" s="83">
        <f t="shared" ref="D278:N278" si="71">+D279+D288</f>
        <v>0</v>
      </c>
      <c r="E278" s="83">
        <f t="shared" si="71"/>
        <v>0</v>
      </c>
      <c r="F278" s="83">
        <f t="shared" si="71"/>
        <v>0</v>
      </c>
      <c r="G278" s="83">
        <f t="shared" si="71"/>
        <v>0</v>
      </c>
      <c r="H278" s="83">
        <f t="shared" si="71"/>
        <v>0</v>
      </c>
      <c r="I278" s="83">
        <f t="shared" si="71"/>
        <v>0</v>
      </c>
      <c r="J278" s="83">
        <f t="shared" si="71"/>
        <v>0</v>
      </c>
      <c r="K278" s="83">
        <f t="shared" si="71"/>
        <v>0</v>
      </c>
      <c r="L278" s="83">
        <f t="shared" si="71"/>
        <v>0</v>
      </c>
      <c r="M278" s="83">
        <f t="shared" si="71"/>
        <v>0</v>
      </c>
      <c r="N278" s="83">
        <f t="shared" si="71"/>
        <v>0</v>
      </c>
      <c r="O278" s="82">
        <f t="shared" si="69"/>
        <v>0</v>
      </c>
      <c r="P278" s="65"/>
    </row>
    <row r="279" spans="1:16" s="11" customFormat="1" ht="13.5" customHeight="1" x14ac:dyDescent="0.25">
      <c r="A279" s="91" t="s">
        <v>670</v>
      </c>
      <c r="B279" s="73" t="s">
        <v>82</v>
      </c>
      <c r="C279" s="83">
        <f>+C280+C285+C285</f>
        <v>0</v>
      </c>
      <c r="D279" s="83">
        <f t="shared" ref="D279:N279" si="72">+D280+D285+D285</f>
        <v>0</v>
      </c>
      <c r="E279" s="83">
        <f t="shared" si="72"/>
        <v>0</v>
      </c>
      <c r="F279" s="83">
        <f t="shared" si="72"/>
        <v>0</v>
      </c>
      <c r="G279" s="83">
        <f t="shared" si="72"/>
        <v>0</v>
      </c>
      <c r="H279" s="83">
        <f t="shared" si="72"/>
        <v>0</v>
      </c>
      <c r="I279" s="83">
        <f t="shared" si="72"/>
        <v>0</v>
      </c>
      <c r="J279" s="83">
        <f t="shared" si="72"/>
        <v>0</v>
      </c>
      <c r="K279" s="83">
        <f t="shared" si="72"/>
        <v>0</v>
      </c>
      <c r="L279" s="83">
        <f t="shared" si="72"/>
        <v>0</v>
      </c>
      <c r="M279" s="83">
        <f t="shared" si="72"/>
        <v>0</v>
      </c>
      <c r="N279" s="83">
        <f t="shared" si="72"/>
        <v>0</v>
      </c>
      <c r="O279" s="82">
        <f t="shared" si="69"/>
        <v>0</v>
      </c>
      <c r="P279" s="65"/>
    </row>
    <row r="280" spans="1:16" s="11" customFormat="1" ht="13.5" customHeight="1" x14ac:dyDescent="0.25">
      <c r="A280" s="91" t="s">
        <v>671</v>
      </c>
      <c r="B280" s="73" t="s">
        <v>343</v>
      </c>
      <c r="C280" s="83">
        <f>+C281</f>
        <v>0</v>
      </c>
      <c r="D280" s="83">
        <f t="shared" ref="D280:N280" si="73">+D281</f>
        <v>0</v>
      </c>
      <c r="E280" s="83">
        <f t="shared" si="73"/>
        <v>0</v>
      </c>
      <c r="F280" s="83">
        <f t="shared" si="73"/>
        <v>0</v>
      </c>
      <c r="G280" s="83">
        <f t="shared" si="73"/>
        <v>0</v>
      </c>
      <c r="H280" s="83">
        <f t="shared" si="73"/>
        <v>0</v>
      </c>
      <c r="I280" s="83">
        <f t="shared" si="73"/>
        <v>0</v>
      </c>
      <c r="J280" s="83">
        <f t="shared" si="73"/>
        <v>0</v>
      </c>
      <c r="K280" s="83">
        <f t="shared" si="73"/>
        <v>0</v>
      </c>
      <c r="L280" s="83">
        <f t="shared" si="73"/>
        <v>0</v>
      </c>
      <c r="M280" s="83">
        <f t="shared" si="73"/>
        <v>0</v>
      </c>
      <c r="N280" s="83">
        <f t="shared" si="73"/>
        <v>0</v>
      </c>
      <c r="O280" s="82">
        <f t="shared" si="69"/>
        <v>0</v>
      </c>
      <c r="P280" s="65"/>
    </row>
    <row r="281" spans="1:16" s="9" customFormat="1" ht="13.5" customHeight="1" x14ac:dyDescent="0.25">
      <c r="A281" s="91" t="s">
        <v>672</v>
      </c>
      <c r="B281" s="73" t="s">
        <v>83</v>
      </c>
      <c r="C281" s="83">
        <f>+SUM(C282:C284)</f>
        <v>0</v>
      </c>
      <c r="D281" s="83">
        <f t="shared" ref="D281:N281" si="74">+SUM(D282:D284)</f>
        <v>0</v>
      </c>
      <c r="E281" s="83">
        <f t="shared" si="74"/>
        <v>0</v>
      </c>
      <c r="F281" s="83">
        <f t="shared" si="74"/>
        <v>0</v>
      </c>
      <c r="G281" s="83">
        <f t="shared" si="74"/>
        <v>0</v>
      </c>
      <c r="H281" s="83">
        <f t="shared" si="74"/>
        <v>0</v>
      </c>
      <c r="I281" s="83">
        <f t="shared" si="74"/>
        <v>0</v>
      </c>
      <c r="J281" s="83">
        <f t="shared" si="74"/>
        <v>0</v>
      </c>
      <c r="K281" s="83">
        <f t="shared" si="74"/>
        <v>0</v>
      </c>
      <c r="L281" s="83">
        <f t="shared" si="74"/>
        <v>0</v>
      </c>
      <c r="M281" s="83">
        <f t="shared" si="74"/>
        <v>0</v>
      </c>
      <c r="N281" s="83">
        <f t="shared" si="74"/>
        <v>0</v>
      </c>
      <c r="O281" s="82">
        <f t="shared" si="69"/>
        <v>0</v>
      </c>
      <c r="P281" s="65"/>
    </row>
    <row r="282" spans="1:16" s="10" customFormat="1" ht="13.5" customHeight="1" x14ac:dyDescent="0.25">
      <c r="A282" s="91" t="s">
        <v>673</v>
      </c>
      <c r="B282" s="73" t="s">
        <v>344</v>
      </c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2">
        <f t="shared" si="69"/>
        <v>0</v>
      </c>
      <c r="P282" s="65"/>
    </row>
    <row r="283" spans="1:16" s="11" customFormat="1" ht="13.5" customHeight="1" x14ac:dyDescent="0.25">
      <c r="A283" s="91" t="s">
        <v>674</v>
      </c>
      <c r="B283" s="73" t="s">
        <v>84</v>
      </c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2">
        <f t="shared" si="69"/>
        <v>0</v>
      </c>
      <c r="P283" s="65"/>
    </row>
    <row r="284" spans="1:16" s="11" customFormat="1" ht="13.5" customHeight="1" x14ac:dyDescent="0.25">
      <c r="A284" s="91" t="s">
        <v>675</v>
      </c>
      <c r="B284" s="73" t="s">
        <v>345</v>
      </c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2">
        <f t="shared" si="69"/>
        <v>0</v>
      </c>
      <c r="P284" s="65"/>
    </row>
    <row r="285" spans="1:16" s="3" customFormat="1" ht="13.5" customHeight="1" x14ac:dyDescent="0.25">
      <c r="A285" s="91" t="s">
        <v>676</v>
      </c>
      <c r="B285" s="73" t="s">
        <v>18</v>
      </c>
      <c r="C285" s="83">
        <f>+C286</f>
        <v>0</v>
      </c>
      <c r="D285" s="83">
        <f t="shared" ref="D285:N286" si="75">+D286</f>
        <v>0</v>
      </c>
      <c r="E285" s="83">
        <f t="shared" si="75"/>
        <v>0</v>
      </c>
      <c r="F285" s="83">
        <f t="shared" si="75"/>
        <v>0</v>
      </c>
      <c r="G285" s="83">
        <f t="shared" si="75"/>
        <v>0</v>
      </c>
      <c r="H285" s="83">
        <f t="shared" si="75"/>
        <v>0</v>
      </c>
      <c r="I285" s="83">
        <f t="shared" si="75"/>
        <v>0</v>
      </c>
      <c r="J285" s="83">
        <f t="shared" si="75"/>
        <v>0</v>
      </c>
      <c r="K285" s="83">
        <f t="shared" si="75"/>
        <v>0</v>
      </c>
      <c r="L285" s="83">
        <f t="shared" si="75"/>
        <v>0</v>
      </c>
      <c r="M285" s="83">
        <f t="shared" si="75"/>
        <v>0</v>
      </c>
      <c r="N285" s="83">
        <f t="shared" si="75"/>
        <v>0</v>
      </c>
      <c r="O285" s="82">
        <f t="shared" si="69"/>
        <v>0</v>
      </c>
      <c r="P285" s="65"/>
    </row>
    <row r="286" spans="1:16" s="1" customFormat="1" ht="13.5" customHeight="1" x14ac:dyDescent="0.25">
      <c r="A286" s="91" t="s">
        <v>677</v>
      </c>
      <c r="B286" s="73" t="s">
        <v>85</v>
      </c>
      <c r="C286" s="83">
        <f>+C287</f>
        <v>0</v>
      </c>
      <c r="D286" s="83">
        <f t="shared" si="75"/>
        <v>0</v>
      </c>
      <c r="E286" s="83">
        <f t="shared" si="75"/>
        <v>0</v>
      </c>
      <c r="F286" s="83">
        <f t="shared" si="75"/>
        <v>0</v>
      </c>
      <c r="G286" s="83">
        <f t="shared" si="75"/>
        <v>0</v>
      </c>
      <c r="H286" s="83">
        <f t="shared" si="75"/>
        <v>0</v>
      </c>
      <c r="I286" s="83">
        <f t="shared" si="75"/>
        <v>0</v>
      </c>
      <c r="J286" s="83">
        <f t="shared" si="75"/>
        <v>0</v>
      </c>
      <c r="K286" s="83">
        <f t="shared" si="75"/>
        <v>0</v>
      </c>
      <c r="L286" s="83">
        <f t="shared" si="75"/>
        <v>0</v>
      </c>
      <c r="M286" s="83">
        <f t="shared" si="75"/>
        <v>0</v>
      </c>
      <c r="N286" s="83">
        <f t="shared" si="75"/>
        <v>0</v>
      </c>
      <c r="O286" s="82">
        <f t="shared" si="69"/>
        <v>0</v>
      </c>
      <c r="P286" s="64"/>
    </row>
    <row r="287" spans="1:16" s="1" customFormat="1" ht="13.5" customHeight="1" x14ac:dyDescent="0.25">
      <c r="A287" s="91" t="s">
        <v>678</v>
      </c>
      <c r="B287" s="73" t="s">
        <v>86</v>
      </c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2">
        <f t="shared" si="69"/>
        <v>0</v>
      </c>
      <c r="P287" s="64"/>
    </row>
    <row r="288" spans="1:16" s="3" customFormat="1" ht="13.5" customHeight="1" x14ac:dyDescent="0.25">
      <c r="A288" s="91" t="s">
        <v>679</v>
      </c>
      <c r="B288" s="73" t="s">
        <v>19</v>
      </c>
      <c r="C288" s="83">
        <f>+C289+C290</f>
        <v>0</v>
      </c>
      <c r="D288" s="83">
        <f t="shared" ref="D288:N288" si="76">+D289+D290</f>
        <v>0</v>
      </c>
      <c r="E288" s="83">
        <f t="shared" si="76"/>
        <v>0</v>
      </c>
      <c r="F288" s="83">
        <f t="shared" si="76"/>
        <v>0</v>
      </c>
      <c r="G288" s="83">
        <f t="shared" si="76"/>
        <v>0</v>
      </c>
      <c r="H288" s="83">
        <f t="shared" si="76"/>
        <v>0</v>
      </c>
      <c r="I288" s="83">
        <f t="shared" si="76"/>
        <v>0</v>
      </c>
      <c r="J288" s="83">
        <f t="shared" si="76"/>
        <v>0</v>
      </c>
      <c r="K288" s="83">
        <f t="shared" si="76"/>
        <v>0</v>
      </c>
      <c r="L288" s="83">
        <f t="shared" si="76"/>
        <v>0</v>
      </c>
      <c r="M288" s="83">
        <f t="shared" si="76"/>
        <v>0</v>
      </c>
      <c r="N288" s="83">
        <f t="shared" si="76"/>
        <v>0</v>
      </c>
      <c r="O288" s="82">
        <f t="shared" si="69"/>
        <v>0</v>
      </c>
      <c r="P288" s="65"/>
    </row>
    <row r="289" spans="1:16" s="12" customFormat="1" ht="13.5" customHeight="1" x14ac:dyDescent="0.25">
      <c r="A289" s="84" t="s">
        <v>680</v>
      </c>
      <c r="B289" s="73" t="s">
        <v>166</v>
      </c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2">
        <f t="shared" si="69"/>
        <v>0</v>
      </c>
      <c r="P289" s="66"/>
    </row>
    <row r="290" spans="1:16" s="12" customFormat="1" ht="13.5" customHeight="1" x14ac:dyDescent="0.25">
      <c r="A290" s="91" t="s">
        <v>681</v>
      </c>
      <c r="B290" s="73" t="s">
        <v>346</v>
      </c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2">
        <f t="shared" si="69"/>
        <v>0</v>
      </c>
      <c r="P290" s="66"/>
    </row>
    <row r="291" spans="1:16" s="1" customFormat="1" ht="13.5" customHeight="1" x14ac:dyDescent="0.25">
      <c r="A291" s="93" t="s">
        <v>682</v>
      </c>
      <c r="B291" s="87" t="s">
        <v>20</v>
      </c>
      <c r="C291" s="83">
        <f>+C292+C313</f>
        <v>0</v>
      </c>
      <c r="D291" s="83">
        <f t="shared" ref="D291:N291" si="77">+D292+D313</f>
        <v>0</v>
      </c>
      <c r="E291" s="83">
        <f t="shared" si="77"/>
        <v>0</v>
      </c>
      <c r="F291" s="83">
        <f t="shared" si="77"/>
        <v>0</v>
      </c>
      <c r="G291" s="83">
        <f t="shared" si="77"/>
        <v>0</v>
      </c>
      <c r="H291" s="83">
        <f t="shared" si="77"/>
        <v>0</v>
      </c>
      <c r="I291" s="83">
        <f t="shared" si="77"/>
        <v>0</v>
      </c>
      <c r="J291" s="83">
        <f t="shared" si="77"/>
        <v>0</v>
      </c>
      <c r="K291" s="83">
        <f t="shared" si="77"/>
        <v>70000000</v>
      </c>
      <c r="L291" s="83">
        <f t="shared" si="77"/>
        <v>0</v>
      </c>
      <c r="M291" s="83">
        <f t="shared" si="77"/>
        <v>0</v>
      </c>
      <c r="N291" s="83">
        <f t="shared" si="77"/>
        <v>130000000</v>
      </c>
      <c r="O291" s="95">
        <f t="shared" si="69"/>
        <v>200000000</v>
      </c>
      <c r="P291" s="64"/>
    </row>
    <row r="292" spans="1:16" s="1" customFormat="1" ht="13.5" customHeight="1" x14ac:dyDescent="0.25">
      <c r="A292" s="84" t="s">
        <v>683</v>
      </c>
      <c r="B292" s="73" t="s">
        <v>21</v>
      </c>
      <c r="C292" s="83">
        <f>+C293+C298+C301+C304+C307+C310</f>
        <v>0</v>
      </c>
      <c r="D292" s="83">
        <f t="shared" ref="D292:N292" si="78">+D293+D298+D301+D304+D307+D310</f>
        <v>0</v>
      </c>
      <c r="E292" s="83">
        <f t="shared" si="78"/>
        <v>0</v>
      </c>
      <c r="F292" s="83">
        <f t="shared" si="78"/>
        <v>0</v>
      </c>
      <c r="G292" s="83">
        <f t="shared" si="78"/>
        <v>0</v>
      </c>
      <c r="H292" s="83">
        <f t="shared" si="78"/>
        <v>0</v>
      </c>
      <c r="I292" s="83">
        <f t="shared" si="78"/>
        <v>0</v>
      </c>
      <c r="J292" s="83">
        <f t="shared" si="78"/>
        <v>0</v>
      </c>
      <c r="K292" s="83">
        <f t="shared" si="78"/>
        <v>0</v>
      </c>
      <c r="L292" s="83">
        <f t="shared" si="78"/>
        <v>0</v>
      </c>
      <c r="M292" s="83">
        <f t="shared" si="78"/>
        <v>0</v>
      </c>
      <c r="N292" s="83">
        <f t="shared" si="78"/>
        <v>0</v>
      </c>
      <c r="O292" s="82">
        <f t="shared" si="69"/>
        <v>0</v>
      </c>
      <c r="P292" s="64"/>
    </row>
    <row r="293" spans="1:16" s="1" customFormat="1" ht="13.5" customHeight="1" x14ac:dyDescent="0.25">
      <c r="A293" s="84" t="s">
        <v>684</v>
      </c>
      <c r="B293" s="73" t="s">
        <v>347</v>
      </c>
      <c r="C293" s="83">
        <f>+SUM(C294:C297)</f>
        <v>0</v>
      </c>
      <c r="D293" s="83">
        <f t="shared" ref="D293:N293" si="79">+SUM(D294:D297)</f>
        <v>0</v>
      </c>
      <c r="E293" s="83">
        <f t="shared" si="79"/>
        <v>0</v>
      </c>
      <c r="F293" s="83">
        <f t="shared" si="79"/>
        <v>0</v>
      </c>
      <c r="G293" s="83">
        <f t="shared" si="79"/>
        <v>0</v>
      </c>
      <c r="H293" s="83">
        <f t="shared" si="79"/>
        <v>0</v>
      </c>
      <c r="I293" s="83">
        <f t="shared" si="79"/>
        <v>0</v>
      </c>
      <c r="J293" s="83">
        <f t="shared" si="79"/>
        <v>0</v>
      </c>
      <c r="K293" s="83">
        <f t="shared" si="79"/>
        <v>0</v>
      </c>
      <c r="L293" s="83">
        <f t="shared" si="79"/>
        <v>0</v>
      </c>
      <c r="M293" s="83">
        <f t="shared" si="79"/>
        <v>0</v>
      </c>
      <c r="N293" s="83">
        <f t="shared" si="79"/>
        <v>0</v>
      </c>
      <c r="O293" s="82">
        <f t="shared" si="69"/>
        <v>0</v>
      </c>
      <c r="P293" s="64"/>
    </row>
    <row r="294" spans="1:16" s="12" customFormat="1" ht="13.5" customHeight="1" x14ac:dyDescent="0.25">
      <c r="A294" s="84" t="s">
        <v>685</v>
      </c>
      <c r="B294" s="73" t="s">
        <v>348</v>
      </c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2">
        <f t="shared" si="69"/>
        <v>0</v>
      </c>
      <c r="P294" s="66"/>
    </row>
    <row r="295" spans="1:16" s="1" customFormat="1" ht="13.5" customHeight="1" x14ac:dyDescent="0.25">
      <c r="A295" s="84" t="s">
        <v>686</v>
      </c>
      <c r="B295" s="73" t="s">
        <v>87</v>
      </c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2">
        <f t="shared" si="69"/>
        <v>0</v>
      </c>
      <c r="P295" s="64"/>
    </row>
    <row r="296" spans="1:16" s="12" customFormat="1" ht="13.5" customHeight="1" x14ac:dyDescent="0.25">
      <c r="A296" s="93" t="s">
        <v>687</v>
      </c>
      <c r="B296" s="87" t="s">
        <v>109</v>
      </c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2">
        <f t="shared" si="69"/>
        <v>0</v>
      </c>
      <c r="P296" s="66"/>
    </row>
    <row r="297" spans="1:16" s="1" customFormat="1" ht="13.5" customHeight="1" x14ac:dyDescent="0.25">
      <c r="A297" s="91" t="s">
        <v>688</v>
      </c>
      <c r="B297" s="73" t="s">
        <v>689</v>
      </c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2">
        <f t="shared" si="69"/>
        <v>0</v>
      </c>
      <c r="P297" s="64"/>
    </row>
    <row r="298" spans="1:16" s="1" customFormat="1" ht="13.5" customHeight="1" x14ac:dyDescent="0.25">
      <c r="A298" s="91" t="s">
        <v>838</v>
      </c>
      <c r="B298" s="73" t="s">
        <v>839</v>
      </c>
      <c r="C298" s="83">
        <f>+C299+C300</f>
        <v>0</v>
      </c>
      <c r="D298" s="83">
        <f t="shared" ref="D298:N298" si="80">+D299+D300</f>
        <v>0</v>
      </c>
      <c r="E298" s="83">
        <f t="shared" si="80"/>
        <v>0</v>
      </c>
      <c r="F298" s="83">
        <f t="shared" si="80"/>
        <v>0</v>
      </c>
      <c r="G298" s="83">
        <f t="shared" si="80"/>
        <v>0</v>
      </c>
      <c r="H298" s="83">
        <f t="shared" si="80"/>
        <v>0</v>
      </c>
      <c r="I298" s="83">
        <f t="shared" si="80"/>
        <v>0</v>
      </c>
      <c r="J298" s="83">
        <f t="shared" si="80"/>
        <v>0</v>
      </c>
      <c r="K298" s="83">
        <f t="shared" si="80"/>
        <v>0</v>
      </c>
      <c r="L298" s="83">
        <f t="shared" si="80"/>
        <v>0</v>
      </c>
      <c r="M298" s="83">
        <f t="shared" si="80"/>
        <v>0</v>
      </c>
      <c r="N298" s="83">
        <f t="shared" si="80"/>
        <v>0</v>
      </c>
      <c r="O298" s="82">
        <f t="shared" si="69"/>
        <v>0</v>
      </c>
      <c r="P298" s="64"/>
    </row>
    <row r="299" spans="1:16" s="3" customFormat="1" ht="13.5" customHeight="1" x14ac:dyDescent="0.25">
      <c r="A299" s="91" t="s">
        <v>840</v>
      </c>
      <c r="B299" s="73" t="s">
        <v>841</v>
      </c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2">
        <f t="shared" si="69"/>
        <v>0</v>
      </c>
      <c r="P299" s="65"/>
    </row>
    <row r="300" spans="1:16" s="1" customFormat="1" ht="13.5" customHeight="1" x14ac:dyDescent="0.25">
      <c r="A300" s="91" t="s">
        <v>842</v>
      </c>
      <c r="B300" s="73" t="s">
        <v>87</v>
      </c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2">
        <f t="shared" si="69"/>
        <v>0</v>
      </c>
      <c r="P300" s="64"/>
    </row>
    <row r="301" spans="1:16" s="1" customFormat="1" ht="13.5" customHeight="1" x14ac:dyDescent="0.25">
      <c r="A301" s="91" t="s">
        <v>843</v>
      </c>
      <c r="B301" s="73" t="s">
        <v>844</v>
      </c>
      <c r="C301" s="83">
        <f>+C302+C303</f>
        <v>0</v>
      </c>
      <c r="D301" s="83">
        <f t="shared" ref="D301:N301" si="81">+D302+D303</f>
        <v>0</v>
      </c>
      <c r="E301" s="83">
        <f t="shared" si="81"/>
        <v>0</v>
      </c>
      <c r="F301" s="83">
        <f t="shared" si="81"/>
        <v>0</v>
      </c>
      <c r="G301" s="83">
        <f t="shared" si="81"/>
        <v>0</v>
      </c>
      <c r="H301" s="83">
        <f t="shared" si="81"/>
        <v>0</v>
      </c>
      <c r="I301" s="83">
        <f t="shared" si="81"/>
        <v>0</v>
      </c>
      <c r="J301" s="83">
        <f t="shared" si="81"/>
        <v>0</v>
      </c>
      <c r="K301" s="83">
        <f t="shared" si="81"/>
        <v>0</v>
      </c>
      <c r="L301" s="83">
        <f t="shared" si="81"/>
        <v>0</v>
      </c>
      <c r="M301" s="83">
        <f t="shared" si="81"/>
        <v>0</v>
      </c>
      <c r="N301" s="83">
        <f t="shared" si="81"/>
        <v>0</v>
      </c>
      <c r="O301" s="82">
        <f t="shared" si="69"/>
        <v>0</v>
      </c>
      <c r="P301" s="64"/>
    </row>
    <row r="302" spans="1:16" s="3" customFormat="1" ht="13.5" customHeight="1" x14ac:dyDescent="0.25">
      <c r="A302" s="91" t="s">
        <v>845</v>
      </c>
      <c r="B302" s="73" t="s">
        <v>846</v>
      </c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2">
        <f t="shared" si="69"/>
        <v>0</v>
      </c>
      <c r="P302" s="65"/>
    </row>
    <row r="303" spans="1:16" s="12" customFormat="1" ht="13.5" customHeight="1" x14ac:dyDescent="0.25">
      <c r="A303" s="91" t="s">
        <v>847</v>
      </c>
      <c r="B303" s="73" t="s">
        <v>848</v>
      </c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2">
        <f t="shared" si="69"/>
        <v>0</v>
      </c>
      <c r="P303" s="66"/>
    </row>
    <row r="304" spans="1:16" s="12" customFormat="1" ht="13.5" customHeight="1" x14ac:dyDescent="0.25">
      <c r="A304" s="91" t="s">
        <v>894</v>
      </c>
      <c r="B304" s="73" t="s">
        <v>895</v>
      </c>
      <c r="C304" s="83">
        <f>+SUM(C305:C306)</f>
        <v>0</v>
      </c>
      <c r="D304" s="83">
        <f t="shared" ref="D304:N304" si="82">+SUM(D305:D306)</f>
        <v>0</v>
      </c>
      <c r="E304" s="83">
        <f t="shared" si="82"/>
        <v>0</v>
      </c>
      <c r="F304" s="83">
        <f t="shared" si="82"/>
        <v>0</v>
      </c>
      <c r="G304" s="83">
        <f t="shared" si="82"/>
        <v>0</v>
      </c>
      <c r="H304" s="83">
        <f t="shared" si="82"/>
        <v>0</v>
      </c>
      <c r="I304" s="83">
        <f t="shared" si="82"/>
        <v>0</v>
      </c>
      <c r="J304" s="83">
        <f t="shared" si="82"/>
        <v>0</v>
      </c>
      <c r="K304" s="83">
        <f t="shared" si="82"/>
        <v>0</v>
      </c>
      <c r="L304" s="83">
        <f t="shared" si="82"/>
        <v>0</v>
      </c>
      <c r="M304" s="83">
        <f t="shared" si="82"/>
        <v>0</v>
      </c>
      <c r="N304" s="83">
        <f t="shared" si="82"/>
        <v>0</v>
      </c>
      <c r="O304" s="82">
        <f t="shared" si="69"/>
        <v>0</v>
      </c>
      <c r="P304" s="66"/>
    </row>
    <row r="305" spans="1:16" s="12" customFormat="1" ht="13.5" customHeight="1" x14ac:dyDescent="0.25">
      <c r="A305" s="91" t="s">
        <v>896</v>
      </c>
      <c r="B305" s="73" t="s">
        <v>897</v>
      </c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2">
        <f t="shared" si="69"/>
        <v>0</v>
      </c>
      <c r="P305" s="66"/>
    </row>
    <row r="306" spans="1:16" s="12" customFormat="1" ht="13.5" customHeight="1" x14ac:dyDescent="0.25">
      <c r="A306" s="91" t="s">
        <v>898</v>
      </c>
      <c r="B306" s="73" t="s">
        <v>899</v>
      </c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2">
        <f t="shared" si="69"/>
        <v>0</v>
      </c>
      <c r="P306" s="66"/>
    </row>
    <row r="307" spans="1:16" s="12" customFormat="1" ht="13.5" customHeight="1" x14ac:dyDescent="0.25">
      <c r="A307" s="91" t="s">
        <v>946</v>
      </c>
      <c r="B307" s="73" t="s">
        <v>947</v>
      </c>
      <c r="C307" s="83">
        <f>SUM(C308:C309)</f>
        <v>0</v>
      </c>
      <c r="D307" s="83">
        <f t="shared" ref="D307:N307" si="83">SUM(D308:D309)</f>
        <v>0</v>
      </c>
      <c r="E307" s="83">
        <f t="shared" si="83"/>
        <v>0</v>
      </c>
      <c r="F307" s="83">
        <f t="shared" si="83"/>
        <v>0</v>
      </c>
      <c r="G307" s="83">
        <f t="shared" si="83"/>
        <v>0</v>
      </c>
      <c r="H307" s="83">
        <f t="shared" si="83"/>
        <v>0</v>
      </c>
      <c r="I307" s="83">
        <f t="shared" si="83"/>
        <v>0</v>
      </c>
      <c r="J307" s="83">
        <f t="shared" si="83"/>
        <v>0</v>
      </c>
      <c r="K307" s="83">
        <f t="shared" si="83"/>
        <v>0</v>
      </c>
      <c r="L307" s="83">
        <f t="shared" si="83"/>
        <v>0</v>
      </c>
      <c r="M307" s="83">
        <f t="shared" si="83"/>
        <v>0</v>
      </c>
      <c r="N307" s="83">
        <f t="shared" si="83"/>
        <v>0</v>
      </c>
      <c r="O307" s="82">
        <f t="shared" si="69"/>
        <v>0</v>
      </c>
      <c r="P307" s="66"/>
    </row>
    <row r="308" spans="1:16" s="12" customFormat="1" ht="13.5" customHeight="1" x14ac:dyDescent="0.25">
      <c r="A308" s="91" t="s">
        <v>948</v>
      </c>
      <c r="B308" s="73" t="s">
        <v>949</v>
      </c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2">
        <f t="shared" si="69"/>
        <v>0</v>
      </c>
      <c r="P308" s="66"/>
    </row>
    <row r="309" spans="1:16" s="12" customFormat="1" ht="13.5" customHeight="1" x14ac:dyDescent="0.25">
      <c r="A309" s="91" t="s">
        <v>950</v>
      </c>
      <c r="B309" s="73" t="s">
        <v>951</v>
      </c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2">
        <f t="shared" si="69"/>
        <v>0</v>
      </c>
      <c r="P309" s="66"/>
    </row>
    <row r="310" spans="1:16" s="12" customFormat="1" ht="13.5" customHeight="1" x14ac:dyDescent="0.25">
      <c r="A310" s="91" t="s">
        <v>952</v>
      </c>
      <c r="B310" s="73" t="s">
        <v>953</v>
      </c>
      <c r="C310" s="83">
        <f>SUM(C311:C312)</f>
        <v>0</v>
      </c>
      <c r="D310" s="83">
        <f t="shared" ref="D310:N310" si="84">SUM(D311:D312)</f>
        <v>0</v>
      </c>
      <c r="E310" s="83">
        <f t="shared" si="84"/>
        <v>0</v>
      </c>
      <c r="F310" s="83">
        <f t="shared" si="84"/>
        <v>0</v>
      </c>
      <c r="G310" s="83">
        <f t="shared" si="84"/>
        <v>0</v>
      </c>
      <c r="H310" s="83">
        <f t="shared" si="84"/>
        <v>0</v>
      </c>
      <c r="I310" s="83">
        <f t="shared" si="84"/>
        <v>0</v>
      </c>
      <c r="J310" s="83">
        <f t="shared" si="84"/>
        <v>0</v>
      </c>
      <c r="K310" s="83">
        <f t="shared" si="84"/>
        <v>0</v>
      </c>
      <c r="L310" s="83">
        <f t="shared" si="84"/>
        <v>0</v>
      </c>
      <c r="M310" s="83">
        <f t="shared" si="84"/>
        <v>0</v>
      </c>
      <c r="N310" s="83">
        <f t="shared" si="84"/>
        <v>0</v>
      </c>
      <c r="O310" s="82">
        <f t="shared" si="69"/>
        <v>0</v>
      </c>
      <c r="P310" s="66"/>
    </row>
    <row r="311" spans="1:16" s="12" customFormat="1" ht="13.5" customHeight="1" x14ac:dyDescent="0.25">
      <c r="A311" s="91" t="s">
        <v>954</v>
      </c>
      <c r="B311" s="73" t="s">
        <v>955</v>
      </c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2">
        <f t="shared" si="69"/>
        <v>0</v>
      </c>
      <c r="P311" s="66"/>
    </row>
    <row r="312" spans="1:16" s="12" customFormat="1" ht="13.5" customHeight="1" x14ac:dyDescent="0.25">
      <c r="A312" s="91" t="s">
        <v>956</v>
      </c>
      <c r="B312" s="73" t="s">
        <v>957</v>
      </c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2">
        <f t="shared" si="69"/>
        <v>0</v>
      </c>
      <c r="P312" s="66"/>
    </row>
    <row r="313" spans="1:16" s="1" customFormat="1" ht="13.5" customHeight="1" x14ac:dyDescent="0.25">
      <c r="A313" s="93" t="s">
        <v>690</v>
      </c>
      <c r="B313" s="87" t="s">
        <v>22</v>
      </c>
      <c r="C313" s="83">
        <f>+SUM(C314:C319)</f>
        <v>0</v>
      </c>
      <c r="D313" s="83">
        <f t="shared" ref="D313:N313" si="85">+SUM(D314:D319)</f>
        <v>0</v>
      </c>
      <c r="E313" s="83">
        <f t="shared" si="85"/>
        <v>0</v>
      </c>
      <c r="F313" s="83">
        <f t="shared" si="85"/>
        <v>0</v>
      </c>
      <c r="G313" s="83">
        <f t="shared" si="85"/>
        <v>0</v>
      </c>
      <c r="H313" s="83">
        <f t="shared" si="85"/>
        <v>0</v>
      </c>
      <c r="I313" s="83">
        <f t="shared" si="85"/>
        <v>0</v>
      </c>
      <c r="J313" s="83">
        <f t="shared" si="85"/>
        <v>0</v>
      </c>
      <c r="K313" s="83">
        <f t="shared" si="85"/>
        <v>70000000</v>
      </c>
      <c r="L313" s="83">
        <f t="shared" si="85"/>
        <v>0</v>
      </c>
      <c r="M313" s="83">
        <f t="shared" si="85"/>
        <v>0</v>
      </c>
      <c r="N313" s="83">
        <f t="shared" si="85"/>
        <v>130000000</v>
      </c>
      <c r="O313" s="95">
        <f t="shared" si="69"/>
        <v>200000000</v>
      </c>
      <c r="P313" s="64"/>
    </row>
    <row r="314" spans="1:16" s="1" customFormat="1" ht="13.5" customHeight="1" x14ac:dyDescent="0.25">
      <c r="A314" s="91" t="s">
        <v>691</v>
      </c>
      <c r="B314" s="73" t="s">
        <v>88</v>
      </c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2">
        <f t="shared" si="69"/>
        <v>0</v>
      </c>
      <c r="P314" s="64"/>
    </row>
    <row r="315" spans="1:16" s="1" customFormat="1" ht="13.5" customHeight="1" x14ac:dyDescent="0.25">
      <c r="A315" s="91" t="s">
        <v>692</v>
      </c>
      <c r="B315" s="73" t="s">
        <v>89</v>
      </c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2">
        <f t="shared" si="69"/>
        <v>0</v>
      </c>
      <c r="P315" s="64"/>
    </row>
    <row r="316" spans="1:16" s="1" customFormat="1" ht="13.5" customHeight="1" x14ac:dyDescent="0.25">
      <c r="A316" s="91" t="s">
        <v>693</v>
      </c>
      <c r="B316" s="73" t="s">
        <v>90</v>
      </c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2">
        <f t="shared" si="69"/>
        <v>0</v>
      </c>
      <c r="P316" s="64"/>
    </row>
    <row r="317" spans="1:16" s="1" customFormat="1" ht="13.5" customHeight="1" x14ac:dyDescent="0.25">
      <c r="A317" s="91" t="s">
        <v>694</v>
      </c>
      <c r="B317" s="73" t="s">
        <v>349</v>
      </c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2">
        <f t="shared" si="69"/>
        <v>0</v>
      </c>
      <c r="P317" s="64"/>
    </row>
    <row r="318" spans="1:16" s="1" customFormat="1" ht="13.5" customHeight="1" x14ac:dyDescent="0.25">
      <c r="A318" s="91" t="s">
        <v>695</v>
      </c>
      <c r="B318" s="73" t="s">
        <v>350</v>
      </c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2">
        <f t="shared" si="69"/>
        <v>0</v>
      </c>
      <c r="P318" s="64"/>
    </row>
    <row r="319" spans="1:16" s="1" customFormat="1" ht="13.5" customHeight="1" x14ac:dyDescent="0.25">
      <c r="A319" s="91" t="s">
        <v>849</v>
      </c>
      <c r="B319" s="73" t="s">
        <v>850</v>
      </c>
      <c r="C319" s="83">
        <v>0</v>
      </c>
      <c r="D319" s="83">
        <v>0</v>
      </c>
      <c r="E319" s="83">
        <v>0</v>
      </c>
      <c r="F319" s="83">
        <v>0</v>
      </c>
      <c r="G319" s="83">
        <v>0</v>
      </c>
      <c r="H319" s="83">
        <v>0</v>
      </c>
      <c r="I319" s="83">
        <v>0</v>
      </c>
      <c r="J319" s="83">
        <v>0</v>
      </c>
      <c r="K319" s="83">
        <v>70000000</v>
      </c>
      <c r="L319" s="83">
        <v>0</v>
      </c>
      <c r="M319" s="83">
        <v>0</v>
      </c>
      <c r="N319" s="83">
        <v>130000000</v>
      </c>
      <c r="O319" s="95">
        <f t="shared" si="69"/>
        <v>200000000</v>
      </c>
      <c r="P319" s="64"/>
    </row>
    <row r="320" spans="1:16" s="1" customFormat="1" ht="13.5" customHeight="1" x14ac:dyDescent="0.25">
      <c r="A320" s="84" t="s">
        <v>696</v>
      </c>
      <c r="B320" s="73" t="s">
        <v>351</v>
      </c>
      <c r="C320" s="83">
        <f t="shared" ref="C320:N320" si="86">+C321+C418</f>
        <v>433646636</v>
      </c>
      <c r="D320" s="83">
        <f t="shared" si="86"/>
        <v>433646636</v>
      </c>
      <c r="E320" s="83">
        <f t="shared" si="86"/>
        <v>433646636</v>
      </c>
      <c r="F320" s="83">
        <f t="shared" si="86"/>
        <v>496346636</v>
      </c>
      <c r="G320" s="83">
        <f t="shared" si="86"/>
        <v>551833130</v>
      </c>
      <c r="H320" s="83">
        <f t="shared" si="86"/>
        <v>1044475986</v>
      </c>
      <c r="I320" s="83">
        <f t="shared" si="86"/>
        <v>1081859198</v>
      </c>
      <c r="J320" s="83">
        <f t="shared" si="86"/>
        <v>1181799198</v>
      </c>
      <c r="K320" s="83">
        <f t="shared" si="86"/>
        <v>1339159692</v>
      </c>
      <c r="L320" s="83">
        <f t="shared" si="86"/>
        <v>1812748120</v>
      </c>
      <c r="M320" s="83">
        <f t="shared" si="86"/>
        <v>1817488212</v>
      </c>
      <c r="N320" s="83">
        <f t="shared" si="86"/>
        <v>2948035441</v>
      </c>
      <c r="O320" s="95">
        <f t="shared" si="69"/>
        <v>13574685521</v>
      </c>
      <c r="P320" s="64"/>
    </row>
    <row r="321" spans="1:16" s="1" customFormat="1" ht="13.5" customHeight="1" x14ac:dyDescent="0.25">
      <c r="A321" s="88" t="s">
        <v>697</v>
      </c>
      <c r="B321" s="87" t="s">
        <v>144</v>
      </c>
      <c r="C321" s="83">
        <f t="shared" ref="C321:N321" si="87">+C322+C364+C413+C415</f>
        <v>0</v>
      </c>
      <c r="D321" s="83">
        <f t="shared" si="87"/>
        <v>0</v>
      </c>
      <c r="E321" s="83">
        <f t="shared" si="87"/>
        <v>0</v>
      </c>
      <c r="F321" s="83">
        <f t="shared" si="87"/>
        <v>0</v>
      </c>
      <c r="G321" s="83">
        <f t="shared" si="87"/>
        <v>0</v>
      </c>
      <c r="H321" s="83">
        <f t="shared" si="87"/>
        <v>0</v>
      </c>
      <c r="I321" s="83">
        <f t="shared" si="87"/>
        <v>0</v>
      </c>
      <c r="J321" s="83">
        <f t="shared" si="87"/>
        <v>0</v>
      </c>
      <c r="K321" s="83">
        <f t="shared" si="87"/>
        <v>0</v>
      </c>
      <c r="L321" s="83">
        <f t="shared" si="87"/>
        <v>0</v>
      </c>
      <c r="M321" s="83">
        <f t="shared" si="87"/>
        <v>0</v>
      </c>
      <c r="N321" s="83">
        <f t="shared" si="87"/>
        <v>0</v>
      </c>
      <c r="O321" s="82">
        <f t="shared" si="69"/>
        <v>0</v>
      </c>
      <c r="P321" s="64"/>
    </row>
    <row r="322" spans="1:16" s="12" customFormat="1" ht="13.5" customHeight="1" x14ac:dyDescent="0.25">
      <c r="A322" s="84" t="s">
        <v>698</v>
      </c>
      <c r="B322" s="73" t="s">
        <v>352</v>
      </c>
      <c r="C322" s="83">
        <f t="shared" ref="C322:N322" si="88">+C323+C327+C346</f>
        <v>0</v>
      </c>
      <c r="D322" s="83">
        <f t="shared" si="88"/>
        <v>0</v>
      </c>
      <c r="E322" s="83">
        <f t="shared" si="88"/>
        <v>0</v>
      </c>
      <c r="F322" s="83">
        <f t="shared" si="88"/>
        <v>0</v>
      </c>
      <c r="G322" s="83">
        <f t="shared" si="88"/>
        <v>0</v>
      </c>
      <c r="H322" s="83">
        <f t="shared" si="88"/>
        <v>0</v>
      </c>
      <c r="I322" s="83">
        <f t="shared" si="88"/>
        <v>0</v>
      </c>
      <c r="J322" s="83">
        <f t="shared" si="88"/>
        <v>0</v>
      </c>
      <c r="K322" s="83">
        <f t="shared" si="88"/>
        <v>0</v>
      </c>
      <c r="L322" s="83">
        <f t="shared" si="88"/>
        <v>0</v>
      </c>
      <c r="M322" s="83">
        <f t="shared" si="88"/>
        <v>0</v>
      </c>
      <c r="N322" s="83">
        <f t="shared" si="88"/>
        <v>0</v>
      </c>
      <c r="O322" s="82">
        <f t="shared" si="69"/>
        <v>0</v>
      </c>
      <c r="P322" s="66"/>
    </row>
    <row r="323" spans="1:16" s="1" customFormat="1" ht="13.5" customHeight="1" x14ac:dyDescent="0.25">
      <c r="A323" s="84" t="s">
        <v>699</v>
      </c>
      <c r="B323" s="73" t="s">
        <v>182</v>
      </c>
      <c r="C323" s="83">
        <f>+SUM(C324:C326)</f>
        <v>0</v>
      </c>
      <c r="D323" s="83">
        <f t="shared" ref="D323:N323" si="89">+SUM(D324:D326)</f>
        <v>0</v>
      </c>
      <c r="E323" s="83">
        <f t="shared" si="89"/>
        <v>0</v>
      </c>
      <c r="F323" s="83">
        <f t="shared" si="89"/>
        <v>0</v>
      </c>
      <c r="G323" s="83">
        <f t="shared" si="89"/>
        <v>0</v>
      </c>
      <c r="H323" s="83">
        <f t="shared" si="89"/>
        <v>0</v>
      </c>
      <c r="I323" s="83">
        <f t="shared" si="89"/>
        <v>0</v>
      </c>
      <c r="J323" s="83">
        <f t="shared" si="89"/>
        <v>0</v>
      </c>
      <c r="K323" s="83">
        <f t="shared" si="89"/>
        <v>0</v>
      </c>
      <c r="L323" s="83">
        <f t="shared" si="89"/>
        <v>0</v>
      </c>
      <c r="M323" s="83">
        <f t="shared" si="89"/>
        <v>0</v>
      </c>
      <c r="N323" s="83">
        <f t="shared" si="89"/>
        <v>0</v>
      </c>
      <c r="O323" s="82">
        <f t="shared" si="69"/>
        <v>0</v>
      </c>
      <c r="P323" s="64"/>
    </row>
    <row r="324" spans="1:16" s="11" customFormat="1" ht="13.5" customHeight="1" x14ac:dyDescent="0.25">
      <c r="A324" s="84" t="s">
        <v>700</v>
      </c>
      <c r="B324" s="73" t="s">
        <v>353</v>
      </c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2">
        <f t="shared" si="69"/>
        <v>0</v>
      </c>
      <c r="P324" s="65"/>
    </row>
    <row r="325" spans="1:16" s="11" customFormat="1" ht="13.5" customHeight="1" x14ac:dyDescent="0.25">
      <c r="A325" s="84" t="s">
        <v>900</v>
      </c>
      <c r="B325" s="73" t="s">
        <v>887</v>
      </c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2">
        <f t="shared" si="69"/>
        <v>0</v>
      </c>
      <c r="P325" s="65"/>
    </row>
    <row r="326" spans="1:16" s="11" customFormat="1" ht="13.5" customHeight="1" x14ac:dyDescent="0.25">
      <c r="A326" s="84" t="s">
        <v>901</v>
      </c>
      <c r="B326" s="73" t="s">
        <v>889</v>
      </c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2">
        <f t="shared" si="69"/>
        <v>0</v>
      </c>
      <c r="P326" s="65"/>
    </row>
    <row r="327" spans="1:16" s="3" customFormat="1" ht="13.5" customHeight="1" x14ac:dyDescent="0.25">
      <c r="A327" s="84" t="s">
        <v>701</v>
      </c>
      <c r="B327" s="73" t="s">
        <v>354</v>
      </c>
      <c r="C327" s="83">
        <f t="shared" ref="C327:N327" si="90">+C328+C340+C343</f>
        <v>0</v>
      </c>
      <c r="D327" s="83">
        <f t="shared" si="90"/>
        <v>0</v>
      </c>
      <c r="E327" s="83">
        <f t="shared" si="90"/>
        <v>0</v>
      </c>
      <c r="F327" s="83">
        <f t="shared" si="90"/>
        <v>0</v>
      </c>
      <c r="G327" s="83">
        <f t="shared" si="90"/>
        <v>0</v>
      </c>
      <c r="H327" s="83">
        <f t="shared" si="90"/>
        <v>0</v>
      </c>
      <c r="I327" s="83">
        <f t="shared" si="90"/>
        <v>0</v>
      </c>
      <c r="J327" s="83">
        <f t="shared" si="90"/>
        <v>0</v>
      </c>
      <c r="K327" s="83">
        <f t="shared" si="90"/>
        <v>0</v>
      </c>
      <c r="L327" s="83">
        <f t="shared" si="90"/>
        <v>0</v>
      </c>
      <c r="M327" s="83">
        <f t="shared" si="90"/>
        <v>0</v>
      </c>
      <c r="N327" s="83">
        <f t="shared" si="90"/>
        <v>0</v>
      </c>
      <c r="O327" s="82">
        <f t="shared" si="69"/>
        <v>0</v>
      </c>
      <c r="P327" s="65"/>
    </row>
    <row r="328" spans="1:16" s="1" customFormat="1" ht="13.5" customHeight="1" x14ac:dyDescent="0.25">
      <c r="A328" s="84" t="s">
        <v>702</v>
      </c>
      <c r="B328" s="73" t="s">
        <v>355</v>
      </c>
      <c r="C328" s="83">
        <f>+SUM(C329:C339)</f>
        <v>0</v>
      </c>
      <c r="D328" s="83">
        <f t="shared" ref="D328:N328" si="91">+SUM(D329:D339)</f>
        <v>0</v>
      </c>
      <c r="E328" s="83">
        <f t="shared" si="91"/>
        <v>0</v>
      </c>
      <c r="F328" s="83">
        <f t="shared" si="91"/>
        <v>0</v>
      </c>
      <c r="G328" s="83">
        <f t="shared" si="91"/>
        <v>0</v>
      </c>
      <c r="H328" s="83">
        <f t="shared" si="91"/>
        <v>0</v>
      </c>
      <c r="I328" s="83">
        <f t="shared" si="91"/>
        <v>0</v>
      </c>
      <c r="J328" s="83">
        <f t="shared" si="91"/>
        <v>0</v>
      </c>
      <c r="K328" s="83">
        <f t="shared" si="91"/>
        <v>0</v>
      </c>
      <c r="L328" s="83">
        <f t="shared" si="91"/>
        <v>0</v>
      </c>
      <c r="M328" s="83">
        <f t="shared" si="91"/>
        <v>0</v>
      </c>
      <c r="N328" s="83">
        <f t="shared" si="91"/>
        <v>0</v>
      </c>
      <c r="O328" s="82">
        <f t="shared" si="69"/>
        <v>0</v>
      </c>
      <c r="P328" s="64"/>
    </row>
    <row r="329" spans="1:16" s="1" customFormat="1" ht="13.5" customHeight="1" x14ac:dyDescent="0.25">
      <c r="A329" s="84" t="s">
        <v>703</v>
      </c>
      <c r="B329" s="73" t="s">
        <v>210</v>
      </c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2">
        <f t="shared" si="69"/>
        <v>0</v>
      </c>
      <c r="P329" s="64"/>
    </row>
    <row r="330" spans="1:16" s="1" customFormat="1" ht="13.5" customHeight="1" x14ac:dyDescent="0.25">
      <c r="A330" s="88" t="s">
        <v>704</v>
      </c>
      <c r="B330" s="87" t="s">
        <v>211</v>
      </c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2">
        <f t="shared" si="69"/>
        <v>0</v>
      </c>
      <c r="P330" s="64"/>
    </row>
    <row r="331" spans="1:16" s="1" customFormat="1" ht="13.5" customHeight="1" x14ac:dyDescent="0.25">
      <c r="A331" s="84" t="s">
        <v>705</v>
      </c>
      <c r="B331" s="73" t="s">
        <v>212</v>
      </c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2">
        <f t="shared" si="69"/>
        <v>0</v>
      </c>
      <c r="P331" s="64"/>
    </row>
    <row r="332" spans="1:16" s="1" customFormat="1" ht="13.5" customHeight="1" x14ac:dyDescent="0.25">
      <c r="A332" s="84" t="s">
        <v>902</v>
      </c>
      <c r="B332" s="73" t="s">
        <v>903</v>
      </c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2">
        <f t="shared" si="69"/>
        <v>0</v>
      </c>
      <c r="P332" s="64"/>
    </row>
    <row r="333" spans="1:16" s="1" customFormat="1" ht="13.5" customHeight="1" x14ac:dyDescent="0.25">
      <c r="A333" s="84" t="s">
        <v>958</v>
      </c>
      <c r="B333" s="73" t="s">
        <v>959</v>
      </c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2">
        <f t="shared" si="69"/>
        <v>0</v>
      </c>
      <c r="P333" s="64"/>
    </row>
    <row r="334" spans="1:16" s="1" customFormat="1" ht="13.5" customHeight="1" x14ac:dyDescent="0.25">
      <c r="A334" s="88" t="s">
        <v>706</v>
      </c>
      <c r="B334" s="87" t="s">
        <v>356</v>
      </c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2">
        <f t="shared" si="69"/>
        <v>0</v>
      </c>
      <c r="P334" s="64"/>
    </row>
    <row r="335" spans="1:16" s="1" customFormat="1" ht="13.5" customHeight="1" x14ac:dyDescent="0.25">
      <c r="A335" s="84" t="s">
        <v>707</v>
      </c>
      <c r="B335" s="73" t="s">
        <v>357</v>
      </c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2">
        <f t="shared" si="69"/>
        <v>0</v>
      </c>
      <c r="P335" s="64"/>
    </row>
    <row r="336" spans="1:16" s="1" customFormat="1" ht="13.5" customHeight="1" x14ac:dyDescent="0.25">
      <c r="A336" s="84" t="s">
        <v>960</v>
      </c>
      <c r="B336" s="73" t="s">
        <v>961</v>
      </c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2">
        <f t="shared" si="69"/>
        <v>0</v>
      </c>
      <c r="P336" s="64"/>
    </row>
    <row r="337" spans="1:16" s="1" customFormat="1" ht="13.5" customHeight="1" x14ac:dyDescent="0.25">
      <c r="A337" s="84" t="s">
        <v>962</v>
      </c>
      <c r="B337" s="73" t="s">
        <v>362</v>
      </c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2">
        <f t="shared" si="69"/>
        <v>0</v>
      </c>
      <c r="P337" s="64"/>
    </row>
    <row r="338" spans="1:16" s="1" customFormat="1" ht="13.5" customHeight="1" x14ac:dyDescent="0.25">
      <c r="A338" s="84" t="s">
        <v>708</v>
      </c>
      <c r="B338" s="73" t="s">
        <v>213</v>
      </c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2">
        <f t="shared" si="69"/>
        <v>0</v>
      </c>
      <c r="P338" s="64"/>
    </row>
    <row r="339" spans="1:16" s="1" customFormat="1" ht="13.5" customHeight="1" x14ac:dyDescent="0.25">
      <c r="A339" s="84" t="s">
        <v>963</v>
      </c>
      <c r="B339" s="73" t="s">
        <v>964</v>
      </c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2">
        <f t="shared" si="69"/>
        <v>0</v>
      </c>
      <c r="P339" s="64"/>
    </row>
    <row r="340" spans="1:16" s="1" customFormat="1" ht="13.5" customHeight="1" x14ac:dyDescent="0.25">
      <c r="A340" s="91" t="s">
        <v>709</v>
      </c>
      <c r="B340" s="73" t="s">
        <v>358</v>
      </c>
      <c r="C340" s="83">
        <f>+C341+C342</f>
        <v>0</v>
      </c>
      <c r="D340" s="83">
        <f t="shared" ref="D340:N340" si="92">+D341+D342</f>
        <v>0</v>
      </c>
      <c r="E340" s="83">
        <f t="shared" si="92"/>
        <v>0</v>
      </c>
      <c r="F340" s="83">
        <f t="shared" si="92"/>
        <v>0</v>
      </c>
      <c r="G340" s="83">
        <f t="shared" si="92"/>
        <v>0</v>
      </c>
      <c r="H340" s="83">
        <f t="shared" si="92"/>
        <v>0</v>
      </c>
      <c r="I340" s="83">
        <f t="shared" si="92"/>
        <v>0</v>
      </c>
      <c r="J340" s="83">
        <f t="shared" si="92"/>
        <v>0</v>
      </c>
      <c r="K340" s="83">
        <f t="shared" si="92"/>
        <v>0</v>
      </c>
      <c r="L340" s="83">
        <f t="shared" si="92"/>
        <v>0</v>
      </c>
      <c r="M340" s="83">
        <f t="shared" si="92"/>
        <v>0</v>
      </c>
      <c r="N340" s="83">
        <f t="shared" si="92"/>
        <v>0</v>
      </c>
      <c r="O340" s="82">
        <f t="shared" si="69"/>
        <v>0</v>
      </c>
      <c r="P340" s="64"/>
    </row>
    <row r="341" spans="1:16" s="1" customFormat="1" ht="13.5" customHeight="1" x14ac:dyDescent="0.25">
      <c r="A341" s="91" t="s">
        <v>710</v>
      </c>
      <c r="B341" s="73" t="s">
        <v>359</v>
      </c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2">
        <f t="shared" si="69"/>
        <v>0</v>
      </c>
      <c r="P341" s="64"/>
    </row>
    <row r="342" spans="1:16" s="1" customFormat="1" ht="13.5" customHeight="1" x14ac:dyDescent="0.25">
      <c r="A342" s="91" t="s">
        <v>965</v>
      </c>
      <c r="B342" s="73" t="s">
        <v>966</v>
      </c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2">
        <f t="shared" si="69"/>
        <v>0</v>
      </c>
      <c r="P342" s="64"/>
    </row>
    <row r="343" spans="1:16" s="1" customFormat="1" ht="13.5" customHeight="1" x14ac:dyDescent="0.25">
      <c r="A343" s="91" t="s">
        <v>711</v>
      </c>
      <c r="B343" s="73" t="s">
        <v>360</v>
      </c>
      <c r="C343" s="83">
        <f>+C344+C345</f>
        <v>0</v>
      </c>
      <c r="D343" s="83">
        <f t="shared" ref="D343:N343" si="93">+D344+D345</f>
        <v>0</v>
      </c>
      <c r="E343" s="83">
        <f t="shared" si="93"/>
        <v>0</v>
      </c>
      <c r="F343" s="83">
        <f t="shared" si="93"/>
        <v>0</v>
      </c>
      <c r="G343" s="83">
        <f t="shared" si="93"/>
        <v>0</v>
      </c>
      <c r="H343" s="83">
        <f t="shared" si="93"/>
        <v>0</v>
      </c>
      <c r="I343" s="83">
        <f t="shared" si="93"/>
        <v>0</v>
      </c>
      <c r="J343" s="83">
        <f t="shared" si="93"/>
        <v>0</v>
      </c>
      <c r="K343" s="83">
        <f t="shared" si="93"/>
        <v>0</v>
      </c>
      <c r="L343" s="83">
        <f t="shared" si="93"/>
        <v>0</v>
      </c>
      <c r="M343" s="83">
        <f t="shared" si="93"/>
        <v>0</v>
      </c>
      <c r="N343" s="83">
        <f t="shared" si="93"/>
        <v>0</v>
      </c>
      <c r="O343" s="82">
        <f t="shared" si="69"/>
        <v>0</v>
      </c>
      <c r="P343" s="64"/>
    </row>
    <row r="344" spans="1:16" s="1" customFormat="1" ht="13.5" customHeight="1" x14ac:dyDescent="0.25">
      <c r="A344" s="91" t="s">
        <v>712</v>
      </c>
      <c r="B344" s="73" t="s">
        <v>361</v>
      </c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2">
        <f t="shared" si="69"/>
        <v>0</v>
      </c>
      <c r="P344" s="64"/>
    </row>
    <row r="345" spans="1:16" s="1" customFormat="1" ht="13.5" customHeight="1" x14ac:dyDescent="0.25">
      <c r="A345" s="91" t="s">
        <v>713</v>
      </c>
      <c r="B345" s="73" t="s">
        <v>362</v>
      </c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2">
        <f t="shared" si="69"/>
        <v>0</v>
      </c>
      <c r="P345" s="64"/>
    </row>
    <row r="346" spans="1:16" s="1" customFormat="1" ht="13.5" customHeight="1" x14ac:dyDescent="0.25">
      <c r="A346" s="91" t="s">
        <v>714</v>
      </c>
      <c r="B346" s="73" t="s">
        <v>214</v>
      </c>
      <c r="C346" s="83">
        <f>+C347+C357+C359+C362</f>
        <v>0</v>
      </c>
      <c r="D346" s="83">
        <f t="shared" ref="D346:N346" si="94">+D347+D357+D359+D362</f>
        <v>0</v>
      </c>
      <c r="E346" s="83">
        <f t="shared" si="94"/>
        <v>0</v>
      </c>
      <c r="F346" s="83">
        <f t="shared" si="94"/>
        <v>0</v>
      </c>
      <c r="G346" s="83">
        <f t="shared" si="94"/>
        <v>0</v>
      </c>
      <c r="H346" s="83">
        <f t="shared" si="94"/>
        <v>0</v>
      </c>
      <c r="I346" s="83">
        <f t="shared" si="94"/>
        <v>0</v>
      </c>
      <c r="J346" s="83">
        <f t="shared" si="94"/>
        <v>0</v>
      </c>
      <c r="K346" s="83">
        <f t="shared" si="94"/>
        <v>0</v>
      </c>
      <c r="L346" s="83">
        <f t="shared" si="94"/>
        <v>0</v>
      </c>
      <c r="M346" s="83">
        <f t="shared" si="94"/>
        <v>0</v>
      </c>
      <c r="N346" s="83">
        <f t="shared" si="94"/>
        <v>0</v>
      </c>
      <c r="O346" s="82">
        <f t="shared" si="69"/>
        <v>0</v>
      </c>
      <c r="P346" s="64"/>
    </row>
    <row r="347" spans="1:16" s="3" customFormat="1" ht="13.5" customHeight="1" x14ac:dyDescent="0.25">
      <c r="A347" s="84" t="s">
        <v>715</v>
      </c>
      <c r="B347" s="73" t="s">
        <v>215</v>
      </c>
      <c r="C347" s="83">
        <f>+SUM(C348:C356)</f>
        <v>0</v>
      </c>
      <c r="D347" s="83">
        <f t="shared" ref="D347:N347" si="95">+SUM(D348:D356)</f>
        <v>0</v>
      </c>
      <c r="E347" s="83">
        <f t="shared" si="95"/>
        <v>0</v>
      </c>
      <c r="F347" s="83">
        <f t="shared" si="95"/>
        <v>0</v>
      </c>
      <c r="G347" s="83">
        <f t="shared" si="95"/>
        <v>0</v>
      </c>
      <c r="H347" s="83">
        <f t="shared" si="95"/>
        <v>0</v>
      </c>
      <c r="I347" s="83">
        <f t="shared" si="95"/>
        <v>0</v>
      </c>
      <c r="J347" s="83">
        <f t="shared" si="95"/>
        <v>0</v>
      </c>
      <c r="K347" s="83">
        <f t="shared" si="95"/>
        <v>0</v>
      </c>
      <c r="L347" s="83">
        <f t="shared" si="95"/>
        <v>0</v>
      </c>
      <c r="M347" s="83">
        <f t="shared" si="95"/>
        <v>0</v>
      </c>
      <c r="N347" s="83">
        <f t="shared" si="95"/>
        <v>0</v>
      </c>
      <c r="O347" s="82">
        <f t="shared" si="69"/>
        <v>0</v>
      </c>
      <c r="P347" s="65"/>
    </row>
    <row r="348" spans="1:16" s="12" customFormat="1" ht="13.5" customHeight="1" x14ac:dyDescent="0.25">
      <c r="A348" s="84" t="s">
        <v>716</v>
      </c>
      <c r="B348" s="73" t="s">
        <v>216</v>
      </c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2">
        <f t="shared" si="69"/>
        <v>0</v>
      </c>
      <c r="P348" s="66"/>
    </row>
    <row r="349" spans="1:16" s="12" customFormat="1" ht="13.5" customHeight="1" x14ac:dyDescent="0.25">
      <c r="A349" s="84" t="s">
        <v>904</v>
      </c>
      <c r="B349" s="73" t="s">
        <v>905</v>
      </c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2">
        <f t="shared" si="69"/>
        <v>0</v>
      </c>
      <c r="P349" s="66"/>
    </row>
    <row r="350" spans="1:16" s="1" customFormat="1" ht="13.5" customHeight="1" x14ac:dyDescent="0.25">
      <c r="A350" s="84" t="s">
        <v>717</v>
      </c>
      <c r="B350" s="73" t="s">
        <v>217</v>
      </c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2">
        <f t="shared" si="69"/>
        <v>0</v>
      </c>
      <c r="P350" s="64"/>
    </row>
    <row r="351" spans="1:16" s="1" customFormat="1" ht="13.5" customHeight="1" x14ac:dyDescent="0.25">
      <c r="A351" s="84" t="s">
        <v>967</v>
      </c>
      <c r="B351" s="73" t="s">
        <v>968</v>
      </c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2">
        <f t="shared" si="69"/>
        <v>0</v>
      </c>
      <c r="P351" s="64"/>
    </row>
    <row r="352" spans="1:16" s="1" customFormat="1" ht="13.5" customHeight="1" x14ac:dyDescent="0.25">
      <c r="A352" s="84" t="s">
        <v>969</v>
      </c>
      <c r="B352" s="73" t="s">
        <v>970</v>
      </c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2">
        <f t="shared" si="69"/>
        <v>0</v>
      </c>
      <c r="P352" s="64"/>
    </row>
    <row r="353" spans="1:16" s="1" customFormat="1" ht="13.5" customHeight="1" x14ac:dyDescent="0.25">
      <c r="A353" s="84" t="s">
        <v>718</v>
      </c>
      <c r="B353" s="73" t="s">
        <v>218</v>
      </c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2">
        <f t="shared" si="69"/>
        <v>0</v>
      </c>
      <c r="P353" s="64"/>
    </row>
    <row r="354" spans="1:16" s="1" customFormat="1" ht="13.5" customHeight="1" x14ac:dyDescent="0.25">
      <c r="A354" s="84" t="s">
        <v>719</v>
      </c>
      <c r="B354" s="73" t="s">
        <v>219</v>
      </c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2">
        <f t="shared" si="69"/>
        <v>0</v>
      </c>
      <c r="P354" s="64"/>
    </row>
    <row r="355" spans="1:16" s="1" customFormat="1" ht="13.5" customHeight="1" x14ac:dyDescent="0.25">
      <c r="A355" s="84" t="s">
        <v>720</v>
      </c>
      <c r="B355" s="73" t="s">
        <v>220</v>
      </c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2">
        <f t="shared" ref="O355:O420" si="96">+SUM(C355:N355)</f>
        <v>0</v>
      </c>
      <c r="P355" s="64"/>
    </row>
    <row r="356" spans="1:16" s="1" customFormat="1" ht="13.5" customHeight="1" x14ac:dyDescent="0.25">
      <c r="A356" s="84" t="s">
        <v>721</v>
      </c>
      <c r="B356" s="73" t="s">
        <v>221</v>
      </c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2">
        <f t="shared" si="96"/>
        <v>0</v>
      </c>
      <c r="P356" s="64"/>
    </row>
    <row r="357" spans="1:16" s="11" customFormat="1" ht="13.5" customHeight="1" x14ac:dyDescent="0.25">
      <c r="A357" s="84" t="s">
        <v>722</v>
      </c>
      <c r="B357" s="73" t="s">
        <v>222</v>
      </c>
      <c r="C357" s="83">
        <f>+C358</f>
        <v>0</v>
      </c>
      <c r="D357" s="83">
        <f t="shared" ref="D357:N357" si="97">+D358</f>
        <v>0</v>
      </c>
      <c r="E357" s="83">
        <f t="shared" si="97"/>
        <v>0</v>
      </c>
      <c r="F357" s="83">
        <f t="shared" si="97"/>
        <v>0</v>
      </c>
      <c r="G357" s="83">
        <f t="shared" si="97"/>
        <v>0</v>
      </c>
      <c r="H357" s="83">
        <f t="shared" si="97"/>
        <v>0</v>
      </c>
      <c r="I357" s="83">
        <f t="shared" si="97"/>
        <v>0</v>
      </c>
      <c r="J357" s="83">
        <f t="shared" si="97"/>
        <v>0</v>
      </c>
      <c r="K357" s="83">
        <f t="shared" si="97"/>
        <v>0</v>
      </c>
      <c r="L357" s="83">
        <f t="shared" si="97"/>
        <v>0</v>
      </c>
      <c r="M357" s="83">
        <f t="shared" si="97"/>
        <v>0</v>
      </c>
      <c r="N357" s="83">
        <f t="shared" si="97"/>
        <v>0</v>
      </c>
      <c r="O357" s="82">
        <f t="shared" si="96"/>
        <v>0</v>
      </c>
      <c r="P357" s="65"/>
    </row>
    <row r="358" spans="1:16" s="3" customFormat="1" ht="13.5" customHeight="1" x14ac:dyDescent="0.25">
      <c r="A358" s="84" t="s">
        <v>723</v>
      </c>
      <c r="B358" s="73" t="s">
        <v>223</v>
      </c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2">
        <f t="shared" si="96"/>
        <v>0</v>
      </c>
      <c r="P358" s="65"/>
    </row>
    <row r="359" spans="1:16" s="1" customFormat="1" ht="13.5" customHeight="1" x14ac:dyDescent="0.25">
      <c r="A359" s="91" t="s">
        <v>724</v>
      </c>
      <c r="B359" s="73" t="s">
        <v>363</v>
      </c>
      <c r="C359" s="83">
        <f>+C360+C361</f>
        <v>0</v>
      </c>
      <c r="D359" s="83">
        <f t="shared" ref="D359:N359" si="98">+D360+D361</f>
        <v>0</v>
      </c>
      <c r="E359" s="83">
        <f t="shared" si="98"/>
        <v>0</v>
      </c>
      <c r="F359" s="83">
        <f t="shared" si="98"/>
        <v>0</v>
      </c>
      <c r="G359" s="83">
        <f t="shared" si="98"/>
        <v>0</v>
      </c>
      <c r="H359" s="83">
        <f t="shared" si="98"/>
        <v>0</v>
      </c>
      <c r="I359" s="83">
        <f t="shared" si="98"/>
        <v>0</v>
      </c>
      <c r="J359" s="83">
        <f t="shared" si="98"/>
        <v>0</v>
      </c>
      <c r="K359" s="83">
        <f t="shared" si="98"/>
        <v>0</v>
      </c>
      <c r="L359" s="83">
        <f t="shared" si="98"/>
        <v>0</v>
      </c>
      <c r="M359" s="83">
        <f t="shared" si="98"/>
        <v>0</v>
      </c>
      <c r="N359" s="83">
        <f t="shared" si="98"/>
        <v>0</v>
      </c>
      <c r="O359" s="82">
        <f t="shared" si="96"/>
        <v>0</v>
      </c>
      <c r="P359" s="64"/>
    </row>
    <row r="360" spans="1:16" s="1" customFormat="1" ht="13.5" customHeight="1" x14ac:dyDescent="0.25">
      <c r="A360" s="93" t="s">
        <v>725</v>
      </c>
      <c r="B360" s="87" t="s">
        <v>363</v>
      </c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2">
        <f t="shared" si="96"/>
        <v>0</v>
      </c>
      <c r="P360" s="64"/>
    </row>
    <row r="361" spans="1:16" s="3" customFormat="1" ht="13.5" customHeight="1" x14ac:dyDescent="0.25">
      <c r="A361" s="91" t="s">
        <v>726</v>
      </c>
      <c r="B361" s="73" t="s">
        <v>727</v>
      </c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2">
        <f t="shared" si="96"/>
        <v>0</v>
      </c>
      <c r="P361" s="65"/>
    </row>
    <row r="362" spans="1:16" s="1" customFormat="1" ht="13.5" customHeight="1" x14ac:dyDescent="0.25">
      <c r="A362" s="91" t="s">
        <v>728</v>
      </c>
      <c r="B362" s="73" t="s">
        <v>110</v>
      </c>
      <c r="C362" s="83">
        <f>+C363</f>
        <v>0</v>
      </c>
      <c r="D362" s="83">
        <f t="shared" ref="D362:N362" si="99">+D363</f>
        <v>0</v>
      </c>
      <c r="E362" s="83">
        <f t="shared" si="99"/>
        <v>0</v>
      </c>
      <c r="F362" s="83">
        <f t="shared" si="99"/>
        <v>0</v>
      </c>
      <c r="G362" s="83">
        <f t="shared" si="99"/>
        <v>0</v>
      </c>
      <c r="H362" s="83">
        <f t="shared" si="99"/>
        <v>0</v>
      </c>
      <c r="I362" s="83">
        <f t="shared" si="99"/>
        <v>0</v>
      </c>
      <c r="J362" s="83">
        <f t="shared" si="99"/>
        <v>0</v>
      </c>
      <c r="K362" s="83">
        <f t="shared" si="99"/>
        <v>0</v>
      </c>
      <c r="L362" s="83">
        <f t="shared" si="99"/>
        <v>0</v>
      </c>
      <c r="M362" s="83">
        <f t="shared" si="99"/>
        <v>0</v>
      </c>
      <c r="N362" s="83">
        <f t="shared" si="99"/>
        <v>0</v>
      </c>
      <c r="O362" s="82">
        <f t="shared" si="96"/>
        <v>0</v>
      </c>
      <c r="P362" s="64"/>
    </row>
    <row r="363" spans="1:16" s="1" customFormat="1" ht="13.5" customHeight="1" x14ac:dyDescent="0.25">
      <c r="A363" s="91" t="s">
        <v>729</v>
      </c>
      <c r="B363" s="73" t="s">
        <v>224</v>
      </c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2">
        <f t="shared" si="96"/>
        <v>0</v>
      </c>
      <c r="P363" s="64"/>
    </row>
    <row r="364" spans="1:16" s="3" customFormat="1" ht="13.5" customHeight="1" x14ac:dyDescent="0.25">
      <c r="A364" s="91" t="s">
        <v>730</v>
      </c>
      <c r="B364" s="73" t="s">
        <v>364</v>
      </c>
      <c r="C364" s="83">
        <f>+C365+C380+C387</f>
        <v>0</v>
      </c>
      <c r="D364" s="83">
        <f t="shared" ref="D364:N364" si="100">+D365+D380+D387</f>
        <v>0</v>
      </c>
      <c r="E364" s="83">
        <f t="shared" si="100"/>
        <v>0</v>
      </c>
      <c r="F364" s="83">
        <f t="shared" si="100"/>
        <v>0</v>
      </c>
      <c r="G364" s="83">
        <f t="shared" si="100"/>
        <v>0</v>
      </c>
      <c r="H364" s="83">
        <f t="shared" si="100"/>
        <v>0</v>
      </c>
      <c r="I364" s="83">
        <f t="shared" si="100"/>
        <v>0</v>
      </c>
      <c r="J364" s="83">
        <f t="shared" si="100"/>
        <v>0</v>
      </c>
      <c r="K364" s="83">
        <f t="shared" si="100"/>
        <v>0</v>
      </c>
      <c r="L364" s="83">
        <f t="shared" si="100"/>
        <v>0</v>
      </c>
      <c r="M364" s="83">
        <f t="shared" si="100"/>
        <v>0</v>
      </c>
      <c r="N364" s="83">
        <f t="shared" si="100"/>
        <v>0</v>
      </c>
      <c r="O364" s="82">
        <f t="shared" si="96"/>
        <v>0</v>
      </c>
      <c r="P364" s="65"/>
    </row>
    <row r="365" spans="1:16" s="1" customFormat="1" ht="13.5" customHeight="1" x14ac:dyDescent="0.25">
      <c r="A365" s="91" t="s">
        <v>731</v>
      </c>
      <c r="B365" s="73" t="s">
        <v>365</v>
      </c>
      <c r="C365" s="83">
        <f>+C366+C374+C377</f>
        <v>0</v>
      </c>
      <c r="D365" s="83">
        <f t="shared" ref="D365:N365" si="101">+D366+D374+D377</f>
        <v>0</v>
      </c>
      <c r="E365" s="83">
        <f t="shared" si="101"/>
        <v>0</v>
      </c>
      <c r="F365" s="83">
        <f t="shared" si="101"/>
        <v>0</v>
      </c>
      <c r="G365" s="83">
        <f t="shared" si="101"/>
        <v>0</v>
      </c>
      <c r="H365" s="83">
        <f t="shared" si="101"/>
        <v>0</v>
      </c>
      <c r="I365" s="83">
        <f t="shared" si="101"/>
        <v>0</v>
      </c>
      <c r="J365" s="83">
        <f t="shared" si="101"/>
        <v>0</v>
      </c>
      <c r="K365" s="83">
        <f t="shared" si="101"/>
        <v>0</v>
      </c>
      <c r="L365" s="83">
        <f t="shared" si="101"/>
        <v>0</v>
      </c>
      <c r="M365" s="83">
        <f t="shared" si="101"/>
        <v>0</v>
      </c>
      <c r="N365" s="83">
        <f t="shared" si="101"/>
        <v>0</v>
      </c>
      <c r="O365" s="82">
        <f t="shared" si="96"/>
        <v>0</v>
      </c>
      <c r="P365" s="64"/>
    </row>
    <row r="366" spans="1:16" s="1" customFormat="1" ht="13.5" customHeight="1" x14ac:dyDescent="0.25">
      <c r="A366" s="91" t="s">
        <v>732</v>
      </c>
      <c r="B366" s="73" t="s">
        <v>111</v>
      </c>
      <c r="C366" s="83">
        <f>+SUM(C367:C373)</f>
        <v>0</v>
      </c>
      <c r="D366" s="83">
        <f t="shared" ref="D366:N366" si="102">+SUM(D367:D373)</f>
        <v>0</v>
      </c>
      <c r="E366" s="83">
        <f t="shared" si="102"/>
        <v>0</v>
      </c>
      <c r="F366" s="83">
        <f t="shared" si="102"/>
        <v>0</v>
      </c>
      <c r="G366" s="83">
        <f t="shared" si="102"/>
        <v>0</v>
      </c>
      <c r="H366" s="83">
        <f t="shared" si="102"/>
        <v>0</v>
      </c>
      <c r="I366" s="83">
        <f t="shared" si="102"/>
        <v>0</v>
      </c>
      <c r="J366" s="83">
        <f t="shared" si="102"/>
        <v>0</v>
      </c>
      <c r="K366" s="83">
        <f t="shared" si="102"/>
        <v>0</v>
      </c>
      <c r="L366" s="83">
        <f t="shared" si="102"/>
        <v>0</v>
      </c>
      <c r="M366" s="83">
        <f t="shared" si="102"/>
        <v>0</v>
      </c>
      <c r="N366" s="83">
        <f t="shared" si="102"/>
        <v>0</v>
      </c>
      <c r="O366" s="82">
        <f t="shared" si="96"/>
        <v>0</v>
      </c>
      <c r="P366" s="64"/>
    </row>
    <row r="367" spans="1:16" s="1" customFormat="1" ht="13.5" customHeight="1" x14ac:dyDescent="0.25">
      <c r="A367" s="91" t="s">
        <v>733</v>
      </c>
      <c r="B367" s="73" t="s">
        <v>366</v>
      </c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2">
        <f t="shared" si="96"/>
        <v>0</v>
      </c>
      <c r="P367" s="64"/>
    </row>
    <row r="368" spans="1:16" s="3" customFormat="1" ht="13.5" customHeight="1" x14ac:dyDescent="0.25">
      <c r="A368" s="91" t="s">
        <v>734</v>
      </c>
      <c r="B368" s="73" t="s">
        <v>367</v>
      </c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2">
        <f t="shared" si="96"/>
        <v>0</v>
      </c>
      <c r="P368" s="65"/>
    </row>
    <row r="369" spans="1:16" s="1" customFormat="1" ht="13.5" customHeight="1" x14ac:dyDescent="0.25">
      <c r="A369" s="91" t="s">
        <v>735</v>
      </c>
      <c r="B369" s="73" t="s">
        <v>368</v>
      </c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2">
        <f t="shared" si="96"/>
        <v>0</v>
      </c>
      <c r="P369" s="64"/>
    </row>
    <row r="370" spans="1:16" s="3" customFormat="1" ht="13.5" customHeight="1" x14ac:dyDescent="0.25">
      <c r="A370" s="91" t="s">
        <v>736</v>
      </c>
      <c r="B370" s="73" t="s">
        <v>369</v>
      </c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2">
        <f t="shared" si="96"/>
        <v>0</v>
      </c>
      <c r="P370" s="65"/>
    </row>
    <row r="371" spans="1:16" s="3" customFormat="1" ht="13.5" customHeight="1" x14ac:dyDescent="0.25">
      <c r="A371" s="91" t="s">
        <v>737</v>
      </c>
      <c r="B371" s="73" t="s">
        <v>370</v>
      </c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2">
        <f t="shared" si="96"/>
        <v>0</v>
      </c>
      <c r="P371" s="65"/>
    </row>
    <row r="372" spans="1:16" s="3" customFormat="1" ht="13.5" customHeight="1" x14ac:dyDescent="0.25">
      <c r="A372" s="91" t="s">
        <v>738</v>
      </c>
      <c r="B372" s="73" t="s">
        <v>371</v>
      </c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2">
        <f t="shared" si="96"/>
        <v>0</v>
      </c>
      <c r="P372" s="65"/>
    </row>
    <row r="373" spans="1:16" s="3" customFormat="1" ht="13.5" customHeight="1" x14ac:dyDescent="0.25">
      <c r="A373" s="91" t="s">
        <v>739</v>
      </c>
      <c r="B373" s="73" t="s">
        <v>372</v>
      </c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2">
        <f t="shared" si="96"/>
        <v>0</v>
      </c>
      <c r="P373" s="65"/>
    </row>
    <row r="374" spans="1:16" s="3" customFormat="1" ht="13.5" customHeight="1" x14ac:dyDescent="0.25">
      <c r="A374" s="91" t="s">
        <v>740</v>
      </c>
      <c r="B374" s="73" t="s">
        <v>373</v>
      </c>
      <c r="C374" s="83">
        <f>+C375+C376</f>
        <v>0</v>
      </c>
      <c r="D374" s="83">
        <f t="shared" ref="D374:N374" si="103">+D375+D376</f>
        <v>0</v>
      </c>
      <c r="E374" s="83">
        <f t="shared" si="103"/>
        <v>0</v>
      </c>
      <c r="F374" s="83">
        <f t="shared" si="103"/>
        <v>0</v>
      </c>
      <c r="G374" s="83">
        <f t="shared" si="103"/>
        <v>0</v>
      </c>
      <c r="H374" s="83">
        <f t="shared" si="103"/>
        <v>0</v>
      </c>
      <c r="I374" s="83">
        <f t="shared" si="103"/>
        <v>0</v>
      </c>
      <c r="J374" s="83">
        <f t="shared" si="103"/>
        <v>0</v>
      </c>
      <c r="K374" s="83">
        <f t="shared" si="103"/>
        <v>0</v>
      </c>
      <c r="L374" s="83">
        <f t="shared" si="103"/>
        <v>0</v>
      </c>
      <c r="M374" s="83">
        <f t="shared" si="103"/>
        <v>0</v>
      </c>
      <c r="N374" s="83">
        <f t="shared" si="103"/>
        <v>0</v>
      </c>
      <c r="O374" s="82">
        <f t="shared" si="96"/>
        <v>0</v>
      </c>
      <c r="P374" s="65"/>
    </row>
    <row r="375" spans="1:16" s="3" customFormat="1" ht="13.5" customHeight="1" x14ac:dyDescent="0.25">
      <c r="A375" s="91" t="s">
        <v>741</v>
      </c>
      <c r="B375" s="73" t="s">
        <v>112</v>
      </c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2">
        <f t="shared" si="96"/>
        <v>0</v>
      </c>
      <c r="P375" s="65"/>
    </row>
    <row r="376" spans="1:16" s="3" customFormat="1" ht="13.5" customHeight="1" x14ac:dyDescent="0.25">
      <c r="A376" s="91" t="s">
        <v>742</v>
      </c>
      <c r="B376" s="73" t="s">
        <v>113</v>
      </c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2">
        <f t="shared" si="96"/>
        <v>0</v>
      </c>
      <c r="P376" s="65"/>
    </row>
    <row r="377" spans="1:16" s="3" customFormat="1" ht="13.5" customHeight="1" x14ac:dyDescent="0.25">
      <c r="A377" s="91" t="s">
        <v>743</v>
      </c>
      <c r="B377" s="73" t="s">
        <v>374</v>
      </c>
      <c r="C377" s="83">
        <f>+C378+C379</f>
        <v>0</v>
      </c>
      <c r="D377" s="83">
        <f t="shared" ref="D377:N377" si="104">+D378+D379</f>
        <v>0</v>
      </c>
      <c r="E377" s="83">
        <f t="shared" si="104"/>
        <v>0</v>
      </c>
      <c r="F377" s="83">
        <f t="shared" si="104"/>
        <v>0</v>
      </c>
      <c r="G377" s="83">
        <f t="shared" si="104"/>
        <v>0</v>
      </c>
      <c r="H377" s="83">
        <f t="shared" si="104"/>
        <v>0</v>
      </c>
      <c r="I377" s="83">
        <f t="shared" si="104"/>
        <v>0</v>
      </c>
      <c r="J377" s="83">
        <f t="shared" si="104"/>
        <v>0</v>
      </c>
      <c r="K377" s="83">
        <f t="shared" si="104"/>
        <v>0</v>
      </c>
      <c r="L377" s="83">
        <f t="shared" si="104"/>
        <v>0</v>
      </c>
      <c r="M377" s="83">
        <f t="shared" si="104"/>
        <v>0</v>
      </c>
      <c r="N377" s="83">
        <f t="shared" si="104"/>
        <v>0</v>
      </c>
      <c r="O377" s="82">
        <f t="shared" si="96"/>
        <v>0</v>
      </c>
      <c r="P377" s="65"/>
    </row>
    <row r="378" spans="1:16" s="3" customFormat="1" ht="13.5" customHeight="1" x14ac:dyDescent="0.25">
      <c r="A378" s="91" t="s">
        <v>744</v>
      </c>
      <c r="B378" s="73" t="s">
        <v>375</v>
      </c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2">
        <f t="shared" si="96"/>
        <v>0</v>
      </c>
      <c r="P378" s="65"/>
    </row>
    <row r="379" spans="1:16" s="3" customFormat="1" ht="13.5" customHeight="1" x14ac:dyDescent="0.25">
      <c r="A379" s="91" t="s">
        <v>745</v>
      </c>
      <c r="B379" s="73" t="s">
        <v>376</v>
      </c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2">
        <f t="shared" si="96"/>
        <v>0</v>
      </c>
      <c r="P379" s="65"/>
    </row>
    <row r="380" spans="1:16" s="3" customFormat="1" ht="13.5" customHeight="1" x14ac:dyDescent="0.25">
      <c r="A380" s="91" t="s">
        <v>746</v>
      </c>
      <c r="B380" s="73" t="s">
        <v>225</v>
      </c>
      <c r="C380" s="83">
        <f>+C381+C384</f>
        <v>0</v>
      </c>
      <c r="D380" s="83">
        <f t="shared" ref="D380:N380" si="105">+D381+D384</f>
        <v>0</v>
      </c>
      <c r="E380" s="83">
        <f t="shared" si="105"/>
        <v>0</v>
      </c>
      <c r="F380" s="83">
        <f t="shared" si="105"/>
        <v>0</v>
      </c>
      <c r="G380" s="83">
        <f t="shared" si="105"/>
        <v>0</v>
      </c>
      <c r="H380" s="83">
        <f t="shared" si="105"/>
        <v>0</v>
      </c>
      <c r="I380" s="83">
        <f t="shared" si="105"/>
        <v>0</v>
      </c>
      <c r="J380" s="83">
        <f t="shared" si="105"/>
        <v>0</v>
      </c>
      <c r="K380" s="83">
        <f t="shared" si="105"/>
        <v>0</v>
      </c>
      <c r="L380" s="83">
        <f t="shared" si="105"/>
        <v>0</v>
      </c>
      <c r="M380" s="83">
        <f t="shared" si="105"/>
        <v>0</v>
      </c>
      <c r="N380" s="83">
        <f t="shared" si="105"/>
        <v>0</v>
      </c>
      <c r="O380" s="82">
        <f t="shared" si="96"/>
        <v>0</v>
      </c>
      <c r="P380" s="65"/>
    </row>
    <row r="381" spans="1:16" s="3" customFormat="1" ht="13.5" customHeight="1" x14ac:dyDescent="0.25">
      <c r="A381" s="91" t="s">
        <v>747</v>
      </c>
      <c r="B381" s="73" t="s">
        <v>226</v>
      </c>
      <c r="C381" s="83">
        <f>+C382+C383</f>
        <v>0</v>
      </c>
      <c r="D381" s="83">
        <f t="shared" ref="D381:N381" si="106">+D382+D383</f>
        <v>0</v>
      </c>
      <c r="E381" s="83">
        <f t="shared" si="106"/>
        <v>0</v>
      </c>
      <c r="F381" s="83">
        <f t="shared" si="106"/>
        <v>0</v>
      </c>
      <c r="G381" s="83">
        <f t="shared" si="106"/>
        <v>0</v>
      </c>
      <c r="H381" s="83">
        <f t="shared" si="106"/>
        <v>0</v>
      </c>
      <c r="I381" s="83">
        <f t="shared" si="106"/>
        <v>0</v>
      </c>
      <c r="J381" s="83">
        <f t="shared" si="106"/>
        <v>0</v>
      </c>
      <c r="K381" s="83">
        <f t="shared" si="106"/>
        <v>0</v>
      </c>
      <c r="L381" s="83">
        <f t="shared" si="106"/>
        <v>0</v>
      </c>
      <c r="M381" s="83">
        <f t="shared" si="106"/>
        <v>0</v>
      </c>
      <c r="N381" s="83">
        <f t="shared" si="106"/>
        <v>0</v>
      </c>
      <c r="O381" s="82">
        <f t="shared" si="96"/>
        <v>0</v>
      </c>
      <c r="P381" s="65"/>
    </row>
    <row r="382" spans="1:16" s="3" customFormat="1" ht="13.5" customHeight="1" x14ac:dyDescent="0.25">
      <c r="A382" s="91" t="s">
        <v>748</v>
      </c>
      <c r="B382" s="73" t="s">
        <v>227</v>
      </c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2">
        <f t="shared" si="96"/>
        <v>0</v>
      </c>
      <c r="P382" s="65"/>
    </row>
    <row r="383" spans="1:16" s="3" customFormat="1" ht="13.5" customHeight="1" x14ac:dyDescent="0.25">
      <c r="A383" s="89" t="s">
        <v>749</v>
      </c>
      <c r="B383" s="73" t="s">
        <v>228</v>
      </c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2">
        <f t="shared" si="96"/>
        <v>0</v>
      </c>
      <c r="P383" s="65"/>
    </row>
    <row r="384" spans="1:16" s="3" customFormat="1" ht="13.5" customHeight="1" x14ac:dyDescent="0.25">
      <c r="A384" s="89" t="s">
        <v>750</v>
      </c>
      <c r="B384" s="73" t="s">
        <v>229</v>
      </c>
      <c r="C384" s="83">
        <f>+C385+C386</f>
        <v>0</v>
      </c>
      <c r="D384" s="83">
        <f t="shared" ref="D384:N384" si="107">+D385+D386</f>
        <v>0</v>
      </c>
      <c r="E384" s="83">
        <f t="shared" si="107"/>
        <v>0</v>
      </c>
      <c r="F384" s="83">
        <f t="shared" si="107"/>
        <v>0</v>
      </c>
      <c r="G384" s="83">
        <f t="shared" si="107"/>
        <v>0</v>
      </c>
      <c r="H384" s="83">
        <f t="shared" si="107"/>
        <v>0</v>
      </c>
      <c r="I384" s="83">
        <f t="shared" si="107"/>
        <v>0</v>
      </c>
      <c r="J384" s="83">
        <f t="shared" si="107"/>
        <v>0</v>
      </c>
      <c r="K384" s="83">
        <f t="shared" si="107"/>
        <v>0</v>
      </c>
      <c r="L384" s="83">
        <f t="shared" si="107"/>
        <v>0</v>
      </c>
      <c r="M384" s="83">
        <f t="shared" si="107"/>
        <v>0</v>
      </c>
      <c r="N384" s="83">
        <f t="shared" si="107"/>
        <v>0</v>
      </c>
      <c r="O384" s="82">
        <f t="shared" si="96"/>
        <v>0</v>
      </c>
      <c r="P384" s="65"/>
    </row>
    <row r="385" spans="1:16" s="1" customFormat="1" ht="13.5" customHeight="1" x14ac:dyDescent="0.25">
      <c r="A385" s="89" t="s">
        <v>751</v>
      </c>
      <c r="B385" s="73" t="s">
        <v>230</v>
      </c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2">
        <f t="shared" si="96"/>
        <v>0</v>
      </c>
      <c r="P385" s="64"/>
    </row>
    <row r="386" spans="1:16" s="1" customFormat="1" ht="13.5" customHeight="1" x14ac:dyDescent="0.25">
      <c r="A386" s="89" t="s">
        <v>752</v>
      </c>
      <c r="B386" s="73" t="s">
        <v>231</v>
      </c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2">
        <f t="shared" si="96"/>
        <v>0</v>
      </c>
      <c r="P386" s="64"/>
    </row>
    <row r="387" spans="1:16" s="1" customFormat="1" ht="13.5" customHeight="1" x14ac:dyDescent="0.25">
      <c r="A387" s="89" t="s">
        <v>753</v>
      </c>
      <c r="B387" s="73" t="s">
        <v>377</v>
      </c>
      <c r="C387" s="83">
        <f>+C388</f>
        <v>0</v>
      </c>
      <c r="D387" s="83">
        <f t="shared" ref="D387:N387" si="108">+D388</f>
        <v>0</v>
      </c>
      <c r="E387" s="83">
        <f t="shared" si="108"/>
        <v>0</v>
      </c>
      <c r="F387" s="83">
        <f t="shared" si="108"/>
        <v>0</v>
      </c>
      <c r="G387" s="83">
        <f t="shared" si="108"/>
        <v>0</v>
      </c>
      <c r="H387" s="83">
        <f t="shared" si="108"/>
        <v>0</v>
      </c>
      <c r="I387" s="83">
        <f t="shared" si="108"/>
        <v>0</v>
      </c>
      <c r="J387" s="83">
        <f t="shared" si="108"/>
        <v>0</v>
      </c>
      <c r="K387" s="83">
        <f t="shared" si="108"/>
        <v>0</v>
      </c>
      <c r="L387" s="83">
        <f t="shared" si="108"/>
        <v>0</v>
      </c>
      <c r="M387" s="83">
        <f t="shared" si="108"/>
        <v>0</v>
      </c>
      <c r="N387" s="83">
        <f t="shared" si="108"/>
        <v>0</v>
      </c>
      <c r="O387" s="82">
        <f t="shared" si="96"/>
        <v>0</v>
      </c>
      <c r="P387" s="64"/>
    </row>
    <row r="388" spans="1:16" s="3" customFormat="1" ht="13.5" customHeight="1" x14ac:dyDescent="0.25">
      <c r="A388" s="89" t="s">
        <v>754</v>
      </c>
      <c r="B388" s="73" t="s">
        <v>378</v>
      </c>
      <c r="C388" s="83">
        <f>+SUM(C389:C412)</f>
        <v>0</v>
      </c>
      <c r="D388" s="83">
        <f t="shared" ref="D388:N388" si="109">+SUM(D389:D412)</f>
        <v>0</v>
      </c>
      <c r="E388" s="83">
        <f t="shared" si="109"/>
        <v>0</v>
      </c>
      <c r="F388" s="83">
        <f t="shared" si="109"/>
        <v>0</v>
      </c>
      <c r="G388" s="83">
        <f t="shared" si="109"/>
        <v>0</v>
      </c>
      <c r="H388" s="83">
        <f t="shared" si="109"/>
        <v>0</v>
      </c>
      <c r="I388" s="83">
        <f t="shared" si="109"/>
        <v>0</v>
      </c>
      <c r="J388" s="83">
        <f t="shared" si="109"/>
        <v>0</v>
      </c>
      <c r="K388" s="83">
        <f t="shared" si="109"/>
        <v>0</v>
      </c>
      <c r="L388" s="83">
        <f t="shared" si="109"/>
        <v>0</v>
      </c>
      <c r="M388" s="83">
        <f t="shared" si="109"/>
        <v>0</v>
      </c>
      <c r="N388" s="83">
        <f t="shared" si="109"/>
        <v>0</v>
      </c>
      <c r="O388" s="82">
        <f t="shared" si="96"/>
        <v>0</v>
      </c>
      <c r="P388" s="65"/>
    </row>
    <row r="389" spans="1:16" s="3" customFormat="1" ht="13.5" customHeight="1" x14ac:dyDescent="0.25">
      <c r="A389" s="89" t="s">
        <v>755</v>
      </c>
      <c r="B389" s="73" t="s">
        <v>379</v>
      </c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2">
        <f t="shared" si="96"/>
        <v>0</v>
      </c>
      <c r="P389" s="65"/>
    </row>
    <row r="390" spans="1:16" s="3" customFormat="1" ht="13.5" customHeight="1" x14ac:dyDescent="0.25">
      <c r="A390" s="89" t="s">
        <v>756</v>
      </c>
      <c r="B390" s="73" t="s">
        <v>380</v>
      </c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2">
        <f t="shared" si="96"/>
        <v>0</v>
      </c>
      <c r="P390" s="65"/>
    </row>
    <row r="391" spans="1:16" s="1" customFormat="1" ht="13.5" customHeight="1" x14ac:dyDescent="0.25">
      <c r="A391" s="89" t="s">
        <v>757</v>
      </c>
      <c r="B391" s="73" t="s">
        <v>381</v>
      </c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2">
        <f t="shared" si="96"/>
        <v>0</v>
      </c>
      <c r="P391" s="64"/>
    </row>
    <row r="392" spans="1:16" s="1" customFormat="1" ht="13.5" customHeight="1" x14ac:dyDescent="0.25">
      <c r="A392" s="89" t="s">
        <v>758</v>
      </c>
      <c r="B392" s="73" t="s">
        <v>382</v>
      </c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2">
        <f t="shared" si="96"/>
        <v>0</v>
      </c>
      <c r="P392" s="64"/>
    </row>
    <row r="393" spans="1:16" s="1" customFormat="1" ht="13.5" customHeight="1" x14ac:dyDescent="0.25">
      <c r="A393" s="89" t="s">
        <v>759</v>
      </c>
      <c r="B393" s="73" t="s">
        <v>383</v>
      </c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2">
        <f t="shared" si="96"/>
        <v>0</v>
      </c>
      <c r="P393" s="64"/>
    </row>
    <row r="394" spans="1:16" s="3" customFormat="1" ht="13.5" customHeight="1" x14ac:dyDescent="0.25">
      <c r="A394" s="89" t="s">
        <v>760</v>
      </c>
      <c r="B394" s="73" t="s">
        <v>384</v>
      </c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2">
        <f t="shared" si="96"/>
        <v>0</v>
      </c>
      <c r="P394" s="65"/>
    </row>
    <row r="395" spans="1:16" s="1" customFormat="1" ht="13.5" customHeight="1" x14ac:dyDescent="0.25">
      <c r="A395" s="89" t="s">
        <v>761</v>
      </c>
      <c r="B395" s="73" t="s">
        <v>385</v>
      </c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2">
        <f t="shared" si="96"/>
        <v>0</v>
      </c>
      <c r="P395" s="64"/>
    </row>
    <row r="396" spans="1:16" s="1" customFormat="1" ht="13.5" customHeight="1" x14ac:dyDescent="0.25">
      <c r="A396" s="89" t="s">
        <v>762</v>
      </c>
      <c r="B396" s="73" t="s">
        <v>386</v>
      </c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2">
        <f t="shared" si="96"/>
        <v>0</v>
      </c>
      <c r="P396" s="64"/>
    </row>
    <row r="397" spans="1:16" s="1" customFormat="1" ht="13.5" customHeight="1" x14ac:dyDescent="0.25">
      <c r="A397" s="91" t="s">
        <v>763</v>
      </c>
      <c r="B397" s="73" t="s">
        <v>387</v>
      </c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2">
        <f t="shared" si="96"/>
        <v>0</v>
      </c>
      <c r="P397" s="64"/>
    </row>
    <row r="398" spans="1:16" s="3" customFormat="1" ht="13.5" customHeight="1" x14ac:dyDescent="0.25">
      <c r="A398" s="91" t="s">
        <v>764</v>
      </c>
      <c r="B398" s="73" t="s">
        <v>388</v>
      </c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2">
        <f t="shared" si="96"/>
        <v>0</v>
      </c>
      <c r="P398" s="65"/>
    </row>
    <row r="399" spans="1:16" s="1" customFormat="1" ht="13.5" customHeight="1" x14ac:dyDescent="0.25">
      <c r="A399" s="91" t="s">
        <v>765</v>
      </c>
      <c r="B399" s="73" t="s">
        <v>389</v>
      </c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2">
        <f t="shared" si="96"/>
        <v>0</v>
      </c>
      <c r="P399" s="64"/>
    </row>
    <row r="400" spans="1:16" s="1" customFormat="1" ht="13.5" customHeight="1" x14ac:dyDescent="0.25">
      <c r="A400" s="91" t="s">
        <v>766</v>
      </c>
      <c r="B400" s="73" t="s">
        <v>390</v>
      </c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2">
        <f t="shared" si="96"/>
        <v>0</v>
      </c>
      <c r="P400" s="64"/>
    </row>
    <row r="401" spans="1:16" s="1" customFormat="1" ht="13.5" customHeight="1" x14ac:dyDescent="0.25">
      <c r="A401" s="89" t="s">
        <v>767</v>
      </c>
      <c r="B401" s="73" t="s">
        <v>391</v>
      </c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2">
        <f t="shared" si="96"/>
        <v>0</v>
      </c>
      <c r="P401" s="64"/>
    </row>
    <row r="402" spans="1:16" s="3" customFormat="1" ht="13.5" customHeight="1" x14ac:dyDescent="0.25">
      <c r="A402" s="89" t="s">
        <v>768</v>
      </c>
      <c r="B402" s="73" t="s">
        <v>392</v>
      </c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2">
        <f t="shared" si="96"/>
        <v>0</v>
      </c>
      <c r="P402" s="65"/>
    </row>
    <row r="403" spans="1:16" s="1" customFormat="1" ht="13.5" customHeight="1" x14ac:dyDescent="0.25">
      <c r="A403" s="91" t="s">
        <v>769</v>
      </c>
      <c r="B403" s="73" t="s">
        <v>393</v>
      </c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2">
        <f t="shared" si="96"/>
        <v>0</v>
      </c>
      <c r="P403" s="64"/>
    </row>
    <row r="404" spans="1:16" s="1" customFormat="1" ht="13.5" customHeight="1" x14ac:dyDescent="0.25">
      <c r="A404" s="91" t="s">
        <v>770</v>
      </c>
      <c r="B404" s="73" t="s">
        <v>394</v>
      </c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2">
        <f t="shared" si="96"/>
        <v>0</v>
      </c>
      <c r="P404" s="64"/>
    </row>
    <row r="405" spans="1:16" s="1" customFormat="1" ht="13.5" customHeight="1" x14ac:dyDescent="0.25">
      <c r="A405" s="91" t="s">
        <v>771</v>
      </c>
      <c r="B405" s="73" t="s">
        <v>395</v>
      </c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2">
        <f t="shared" si="96"/>
        <v>0</v>
      </c>
      <c r="P405" s="64"/>
    </row>
    <row r="406" spans="1:16" s="11" customFormat="1" ht="13.5" customHeight="1" x14ac:dyDescent="0.25">
      <c r="A406" s="91" t="s">
        <v>772</v>
      </c>
      <c r="B406" s="73" t="s">
        <v>396</v>
      </c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2">
        <f t="shared" si="96"/>
        <v>0</v>
      </c>
      <c r="P406" s="65"/>
    </row>
    <row r="407" spans="1:16" s="1" customFormat="1" ht="13.5" customHeight="1" x14ac:dyDescent="0.25">
      <c r="A407" s="91" t="s">
        <v>773</v>
      </c>
      <c r="B407" s="73" t="s">
        <v>397</v>
      </c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2">
        <f t="shared" si="96"/>
        <v>0</v>
      </c>
      <c r="P407" s="64"/>
    </row>
    <row r="408" spans="1:16" s="1" customFormat="1" ht="13.5" customHeight="1" x14ac:dyDescent="0.25">
      <c r="A408" s="91" t="s">
        <v>851</v>
      </c>
      <c r="B408" s="73" t="s">
        <v>852</v>
      </c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2">
        <f t="shared" si="96"/>
        <v>0</v>
      </c>
      <c r="P408" s="64"/>
    </row>
    <row r="409" spans="1:16" s="1" customFormat="1" ht="13.5" customHeight="1" x14ac:dyDescent="0.25">
      <c r="A409" s="91" t="s">
        <v>853</v>
      </c>
      <c r="B409" s="73" t="s">
        <v>854</v>
      </c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2">
        <f t="shared" si="96"/>
        <v>0</v>
      </c>
      <c r="P409" s="64"/>
    </row>
    <row r="410" spans="1:16" s="1" customFormat="1" ht="13.5" customHeight="1" x14ac:dyDescent="0.25">
      <c r="A410" s="91" t="s">
        <v>855</v>
      </c>
      <c r="B410" s="73" t="s">
        <v>856</v>
      </c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2">
        <f t="shared" si="96"/>
        <v>0</v>
      </c>
      <c r="P410" s="64"/>
    </row>
    <row r="411" spans="1:16" s="1" customFormat="1" ht="13.5" customHeight="1" x14ac:dyDescent="0.25">
      <c r="A411" s="91" t="s">
        <v>971</v>
      </c>
      <c r="B411" s="73" t="s">
        <v>972</v>
      </c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2">
        <f t="shared" si="96"/>
        <v>0</v>
      </c>
      <c r="P411" s="64"/>
    </row>
    <row r="412" spans="1:16" s="1" customFormat="1" ht="13.5" customHeight="1" x14ac:dyDescent="0.25">
      <c r="A412" s="91" t="s">
        <v>973</v>
      </c>
      <c r="B412" s="73" t="s">
        <v>974</v>
      </c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2">
        <f t="shared" si="96"/>
        <v>0</v>
      </c>
      <c r="P412" s="64"/>
    </row>
    <row r="413" spans="1:16" s="1" customFormat="1" ht="13.5" customHeight="1" x14ac:dyDescent="0.25">
      <c r="A413" s="91" t="s">
        <v>774</v>
      </c>
      <c r="B413" s="73" t="s">
        <v>398</v>
      </c>
      <c r="C413" s="83">
        <f>+C414</f>
        <v>0</v>
      </c>
      <c r="D413" s="83">
        <f t="shared" ref="D413:N413" si="110">+D414</f>
        <v>0</v>
      </c>
      <c r="E413" s="83">
        <f t="shared" si="110"/>
        <v>0</v>
      </c>
      <c r="F413" s="83">
        <f t="shared" si="110"/>
        <v>0</v>
      </c>
      <c r="G413" s="83">
        <f t="shared" si="110"/>
        <v>0</v>
      </c>
      <c r="H413" s="83">
        <f t="shared" si="110"/>
        <v>0</v>
      </c>
      <c r="I413" s="83">
        <f t="shared" si="110"/>
        <v>0</v>
      </c>
      <c r="J413" s="83">
        <f t="shared" si="110"/>
        <v>0</v>
      </c>
      <c r="K413" s="83">
        <f t="shared" si="110"/>
        <v>0</v>
      </c>
      <c r="L413" s="83">
        <f t="shared" si="110"/>
        <v>0</v>
      </c>
      <c r="M413" s="83">
        <f t="shared" si="110"/>
        <v>0</v>
      </c>
      <c r="N413" s="83">
        <f t="shared" si="110"/>
        <v>0</v>
      </c>
      <c r="O413" s="82">
        <f t="shared" si="96"/>
        <v>0</v>
      </c>
      <c r="P413" s="64"/>
    </row>
    <row r="414" spans="1:16" s="1" customFormat="1" ht="13.5" customHeight="1" x14ac:dyDescent="0.25">
      <c r="A414" s="91" t="s">
        <v>775</v>
      </c>
      <c r="B414" s="73" t="s">
        <v>399</v>
      </c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2">
        <f t="shared" si="96"/>
        <v>0</v>
      </c>
      <c r="P414" s="64"/>
    </row>
    <row r="415" spans="1:16" s="1" customFormat="1" ht="13.5" customHeight="1" x14ac:dyDescent="0.25">
      <c r="A415" s="91" t="s">
        <v>906</v>
      </c>
      <c r="B415" s="73" t="s">
        <v>907</v>
      </c>
      <c r="C415" s="83">
        <f>+C416+C417</f>
        <v>0</v>
      </c>
      <c r="D415" s="83">
        <f t="shared" ref="D415:N415" si="111">+D416+D417</f>
        <v>0</v>
      </c>
      <c r="E415" s="83">
        <f t="shared" si="111"/>
        <v>0</v>
      </c>
      <c r="F415" s="83">
        <f t="shared" si="111"/>
        <v>0</v>
      </c>
      <c r="G415" s="83">
        <f t="shared" si="111"/>
        <v>0</v>
      </c>
      <c r="H415" s="83">
        <f t="shared" si="111"/>
        <v>0</v>
      </c>
      <c r="I415" s="83">
        <f t="shared" si="111"/>
        <v>0</v>
      </c>
      <c r="J415" s="83">
        <f t="shared" si="111"/>
        <v>0</v>
      </c>
      <c r="K415" s="83">
        <f t="shared" si="111"/>
        <v>0</v>
      </c>
      <c r="L415" s="83">
        <f t="shared" si="111"/>
        <v>0</v>
      </c>
      <c r="M415" s="83">
        <f t="shared" si="111"/>
        <v>0</v>
      </c>
      <c r="N415" s="83">
        <f t="shared" si="111"/>
        <v>0</v>
      </c>
      <c r="O415" s="82">
        <f t="shared" si="96"/>
        <v>0</v>
      </c>
      <c r="P415" s="64"/>
    </row>
    <row r="416" spans="1:16" s="1" customFormat="1" ht="13.5" customHeight="1" x14ac:dyDescent="0.25">
      <c r="A416" s="91" t="s">
        <v>908</v>
      </c>
      <c r="B416" s="73" t="s">
        <v>909</v>
      </c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2">
        <f t="shared" si="96"/>
        <v>0</v>
      </c>
      <c r="P416" s="64"/>
    </row>
    <row r="417" spans="1:16" s="1" customFormat="1" ht="13.5" customHeight="1" x14ac:dyDescent="0.25">
      <c r="A417" s="91" t="s">
        <v>975</v>
      </c>
      <c r="B417" s="73" t="s">
        <v>976</v>
      </c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2">
        <f t="shared" si="96"/>
        <v>0</v>
      </c>
      <c r="P417" s="64"/>
    </row>
    <row r="418" spans="1:16" s="1" customFormat="1" ht="13.5" customHeight="1" x14ac:dyDescent="0.25">
      <c r="A418" s="91" t="s">
        <v>776</v>
      </c>
      <c r="B418" s="73" t="s">
        <v>400</v>
      </c>
      <c r="C418" s="83">
        <f>+C419+C428+C438+C465+C471+C474+C478+C481+C483+C485+C487+C489</f>
        <v>433646636</v>
      </c>
      <c r="D418" s="83">
        <f t="shared" ref="D418:N418" si="112">+D419+D428+D438+D465+D471+D474+D478+D481+D483+D485+D487+D489</f>
        <v>433646636</v>
      </c>
      <c r="E418" s="83">
        <f t="shared" si="112"/>
        <v>433646636</v>
      </c>
      <c r="F418" s="83">
        <f t="shared" si="112"/>
        <v>496346636</v>
      </c>
      <c r="G418" s="83">
        <f t="shared" si="112"/>
        <v>551833130</v>
      </c>
      <c r="H418" s="83">
        <f t="shared" si="112"/>
        <v>1044475986</v>
      </c>
      <c r="I418" s="83">
        <f t="shared" si="112"/>
        <v>1081859198</v>
      </c>
      <c r="J418" s="83">
        <f t="shared" si="112"/>
        <v>1181799198</v>
      </c>
      <c r="K418" s="83">
        <f t="shared" si="112"/>
        <v>1339159692</v>
      </c>
      <c r="L418" s="83">
        <f t="shared" si="112"/>
        <v>1812748120</v>
      </c>
      <c r="M418" s="83">
        <f t="shared" si="112"/>
        <v>1817488212</v>
      </c>
      <c r="N418" s="83">
        <f t="shared" si="112"/>
        <v>2948035441</v>
      </c>
      <c r="O418" s="95">
        <f t="shared" si="96"/>
        <v>13574685521</v>
      </c>
      <c r="P418" s="64"/>
    </row>
    <row r="419" spans="1:16" s="1" customFormat="1" ht="13.5" customHeight="1" x14ac:dyDescent="0.25">
      <c r="A419" s="91" t="s">
        <v>777</v>
      </c>
      <c r="B419" s="73" t="s">
        <v>401</v>
      </c>
      <c r="C419" s="83">
        <f>+C420</f>
        <v>0</v>
      </c>
      <c r="D419" s="83">
        <f t="shared" ref="D419:N419" si="113">+D420</f>
        <v>0</v>
      </c>
      <c r="E419" s="83">
        <f t="shared" si="113"/>
        <v>0</v>
      </c>
      <c r="F419" s="83">
        <f t="shared" si="113"/>
        <v>0</v>
      </c>
      <c r="G419" s="83">
        <f t="shared" si="113"/>
        <v>0</v>
      </c>
      <c r="H419" s="83">
        <f t="shared" si="113"/>
        <v>0</v>
      </c>
      <c r="I419" s="83">
        <f t="shared" si="113"/>
        <v>0</v>
      </c>
      <c r="J419" s="83">
        <f t="shared" si="113"/>
        <v>0</v>
      </c>
      <c r="K419" s="83">
        <f t="shared" si="113"/>
        <v>0</v>
      </c>
      <c r="L419" s="83">
        <f t="shared" si="113"/>
        <v>0</v>
      </c>
      <c r="M419" s="83">
        <f t="shared" si="113"/>
        <v>0</v>
      </c>
      <c r="N419" s="83">
        <f t="shared" si="113"/>
        <v>0</v>
      </c>
      <c r="O419" s="82">
        <f t="shared" si="96"/>
        <v>0</v>
      </c>
      <c r="P419" s="64"/>
    </row>
    <row r="420" spans="1:16" s="1" customFormat="1" ht="13.5" customHeight="1" x14ac:dyDescent="0.25">
      <c r="A420" s="91" t="s">
        <v>778</v>
      </c>
      <c r="B420" s="73" t="s">
        <v>402</v>
      </c>
      <c r="C420" s="83">
        <f>+SUM(C421:C427)</f>
        <v>0</v>
      </c>
      <c r="D420" s="83">
        <f t="shared" ref="D420:N420" si="114">+SUM(D421:D427)</f>
        <v>0</v>
      </c>
      <c r="E420" s="83">
        <f t="shared" si="114"/>
        <v>0</v>
      </c>
      <c r="F420" s="83">
        <f t="shared" si="114"/>
        <v>0</v>
      </c>
      <c r="G420" s="83">
        <f t="shared" si="114"/>
        <v>0</v>
      </c>
      <c r="H420" s="83">
        <f t="shared" si="114"/>
        <v>0</v>
      </c>
      <c r="I420" s="83">
        <f t="shared" si="114"/>
        <v>0</v>
      </c>
      <c r="J420" s="83">
        <f t="shared" si="114"/>
        <v>0</v>
      </c>
      <c r="K420" s="83">
        <f t="shared" si="114"/>
        <v>0</v>
      </c>
      <c r="L420" s="83">
        <f t="shared" si="114"/>
        <v>0</v>
      </c>
      <c r="M420" s="83">
        <f t="shared" si="114"/>
        <v>0</v>
      </c>
      <c r="N420" s="83">
        <f t="shared" si="114"/>
        <v>0</v>
      </c>
      <c r="O420" s="82">
        <f t="shared" si="96"/>
        <v>0</v>
      </c>
      <c r="P420" s="64"/>
    </row>
    <row r="421" spans="1:16" s="1" customFormat="1" ht="13.5" customHeight="1" x14ac:dyDescent="0.25">
      <c r="A421" s="91" t="s">
        <v>779</v>
      </c>
      <c r="B421" s="73" t="s">
        <v>163</v>
      </c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2">
        <f t="shared" ref="O421:O462" si="115">+SUM(C421:N421)</f>
        <v>0</v>
      </c>
      <c r="P421" s="64"/>
    </row>
    <row r="422" spans="1:16" s="1" customFormat="1" ht="13.5" customHeight="1" x14ac:dyDescent="0.25">
      <c r="A422" s="91" t="s">
        <v>780</v>
      </c>
      <c r="B422" s="73" t="s">
        <v>114</v>
      </c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2">
        <f t="shared" si="115"/>
        <v>0</v>
      </c>
      <c r="P422" s="64"/>
    </row>
    <row r="423" spans="1:16" s="1" customFormat="1" ht="13.5" customHeight="1" x14ac:dyDescent="0.25">
      <c r="A423" s="91" t="s">
        <v>781</v>
      </c>
      <c r="B423" s="73" t="s">
        <v>403</v>
      </c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2">
        <f t="shared" si="115"/>
        <v>0</v>
      </c>
      <c r="P423" s="64"/>
    </row>
    <row r="424" spans="1:16" s="1" customFormat="1" ht="13.5" customHeight="1" x14ac:dyDescent="0.25">
      <c r="A424" s="91" t="s">
        <v>782</v>
      </c>
      <c r="B424" s="73" t="s">
        <v>404</v>
      </c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2">
        <f t="shared" si="115"/>
        <v>0</v>
      </c>
      <c r="P424" s="64"/>
    </row>
    <row r="425" spans="1:16" s="1" customFormat="1" ht="13.5" customHeight="1" x14ac:dyDescent="0.25">
      <c r="A425" s="91" t="s">
        <v>783</v>
      </c>
      <c r="B425" s="73" t="s">
        <v>784</v>
      </c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2">
        <f t="shared" si="115"/>
        <v>0</v>
      </c>
      <c r="P425" s="64"/>
    </row>
    <row r="426" spans="1:16" s="1" customFormat="1" ht="13.5" customHeight="1" x14ac:dyDescent="0.25">
      <c r="A426" s="91" t="s">
        <v>785</v>
      </c>
      <c r="B426" s="73" t="s">
        <v>786</v>
      </c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2">
        <f t="shared" si="115"/>
        <v>0</v>
      </c>
      <c r="P426" s="64"/>
    </row>
    <row r="427" spans="1:16" s="1" customFormat="1" ht="13.5" customHeight="1" x14ac:dyDescent="0.25">
      <c r="A427" s="91" t="s">
        <v>787</v>
      </c>
      <c r="B427" s="73" t="s">
        <v>788</v>
      </c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2">
        <f t="shared" si="115"/>
        <v>0</v>
      </c>
      <c r="P427" s="64"/>
    </row>
    <row r="428" spans="1:16" s="1" customFormat="1" ht="13.5" customHeight="1" x14ac:dyDescent="0.25">
      <c r="A428" s="91" t="s">
        <v>789</v>
      </c>
      <c r="B428" s="73" t="s">
        <v>405</v>
      </c>
      <c r="C428" s="83">
        <f>+C429+C433+C431+C435</f>
        <v>89029021</v>
      </c>
      <c r="D428" s="83">
        <f t="shared" ref="D428:N428" si="116">+D429+D433+D431+D435</f>
        <v>89029021</v>
      </c>
      <c r="E428" s="83">
        <f t="shared" si="116"/>
        <v>89029021</v>
      </c>
      <c r="F428" s="83">
        <f t="shared" si="116"/>
        <v>151729021</v>
      </c>
      <c r="G428" s="83">
        <f t="shared" si="116"/>
        <v>207215515</v>
      </c>
      <c r="H428" s="83">
        <f t="shared" si="116"/>
        <v>699858371</v>
      </c>
      <c r="I428" s="83">
        <f t="shared" si="116"/>
        <v>1081859198</v>
      </c>
      <c r="J428" s="83">
        <f t="shared" si="116"/>
        <v>1181799198</v>
      </c>
      <c r="K428" s="83">
        <f t="shared" si="116"/>
        <v>1339159692</v>
      </c>
      <c r="L428" s="83">
        <f t="shared" si="116"/>
        <v>1812748120</v>
      </c>
      <c r="M428" s="83">
        <f t="shared" si="116"/>
        <v>1817488212</v>
      </c>
      <c r="N428" s="83">
        <f t="shared" si="116"/>
        <v>2948035441</v>
      </c>
      <c r="O428" s="95">
        <f t="shared" si="115"/>
        <v>11506979831</v>
      </c>
      <c r="P428" s="64"/>
    </row>
    <row r="429" spans="1:16" s="1" customFormat="1" ht="13.5" customHeight="1" x14ac:dyDescent="0.25">
      <c r="A429" s="91" t="s">
        <v>790</v>
      </c>
      <c r="B429" s="22" t="s">
        <v>23</v>
      </c>
      <c r="C429" s="83">
        <f>+C430</f>
        <v>50000000</v>
      </c>
      <c r="D429" s="83">
        <f t="shared" ref="D429:N429" si="117">+D430</f>
        <v>50000000</v>
      </c>
      <c r="E429" s="83">
        <f t="shared" si="117"/>
        <v>50000000</v>
      </c>
      <c r="F429" s="83">
        <f t="shared" si="117"/>
        <v>50000000</v>
      </c>
      <c r="G429" s="83">
        <f t="shared" si="117"/>
        <v>105486494</v>
      </c>
      <c r="H429" s="83">
        <f t="shared" si="117"/>
        <v>105486494</v>
      </c>
      <c r="I429" s="83">
        <f t="shared" si="117"/>
        <v>487487321</v>
      </c>
      <c r="J429" s="83">
        <f t="shared" si="117"/>
        <v>587427321</v>
      </c>
      <c r="K429" s="83">
        <f t="shared" si="117"/>
        <v>507487815</v>
      </c>
      <c r="L429" s="83">
        <f t="shared" si="117"/>
        <v>487487494</v>
      </c>
      <c r="M429" s="83">
        <f t="shared" si="117"/>
        <v>486487494</v>
      </c>
      <c r="N429" s="83">
        <f t="shared" si="117"/>
        <v>1237935606</v>
      </c>
      <c r="O429" s="95">
        <f t="shared" si="115"/>
        <v>4205286039</v>
      </c>
      <c r="P429" s="64"/>
    </row>
    <row r="430" spans="1:16" s="1" customFormat="1" ht="13.5" customHeight="1" x14ac:dyDescent="0.25">
      <c r="A430" s="91" t="s">
        <v>791</v>
      </c>
      <c r="B430" s="22" t="s">
        <v>406</v>
      </c>
      <c r="C430" s="83">
        <v>50000000</v>
      </c>
      <c r="D430" s="83">
        <v>50000000</v>
      </c>
      <c r="E430" s="83">
        <v>50000000</v>
      </c>
      <c r="F430" s="83">
        <v>50000000</v>
      </c>
      <c r="G430" s="83">
        <v>105486494</v>
      </c>
      <c r="H430" s="83">
        <v>105486494</v>
      </c>
      <c r="I430" s="83">
        <v>487487321</v>
      </c>
      <c r="J430" s="83">
        <v>587427321</v>
      </c>
      <c r="K430" s="83">
        <v>507487815</v>
      </c>
      <c r="L430" s="83">
        <v>487487494</v>
      </c>
      <c r="M430" s="83">
        <v>486487494</v>
      </c>
      <c r="N430" s="83">
        <v>1237935606</v>
      </c>
      <c r="O430" s="95">
        <f t="shared" si="115"/>
        <v>4205286039</v>
      </c>
      <c r="P430" s="64"/>
    </row>
    <row r="431" spans="1:16" s="1" customFormat="1" ht="13.5" customHeight="1" x14ac:dyDescent="0.25">
      <c r="A431" s="91" t="s">
        <v>910</v>
      </c>
      <c r="B431" s="22" t="s">
        <v>911</v>
      </c>
      <c r="C431" s="83">
        <f>+C432</f>
        <v>0</v>
      </c>
      <c r="D431" s="83">
        <f t="shared" ref="D431:N431" si="118">+D432</f>
        <v>0</v>
      </c>
      <c r="E431" s="83">
        <f t="shared" si="118"/>
        <v>0</v>
      </c>
      <c r="F431" s="83">
        <f t="shared" si="118"/>
        <v>0</v>
      </c>
      <c r="G431" s="83">
        <f t="shared" si="118"/>
        <v>0</v>
      </c>
      <c r="H431" s="83">
        <f t="shared" si="118"/>
        <v>0</v>
      </c>
      <c r="I431" s="83">
        <f t="shared" si="118"/>
        <v>0</v>
      </c>
      <c r="J431" s="83">
        <f t="shared" si="118"/>
        <v>0</v>
      </c>
      <c r="K431" s="83">
        <f t="shared" si="118"/>
        <v>0</v>
      </c>
      <c r="L431" s="83">
        <f t="shared" si="118"/>
        <v>0</v>
      </c>
      <c r="M431" s="83">
        <f t="shared" si="118"/>
        <v>0</v>
      </c>
      <c r="N431" s="83">
        <f t="shared" si="118"/>
        <v>0</v>
      </c>
      <c r="O431" s="82">
        <f t="shared" si="115"/>
        <v>0</v>
      </c>
      <c r="P431" s="64"/>
    </row>
    <row r="432" spans="1:16" s="1" customFormat="1" ht="13.5" customHeight="1" x14ac:dyDescent="0.25">
      <c r="A432" s="91" t="s">
        <v>912</v>
      </c>
      <c r="B432" s="22" t="s">
        <v>911</v>
      </c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2">
        <f t="shared" si="115"/>
        <v>0</v>
      </c>
      <c r="P432" s="64"/>
    </row>
    <row r="433" spans="1:16" ht="13.5" customHeight="1" x14ac:dyDescent="0.25">
      <c r="A433" s="91" t="s">
        <v>792</v>
      </c>
      <c r="B433" s="22" t="s">
        <v>115</v>
      </c>
      <c r="C433" s="83">
        <f>+C434</f>
        <v>39029021</v>
      </c>
      <c r="D433" s="83">
        <f t="shared" ref="D433:N433" si="119">+D434</f>
        <v>39029021</v>
      </c>
      <c r="E433" s="83">
        <f t="shared" si="119"/>
        <v>39029021</v>
      </c>
      <c r="F433" s="83">
        <f t="shared" si="119"/>
        <v>39029021</v>
      </c>
      <c r="G433" s="83">
        <f t="shared" si="119"/>
        <v>39029021</v>
      </c>
      <c r="H433" s="83">
        <f t="shared" si="119"/>
        <v>531671877</v>
      </c>
      <c r="I433" s="83">
        <f t="shared" si="119"/>
        <v>531671877</v>
      </c>
      <c r="J433" s="83">
        <f t="shared" si="119"/>
        <v>531671877</v>
      </c>
      <c r="K433" s="83">
        <f t="shared" si="119"/>
        <v>531671877</v>
      </c>
      <c r="L433" s="83">
        <f t="shared" si="119"/>
        <v>966000718</v>
      </c>
      <c r="M433" s="83">
        <f t="shared" si="119"/>
        <v>966000718</v>
      </c>
      <c r="N433" s="83">
        <f t="shared" si="119"/>
        <v>966000732</v>
      </c>
      <c r="O433" s="95">
        <f t="shared" si="115"/>
        <v>5219834781</v>
      </c>
    </row>
    <row r="434" spans="1:16" ht="13.5" customHeight="1" x14ac:dyDescent="0.25">
      <c r="A434" s="90" t="s">
        <v>793</v>
      </c>
      <c r="B434" s="22" t="s">
        <v>407</v>
      </c>
      <c r="C434" s="83">
        <v>39029021</v>
      </c>
      <c r="D434" s="83">
        <v>39029021</v>
      </c>
      <c r="E434" s="83">
        <v>39029021</v>
      </c>
      <c r="F434" s="83">
        <v>39029021</v>
      </c>
      <c r="G434" s="83">
        <v>39029021</v>
      </c>
      <c r="H434" s="83">
        <v>531671877</v>
      </c>
      <c r="I434" s="83">
        <v>531671877</v>
      </c>
      <c r="J434" s="83">
        <v>531671877</v>
      </c>
      <c r="K434" s="83">
        <v>531671877</v>
      </c>
      <c r="L434" s="83">
        <v>966000718</v>
      </c>
      <c r="M434" s="83">
        <v>966000718</v>
      </c>
      <c r="N434" s="83">
        <v>966000732</v>
      </c>
      <c r="O434" s="95">
        <f t="shared" si="115"/>
        <v>5219834781</v>
      </c>
    </row>
    <row r="435" spans="1:16" ht="13.5" customHeight="1" x14ac:dyDescent="0.25">
      <c r="A435" s="90" t="s">
        <v>977</v>
      </c>
      <c r="B435" s="22" t="s">
        <v>978</v>
      </c>
      <c r="C435" s="83">
        <f>+C436+C437</f>
        <v>0</v>
      </c>
      <c r="D435" s="83">
        <f t="shared" ref="D435:N435" si="120">+D436+D437</f>
        <v>0</v>
      </c>
      <c r="E435" s="83">
        <f t="shared" si="120"/>
        <v>0</v>
      </c>
      <c r="F435" s="83">
        <f t="shared" si="120"/>
        <v>62700000</v>
      </c>
      <c r="G435" s="83">
        <f t="shared" si="120"/>
        <v>62700000</v>
      </c>
      <c r="H435" s="83">
        <f t="shared" si="120"/>
        <v>62700000</v>
      </c>
      <c r="I435" s="83">
        <f t="shared" si="120"/>
        <v>62700000</v>
      </c>
      <c r="J435" s="83">
        <f t="shared" si="120"/>
        <v>62700000</v>
      </c>
      <c r="K435" s="83">
        <f t="shared" si="120"/>
        <v>300000000</v>
      </c>
      <c r="L435" s="83">
        <f t="shared" si="120"/>
        <v>359259908</v>
      </c>
      <c r="M435" s="83">
        <f t="shared" si="120"/>
        <v>365000000</v>
      </c>
      <c r="N435" s="83">
        <f t="shared" si="120"/>
        <v>744099103</v>
      </c>
      <c r="O435" s="95">
        <f t="shared" si="115"/>
        <v>2081859011</v>
      </c>
    </row>
    <row r="436" spans="1:16" ht="13.5" customHeight="1" x14ac:dyDescent="0.25">
      <c r="A436" s="90" t="s">
        <v>979</v>
      </c>
      <c r="B436" s="22" t="s">
        <v>980</v>
      </c>
      <c r="C436" s="83"/>
      <c r="D436" s="83"/>
      <c r="E436" s="83"/>
      <c r="F436" s="83">
        <v>62700000</v>
      </c>
      <c r="G436" s="83">
        <v>62700000</v>
      </c>
      <c r="H436" s="83">
        <v>62700000</v>
      </c>
      <c r="I436" s="83">
        <v>62700000</v>
      </c>
      <c r="J436" s="83">
        <v>62700000</v>
      </c>
      <c r="K436" s="83">
        <v>300000000</v>
      </c>
      <c r="L436" s="83">
        <v>300000000</v>
      </c>
      <c r="M436" s="83">
        <v>300000000</v>
      </c>
      <c r="N436" s="83">
        <v>679099103</v>
      </c>
      <c r="O436" s="95">
        <f t="shared" si="115"/>
        <v>1892599103</v>
      </c>
    </row>
    <row r="437" spans="1:16" ht="13.5" customHeight="1" x14ac:dyDescent="0.25">
      <c r="A437" s="90" t="s">
        <v>981</v>
      </c>
      <c r="B437" s="22" t="s">
        <v>982</v>
      </c>
      <c r="C437" s="83"/>
      <c r="D437" s="83"/>
      <c r="E437" s="83"/>
      <c r="F437" s="83"/>
      <c r="G437" s="83"/>
      <c r="H437" s="83"/>
      <c r="I437" s="83"/>
      <c r="J437" s="83"/>
      <c r="K437" s="83"/>
      <c r="L437" s="83">
        <v>59259908</v>
      </c>
      <c r="M437" s="83">
        <v>65000000</v>
      </c>
      <c r="N437" s="83">
        <v>65000000</v>
      </c>
      <c r="O437" s="95">
        <f t="shared" si="115"/>
        <v>189259908</v>
      </c>
    </row>
    <row r="438" spans="1:16" ht="13.5" customHeight="1" x14ac:dyDescent="0.25">
      <c r="A438" s="91" t="s">
        <v>794</v>
      </c>
      <c r="B438" s="73" t="s">
        <v>146</v>
      </c>
      <c r="C438" s="83">
        <f>+C439+C441+C456+C457+C460+C462+C463</f>
        <v>0</v>
      </c>
      <c r="D438" s="83">
        <f t="shared" ref="D438:N438" si="121">+D439+D441+D456+D457+D460+D462+D463</f>
        <v>0</v>
      </c>
      <c r="E438" s="83">
        <f t="shared" si="121"/>
        <v>0</v>
      </c>
      <c r="F438" s="83">
        <f t="shared" si="121"/>
        <v>0</v>
      </c>
      <c r="G438" s="83">
        <f t="shared" si="121"/>
        <v>0</v>
      </c>
      <c r="H438" s="83">
        <f t="shared" si="121"/>
        <v>0</v>
      </c>
      <c r="I438" s="83">
        <f t="shared" si="121"/>
        <v>0</v>
      </c>
      <c r="J438" s="83">
        <f t="shared" si="121"/>
        <v>0</v>
      </c>
      <c r="K438" s="83">
        <f t="shared" si="121"/>
        <v>0</v>
      </c>
      <c r="L438" s="83">
        <f t="shared" si="121"/>
        <v>0</v>
      </c>
      <c r="M438" s="83">
        <f t="shared" si="121"/>
        <v>0</v>
      </c>
      <c r="N438" s="83">
        <f t="shared" si="121"/>
        <v>0</v>
      </c>
      <c r="O438" s="82">
        <f t="shared" si="115"/>
        <v>0</v>
      </c>
    </row>
    <row r="439" spans="1:16" ht="13.5" customHeight="1" x14ac:dyDescent="0.25">
      <c r="A439" s="91" t="s">
        <v>795</v>
      </c>
      <c r="B439" s="73" t="s">
        <v>116</v>
      </c>
      <c r="C439" s="83">
        <f>+C440</f>
        <v>0</v>
      </c>
      <c r="D439" s="83">
        <f t="shared" ref="D439:N439" si="122">+D440</f>
        <v>0</v>
      </c>
      <c r="E439" s="83">
        <f t="shared" si="122"/>
        <v>0</v>
      </c>
      <c r="F439" s="83">
        <f t="shared" si="122"/>
        <v>0</v>
      </c>
      <c r="G439" s="83">
        <f t="shared" si="122"/>
        <v>0</v>
      </c>
      <c r="H439" s="83">
        <f t="shared" si="122"/>
        <v>0</v>
      </c>
      <c r="I439" s="83">
        <f t="shared" si="122"/>
        <v>0</v>
      </c>
      <c r="J439" s="83">
        <f t="shared" si="122"/>
        <v>0</v>
      </c>
      <c r="K439" s="83">
        <f t="shared" si="122"/>
        <v>0</v>
      </c>
      <c r="L439" s="83">
        <f t="shared" si="122"/>
        <v>0</v>
      </c>
      <c r="M439" s="83">
        <f t="shared" si="122"/>
        <v>0</v>
      </c>
      <c r="N439" s="83">
        <f t="shared" si="122"/>
        <v>0</v>
      </c>
      <c r="O439" s="82">
        <f t="shared" si="115"/>
        <v>0</v>
      </c>
    </row>
    <row r="440" spans="1:16" ht="13.5" customHeight="1" x14ac:dyDescent="0.25">
      <c r="A440" s="89" t="s">
        <v>796</v>
      </c>
      <c r="B440" s="73" t="s">
        <v>164</v>
      </c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2">
        <f t="shared" si="115"/>
        <v>0</v>
      </c>
    </row>
    <row r="441" spans="1:16" ht="13.5" customHeight="1" x14ac:dyDescent="0.25">
      <c r="A441" s="89" t="s">
        <v>797</v>
      </c>
      <c r="B441" s="73" t="s">
        <v>117</v>
      </c>
      <c r="C441" s="83">
        <f>+SUM(C442:C455)</f>
        <v>0</v>
      </c>
      <c r="D441" s="83">
        <f t="shared" ref="D441:N441" si="123">+SUM(D442:D455)</f>
        <v>0</v>
      </c>
      <c r="E441" s="83">
        <f t="shared" si="123"/>
        <v>0</v>
      </c>
      <c r="F441" s="83">
        <f t="shared" si="123"/>
        <v>0</v>
      </c>
      <c r="G441" s="83">
        <f t="shared" si="123"/>
        <v>0</v>
      </c>
      <c r="H441" s="83">
        <f t="shared" si="123"/>
        <v>0</v>
      </c>
      <c r="I441" s="83">
        <f t="shared" si="123"/>
        <v>0</v>
      </c>
      <c r="J441" s="83">
        <f t="shared" si="123"/>
        <v>0</v>
      </c>
      <c r="K441" s="83">
        <f t="shared" si="123"/>
        <v>0</v>
      </c>
      <c r="L441" s="83">
        <f t="shared" si="123"/>
        <v>0</v>
      </c>
      <c r="M441" s="83">
        <f t="shared" si="123"/>
        <v>0</v>
      </c>
      <c r="N441" s="83">
        <f t="shared" si="123"/>
        <v>0</v>
      </c>
      <c r="O441" s="82">
        <f t="shared" si="115"/>
        <v>0</v>
      </c>
    </row>
    <row r="442" spans="1:16" s="1" customFormat="1" ht="13.5" customHeight="1" x14ac:dyDescent="0.25">
      <c r="A442" s="89" t="s">
        <v>798</v>
      </c>
      <c r="B442" s="73" t="s">
        <v>408</v>
      </c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2">
        <f t="shared" si="115"/>
        <v>0</v>
      </c>
      <c r="P442" s="64"/>
    </row>
    <row r="443" spans="1:16" s="1" customFormat="1" ht="13.5" customHeight="1" x14ac:dyDescent="0.25">
      <c r="A443" s="89" t="s">
        <v>799</v>
      </c>
      <c r="B443" s="73" t="s">
        <v>409</v>
      </c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2">
        <f t="shared" si="115"/>
        <v>0</v>
      </c>
      <c r="P443" s="64"/>
    </row>
    <row r="444" spans="1:16" ht="13.5" customHeight="1" x14ac:dyDescent="0.25">
      <c r="A444" s="89" t="s">
        <v>800</v>
      </c>
      <c r="B444" s="73" t="s">
        <v>165</v>
      </c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2">
        <f t="shared" si="115"/>
        <v>0</v>
      </c>
    </row>
    <row r="445" spans="1:16" ht="13.5" customHeight="1" x14ac:dyDescent="0.25">
      <c r="A445" s="89" t="s">
        <v>857</v>
      </c>
      <c r="B445" s="73" t="s">
        <v>858</v>
      </c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2">
        <f t="shared" si="115"/>
        <v>0</v>
      </c>
    </row>
    <row r="446" spans="1:16" ht="13.5" customHeight="1" x14ac:dyDescent="0.25">
      <c r="A446" s="89" t="s">
        <v>859</v>
      </c>
      <c r="B446" s="73" t="s">
        <v>860</v>
      </c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2">
        <f t="shared" si="115"/>
        <v>0</v>
      </c>
    </row>
    <row r="447" spans="1:16" ht="13.5" customHeight="1" x14ac:dyDescent="0.25">
      <c r="A447" s="89" t="s">
        <v>861</v>
      </c>
      <c r="B447" s="73" t="s">
        <v>414</v>
      </c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2">
        <f t="shared" si="115"/>
        <v>0</v>
      </c>
    </row>
    <row r="448" spans="1:16" ht="13.5" customHeight="1" x14ac:dyDescent="0.25">
      <c r="A448" s="89" t="s">
        <v>862</v>
      </c>
      <c r="B448" s="73" t="s">
        <v>863</v>
      </c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2">
        <f t="shared" si="115"/>
        <v>0</v>
      </c>
    </row>
    <row r="449" spans="1:15" ht="13.5" customHeight="1" x14ac:dyDescent="0.25">
      <c r="A449" s="89" t="s">
        <v>983</v>
      </c>
      <c r="B449" s="73" t="s">
        <v>984</v>
      </c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2">
        <f t="shared" si="115"/>
        <v>0</v>
      </c>
    </row>
    <row r="450" spans="1:15" ht="13.5" customHeight="1" x14ac:dyDescent="0.25">
      <c r="A450" s="89" t="s">
        <v>801</v>
      </c>
      <c r="B450" s="73" t="s">
        <v>410</v>
      </c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2">
        <f t="shared" si="115"/>
        <v>0</v>
      </c>
    </row>
    <row r="451" spans="1:15" ht="13.5" customHeight="1" x14ac:dyDescent="0.25">
      <c r="A451" s="89" t="s">
        <v>802</v>
      </c>
      <c r="B451" s="73" t="s">
        <v>411</v>
      </c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2">
        <f t="shared" si="115"/>
        <v>0</v>
      </c>
    </row>
    <row r="452" spans="1:15" ht="13.5" customHeight="1" x14ac:dyDescent="0.25">
      <c r="A452" s="91" t="s">
        <v>803</v>
      </c>
      <c r="B452" s="73" t="s">
        <v>412</v>
      </c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2">
        <f t="shared" si="115"/>
        <v>0</v>
      </c>
    </row>
    <row r="453" spans="1:15" ht="13.5" customHeight="1" x14ac:dyDescent="0.25">
      <c r="A453" s="91" t="s">
        <v>804</v>
      </c>
      <c r="B453" s="73" t="s">
        <v>413</v>
      </c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2">
        <f t="shared" si="115"/>
        <v>0</v>
      </c>
    </row>
    <row r="454" spans="1:15" ht="13.5" customHeight="1" x14ac:dyDescent="0.25">
      <c r="A454" s="91" t="s">
        <v>805</v>
      </c>
      <c r="B454" s="73" t="s">
        <v>806</v>
      </c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2">
        <f t="shared" si="115"/>
        <v>0</v>
      </c>
    </row>
    <row r="455" spans="1:15" ht="13.5" customHeight="1" x14ac:dyDescent="0.25">
      <c r="A455" s="91" t="s">
        <v>864</v>
      </c>
      <c r="B455" s="73" t="s">
        <v>865</v>
      </c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2">
        <f t="shared" si="115"/>
        <v>0</v>
      </c>
    </row>
    <row r="456" spans="1:15" ht="13.5" customHeight="1" x14ac:dyDescent="0.25">
      <c r="A456" s="91" t="s">
        <v>807</v>
      </c>
      <c r="B456" s="73" t="s">
        <v>118</v>
      </c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2">
        <f t="shared" si="115"/>
        <v>0</v>
      </c>
    </row>
    <row r="457" spans="1:15" ht="13.5" customHeight="1" x14ac:dyDescent="0.25">
      <c r="A457" s="91" t="s">
        <v>808</v>
      </c>
      <c r="B457" s="73" t="s">
        <v>119</v>
      </c>
      <c r="C457" s="83">
        <f>+C458+C459</f>
        <v>0</v>
      </c>
      <c r="D457" s="83">
        <f t="shared" ref="D457:N457" si="124">+D458+D459</f>
        <v>0</v>
      </c>
      <c r="E457" s="83">
        <f t="shared" si="124"/>
        <v>0</v>
      </c>
      <c r="F457" s="83">
        <f t="shared" si="124"/>
        <v>0</v>
      </c>
      <c r="G457" s="83">
        <f t="shared" si="124"/>
        <v>0</v>
      </c>
      <c r="H457" s="83">
        <f t="shared" si="124"/>
        <v>0</v>
      </c>
      <c r="I457" s="83">
        <f t="shared" si="124"/>
        <v>0</v>
      </c>
      <c r="J457" s="83">
        <f t="shared" si="124"/>
        <v>0</v>
      </c>
      <c r="K457" s="83">
        <f t="shared" si="124"/>
        <v>0</v>
      </c>
      <c r="L457" s="83">
        <f t="shared" si="124"/>
        <v>0</v>
      </c>
      <c r="M457" s="83">
        <f t="shared" si="124"/>
        <v>0</v>
      </c>
      <c r="N457" s="83">
        <f t="shared" si="124"/>
        <v>0</v>
      </c>
      <c r="O457" s="82">
        <f t="shared" si="115"/>
        <v>0</v>
      </c>
    </row>
    <row r="458" spans="1:15" ht="13.5" customHeight="1" x14ac:dyDescent="0.25">
      <c r="A458" s="91" t="s">
        <v>913</v>
      </c>
      <c r="B458" s="73" t="s">
        <v>914</v>
      </c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2">
        <f t="shared" si="115"/>
        <v>0</v>
      </c>
    </row>
    <row r="459" spans="1:15" ht="13.5" customHeight="1" x14ac:dyDescent="0.25">
      <c r="A459" s="91" t="s">
        <v>985</v>
      </c>
      <c r="B459" s="73" t="s">
        <v>986</v>
      </c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2">
        <f t="shared" si="115"/>
        <v>0</v>
      </c>
    </row>
    <row r="460" spans="1:15" ht="13.5" customHeight="1" x14ac:dyDescent="0.25">
      <c r="A460" s="91" t="s">
        <v>809</v>
      </c>
      <c r="B460" s="73" t="s">
        <v>145</v>
      </c>
      <c r="C460" s="83">
        <f>+C461</f>
        <v>0</v>
      </c>
      <c r="D460" s="83">
        <f t="shared" ref="D460:N460" si="125">+D461</f>
        <v>0</v>
      </c>
      <c r="E460" s="83">
        <f t="shared" si="125"/>
        <v>0</v>
      </c>
      <c r="F460" s="83">
        <f t="shared" si="125"/>
        <v>0</v>
      </c>
      <c r="G460" s="83">
        <f t="shared" si="125"/>
        <v>0</v>
      </c>
      <c r="H460" s="83">
        <f t="shared" si="125"/>
        <v>0</v>
      </c>
      <c r="I460" s="83">
        <f t="shared" si="125"/>
        <v>0</v>
      </c>
      <c r="J460" s="83">
        <f t="shared" si="125"/>
        <v>0</v>
      </c>
      <c r="K460" s="83">
        <f t="shared" si="125"/>
        <v>0</v>
      </c>
      <c r="L460" s="83">
        <f t="shared" si="125"/>
        <v>0</v>
      </c>
      <c r="M460" s="83">
        <f t="shared" si="125"/>
        <v>0</v>
      </c>
      <c r="N460" s="83">
        <f t="shared" si="125"/>
        <v>0</v>
      </c>
      <c r="O460" s="82">
        <f t="shared" si="115"/>
        <v>0</v>
      </c>
    </row>
    <row r="461" spans="1:15" ht="13.5" customHeight="1" x14ac:dyDescent="0.25">
      <c r="A461" s="91" t="s">
        <v>987</v>
      </c>
      <c r="B461" s="73" t="s">
        <v>145</v>
      </c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2">
        <f t="shared" si="115"/>
        <v>0</v>
      </c>
    </row>
    <row r="462" spans="1:15" ht="13.5" customHeight="1" x14ac:dyDescent="0.25">
      <c r="A462" s="91" t="s">
        <v>810</v>
      </c>
      <c r="B462" s="73" t="s">
        <v>91</v>
      </c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2">
        <f t="shared" si="115"/>
        <v>0</v>
      </c>
    </row>
    <row r="463" spans="1:15" ht="13.5" customHeight="1" x14ac:dyDescent="0.25">
      <c r="A463" s="91" t="s">
        <v>811</v>
      </c>
      <c r="B463" s="73" t="s">
        <v>183</v>
      </c>
      <c r="C463" s="83">
        <f>+C464</f>
        <v>0</v>
      </c>
      <c r="D463" s="83">
        <f t="shared" ref="D463:N463" si="126">+D464</f>
        <v>0</v>
      </c>
      <c r="E463" s="83">
        <f t="shared" si="126"/>
        <v>0</v>
      </c>
      <c r="F463" s="83">
        <f t="shared" si="126"/>
        <v>0</v>
      </c>
      <c r="G463" s="83">
        <f t="shared" si="126"/>
        <v>0</v>
      </c>
      <c r="H463" s="83">
        <f t="shared" si="126"/>
        <v>0</v>
      </c>
      <c r="I463" s="83">
        <f t="shared" si="126"/>
        <v>0</v>
      </c>
      <c r="J463" s="83">
        <f t="shared" si="126"/>
        <v>0</v>
      </c>
      <c r="K463" s="83">
        <f t="shared" si="126"/>
        <v>0</v>
      </c>
      <c r="L463" s="83">
        <f t="shared" si="126"/>
        <v>0</v>
      </c>
      <c r="M463" s="83">
        <f t="shared" si="126"/>
        <v>0</v>
      </c>
      <c r="N463" s="83">
        <f t="shared" si="126"/>
        <v>0</v>
      </c>
      <c r="O463" s="82">
        <f t="shared" ref="O463:O492" si="127">+SUM(C463:N463)</f>
        <v>0</v>
      </c>
    </row>
    <row r="464" spans="1:15" ht="13.5" customHeight="1" x14ac:dyDescent="0.25">
      <c r="A464" s="91" t="s">
        <v>812</v>
      </c>
      <c r="B464" s="73" t="s">
        <v>183</v>
      </c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2">
        <f t="shared" si="127"/>
        <v>0</v>
      </c>
    </row>
    <row r="465" spans="1:15" ht="13.5" customHeight="1" x14ac:dyDescent="0.25">
      <c r="A465" s="91" t="s">
        <v>813</v>
      </c>
      <c r="B465" s="73" t="s">
        <v>233</v>
      </c>
      <c r="C465" s="83">
        <f>+SUM(C466:C470)</f>
        <v>0</v>
      </c>
      <c r="D465" s="83">
        <f t="shared" ref="D465:N465" si="128">+SUM(D466:D470)</f>
        <v>0</v>
      </c>
      <c r="E465" s="83">
        <f t="shared" si="128"/>
        <v>0</v>
      </c>
      <c r="F465" s="83">
        <f t="shared" si="128"/>
        <v>0</v>
      </c>
      <c r="G465" s="83">
        <f t="shared" si="128"/>
        <v>0</v>
      </c>
      <c r="H465" s="83">
        <f t="shared" si="128"/>
        <v>0</v>
      </c>
      <c r="I465" s="83">
        <f t="shared" si="128"/>
        <v>0</v>
      </c>
      <c r="J465" s="83">
        <f t="shared" si="128"/>
        <v>0</v>
      </c>
      <c r="K465" s="83">
        <f t="shared" si="128"/>
        <v>0</v>
      </c>
      <c r="L465" s="83">
        <f t="shared" si="128"/>
        <v>0</v>
      </c>
      <c r="M465" s="83">
        <f t="shared" si="128"/>
        <v>0</v>
      </c>
      <c r="N465" s="83">
        <f t="shared" si="128"/>
        <v>0</v>
      </c>
      <c r="O465" s="82">
        <f t="shared" si="127"/>
        <v>0</v>
      </c>
    </row>
    <row r="466" spans="1:15" ht="13.5" customHeight="1" x14ac:dyDescent="0.25">
      <c r="A466" s="91" t="s">
        <v>814</v>
      </c>
      <c r="B466" s="73" t="s">
        <v>234</v>
      </c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2">
        <f t="shared" si="127"/>
        <v>0</v>
      </c>
    </row>
    <row r="467" spans="1:15" ht="13.5" customHeight="1" x14ac:dyDescent="0.25">
      <c r="A467" s="91" t="s">
        <v>815</v>
      </c>
      <c r="B467" s="73" t="s">
        <v>235</v>
      </c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2">
        <f t="shared" si="127"/>
        <v>0</v>
      </c>
    </row>
    <row r="468" spans="1:15" ht="13.5" customHeight="1" x14ac:dyDescent="0.25">
      <c r="A468" s="91" t="s">
        <v>816</v>
      </c>
      <c r="B468" s="73" t="s">
        <v>236</v>
      </c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2">
        <f t="shared" si="127"/>
        <v>0</v>
      </c>
    </row>
    <row r="469" spans="1:15" ht="13.5" customHeight="1" x14ac:dyDescent="0.25">
      <c r="A469" s="91" t="s">
        <v>817</v>
      </c>
      <c r="B469" s="73" t="s">
        <v>140</v>
      </c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2">
        <f t="shared" si="127"/>
        <v>0</v>
      </c>
    </row>
    <row r="470" spans="1:15" ht="13.5" customHeight="1" x14ac:dyDescent="0.25">
      <c r="A470" s="91" t="s">
        <v>866</v>
      </c>
      <c r="B470" s="73" t="s">
        <v>867</v>
      </c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2">
        <f t="shared" si="127"/>
        <v>0</v>
      </c>
    </row>
    <row r="471" spans="1:15" ht="13.5" customHeight="1" x14ac:dyDescent="0.25">
      <c r="A471" s="91" t="s">
        <v>818</v>
      </c>
      <c r="B471" s="73" t="s">
        <v>415</v>
      </c>
      <c r="C471" s="83">
        <f>+C472+C473</f>
        <v>344617615</v>
      </c>
      <c r="D471" s="83">
        <f t="shared" ref="D471:N471" si="129">+D472+D473</f>
        <v>344617615</v>
      </c>
      <c r="E471" s="83">
        <f t="shared" si="129"/>
        <v>344617615</v>
      </c>
      <c r="F471" s="83">
        <f t="shared" si="129"/>
        <v>344617615</v>
      </c>
      <c r="G471" s="83">
        <f t="shared" si="129"/>
        <v>344617615</v>
      </c>
      <c r="H471" s="83">
        <f t="shared" si="129"/>
        <v>344617615</v>
      </c>
      <c r="I471" s="83">
        <f t="shared" si="129"/>
        <v>0</v>
      </c>
      <c r="J471" s="83">
        <f t="shared" si="129"/>
        <v>0</v>
      </c>
      <c r="K471" s="83">
        <f t="shared" si="129"/>
        <v>0</v>
      </c>
      <c r="L471" s="83">
        <f t="shared" si="129"/>
        <v>0</v>
      </c>
      <c r="M471" s="83">
        <f t="shared" si="129"/>
        <v>0</v>
      </c>
      <c r="N471" s="83">
        <f t="shared" si="129"/>
        <v>0</v>
      </c>
      <c r="O471" s="95">
        <f t="shared" si="127"/>
        <v>2067705690</v>
      </c>
    </row>
    <row r="472" spans="1:15" ht="13.5" customHeight="1" x14ac:dyDescent="0.25">
      <c r="A472" s="91" t="s">
        <v>819</v>
      </c>
      <c r="B472" s="73" t="s">
        <v>416</v>
      </c>
      <c r="C472" s="83">
        <v>11470000</v>
      </c>
      <c r="D472" s="83">
        <v>11470000</v>
      </c>
      <c r="E472" s="83">
        <v>11470000</v>
      </c>
      <c r="F472" s="83">
        <v>11470000</v>
      </c>
      <c r="G472" s="83">
        <v>11470000</v>
      </c>
      <c r="H472" s="83">
        <v>11470000</v>
      </c>
      <c r="I472" s="83"/>
      <c r="J472" s="83"/>
      <c r="K472" s="83"/>
      <c r="L472" s="83"/>
      <c r="M472" s="83"/>
      <c r="N472" s="83"/>
      <c r="O472" s="95">
        <f t="shared" si="127"/>
        <v>68820000</v>
      </c>
    </row>
    <row r="473" spans="1:15" ht="13.5" customHeight="1" x14ac:dyDescent="0.25">
      <c r="A473" s="91" t="s">
        <v>915</v>
      </c>
      <c r="B473" s="73" t="s">
        <v>916</v>
      </c>
      <c r="C473" s="83">
        <v>333147615</v>
      </c>
      <c r="D473" s="83">
        <v>333147615</v>
      </c>
      <c r="E473" s="83">
        <v>333147615</v>
      </c>
      <c r="F473" s="83">
        <v>333147615</v>
      </c>
      <c r="G473" s="83">
        <v>333147615</v>
      </c>
      <c r="H473" s="83">
        <v>333147615</v>
      </c>
      <c r="I473" s="83"/>
      <c r="J473" s="83"/>
      <c r="K473" s="83"/>
      <c r="L473" s="83"/>
      <c r="M473" s="83"/>
      <c r="N473" s="83"/>
      <c r="O473" s="95">
        <f t="shared" si="127"/>
        <v>1998885690</v>
      </c>
    </row>
    <row r="474" spans="1:15" ht="13.5" customHeight="1" x14ac:dyDescent="0.25">
      <c r="A474" s="91" t="s">
        <v>820</v>
      </c>
      <c r="B474" s="73" t="s">
        <v>417</v>
      </c>
      <c r="C474" s="83">
        <f>+SUM(C475:C477)</f>
        <v>0</v>
      </c>
      <c r="D474" s="83">
        <f t="shared" ref="D474:N474" si="130">+SUM(D475:D477)</f>
        <v>0</v>
      </c>
      <c r="E474" s="83">
        <f t="shared" si="130"/>
        <v>0</v>
      </c>
      <c r="F474" s="83">
        <f t="shared" si="130"/>
        <v>0</v>
      </c>
      <c r="G474" s="83">
        <f t="shared" si="130"/>
        <v>0</v>
      </c>
      <c r="H474" s="83">
        <f t="shared" si="130"/>
        <v>0</v>
      </c>
      <c r="I474" s="83">
        <f t="shared" si="130"/>
        <v>0</v>
      </c>
      <c r="J474" s="83">
        <f t="shared" si="130"/>
        <v>0</v>
      </c>
      <c r="K474" s="83">
        <f t="shared" si="130"/>
        <v>0</v>
      </c>
      <c r="L474" s="83">
        <f t="shared" si="130"/>
        <v>0</v>
      </c>
      <c r="M474" s="83">
        <f t="shared" si="130"/>
        <v>0</v>
      </c>
      <c r="N474" s="83">
        <f t="shared" si="130"/>
        <v>0</v>
      </c>
      <c r="O474" s="82">
        <f t="shared" si="127"/>
        <v>0</v>
      </c>
    </row>
    <row r="475" spans="1:15" ht="13.5" customHeight="1" x14ac:dyDescent="0.25">
      <c r="A475" s="91" t="s">
        <v>821</v>
      </c>
      <c r="B475" s="73" t="s">
        <v>418</v>
      </c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2">
        <f t="shared" si="127"/>
        <v>0</v>
      </c>
    </row>
    <row r="476" spans="1:15" ht="13.5" customHeight="1" x14ac:dyDescent="0.25">
      <c r="A476" s="91" t="s">
        <v>917</v>
      </c>
      <c r="B476" s="73" t="s">
        <v>918</v>
      </c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2">
        <f t="shared" si="127"/>
        <v>0</v>
      </c>
    </row>
    <row r="477" spans="1:15" ht="13.5" customHeight="1" x14ac:dyDescent="0.25">
      <c r="A477" s="91" t="s">
        <v>919</v>
      </c>
      <c r="B477" s="73" t="s">
        <v>920</v>
      </c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2">
        <f t="shared" si="127"/>
        <v>0</v>
      </c>
    </row>
    <row r="478" spans="1:15" ht="13.5" customHeight="1" x14ac:dyDescent="0.25">
      <c r="A478" s="91" t="s">
        <v>822</v>
      </c>
      <c r="B478" s="73" t="s">
        <v>419</v>
      </c>
      <c r="C478" s="83">
        <f t="shared" ref="C478:N478" si="131">+SUM(C479:C480)</f>
        <v>0</v>
      </c>
      <c r="D478" s="83">
        <f t="shared" si="131"/>
        <v>0</v>
      </c>
      <c r="E478" s="83">
        <f t="shared" si="131"/>
        <v>0</v>
      </c>
      <c r="F478" s="83">
        <f t="shared" si="131"/>
        <v>0</v>
      </c>
      <c r="G478" s="83">
        <f t="shared" si="131"/>
        <v>0</v>
      </c>
      <c r="H478" s="83">
        <f t="shared" si="131"/>
        <v>0</v>
      </c>
      <c r="I478" s="83">
        <f t="shared" si="131"/>
        <v>0</v>
      </c>
      <c r="J478" s="83">
        <f t="shared" si="131"/>
        <v>0</v>
      </c>
      <c r="K478" s="83">
        <f t="shared" si="131"/>
        <v>0</v>
      </c>
      <c r="L478" s="83">
        <f t="shared" si="131"/>
        <v>0</v>
      </c>
      <c r="M478" s="83">
        <f t="shared" si="131"/>
        <v>0</v>
      </c>
      <c r="N478" s="83">
        <f t="shared" si="131"/>
        <v>0</v>
      </c>
      <c r="O478" s="82">
        <f t="shared" si="127"/>
        <v>0</v>
      </c>
    </row>
    <row r="479" spans="1:15" ht="13.5" customHeight="1" x14ac:dyDescent="0.25">
      <c r="A479" s="91" t="s">
        <v>823</v>
      </c>
      <c r="B479" s="73" t="s">
        <v>420</v>
      </c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2">
        <f t="shared" si="127"/>
        <v>0</v>
      </c>
    </row>
    <row r="480" spans="1:15" ht="13.5" customHeight="1" x14ac:dyDescent="0.25">
      <c r="A480" s="91" t="s">
        <v>824</v>
      </c>
      <c r="B480" s="73" t="s">
        <v>421</v>
      </c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2">
        <f t="shared" si="127"/>
        <v>0</v>
      </c>
    </row>
    <row r="481" spans="1:15" ht="13.5" customHeight="1" x14ac:dyDescent="0.25">
      <c r="A481" s="91" t="s">
        <v>825</v>
      </c>
      <c r="B481" s="73" t="s">
        <v>422</v>
      </c>
      <c r="C481" s="83">
        <f>+C482</f>
        <v>0</v>
      </c>
      <c r="D481" s="83">
        <f t="shared" ref="D481:N481" si="132">+D482</f>
        <v>0</v>
      </c>
      <c r="E481" s="83">
        <f t="shared" si="132"/>
        <v>0</v>
      </c>
      <c r="F481" s="83">
        <f t="shared" si="132"/>
        <v>0</v>
      </c>
      <c r="G481" s="83">
        <f t="shared" si="132"/>
        <v>0</v>
      </c>
      <c r="H481" s="83">
        <f t="shared" si="132"/>
        <v>0</v>
      </c>
      <c r="I481" s="83">
        <f t="shared" si="132"/>
        <v>0</v>
      </c>
      <c r="J481" s="83">
        <f t="shared" si="132"/>
        <v>0</v>
      </c>
      <c r="K481" s="83">
        <f t="shared" si="132"/>
        <v>0</v>
      </c>
      <c r="L481" s="83">
        <f t="shared" si="132"/>
        <v>0</v>
      </c>
      <c r="M481" s="83">
        <f t="shared" si="132"/>
        <v>0</v>
      </c>
      <c r="N481" s="83">
        <f t="shared" si="132"/>
        <v>0</v>
      </c>
      <c r="O481" s="82">
        <f t="shared" si="127"/>
        <v>0</v>
      </c>
    </row>
    <row r="482" spans="1:15" ht="13.5" customHeight="1" x14ac:dyDescent="0.25">
      <c r="A482" s="91" t="s">
        <v>826</v>
      </c>
      <c r="B482" s="73" t="s">
        <v>423</v>
      </c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2">
        <f t="shared" si="127"/>
        <v>0</v>
      </c>
    </row>
    <row r="483" spans="1:15" ht="13.5" customHeight="1" x14ac:dyDescent="0.25">
      <c r="A483" s="91" t="s">
        <v>868</v>
      </c>
      <c r="B483" s="73" t="s">
        <v>869</v>
      </c>
      <c r="C483" s="83">
        <f>+C484</f>
        <v>0</v>
      </c>
      <c r="D483" s="83">
        <f t="shared" ref="D483:N483" si="133">+D484</f>
        <v>0</v>
      </c>
      <c r="E483" s="83">
        <f t="shared" si="133"/>
        <v>0</v>
      </c>
      <c r="F483" s="83">
        <f t="shared" si="133"/>
        <v>0</v>
      </c>
      <c r="G483" s="83">
        <f t="shared" si="133"/>
        <v>0</v>
      </c>
      <c r="H483" s="83">
        <f t="shared" si="133"/>
        <v>0</v>
      </c>
      <c r="I483" s="83">
        <f t="shared" si="133"/>
        <v>0</v>
      </c>
      <c r="J483" s="83">
        <f t="shared" si="133"/>
        <v>0</v>
      </c>
      <c r="K483" s="83">
        <f t="shared" si="133"/>
        <v>0</v>
      </c>
      <c r="L483" s="83">
        <f t="shared" si="133"/>
        <v>0</v>
      </c>
      <c r="M483" s="83">
        <f t="shared" si="133"/>
        <v>0</v>
      </c>
      <c r="N483" s="83">
        <f t="shared" si="133"/>
        <v>0</v>
      </c>
      <c r="O483" s="82">
        <f t="shared" si="127"/>
        <v>0</v>
      </c>
    </row>
    <row r="484" spans="1:15" ht="13.5" customHeight="1" x14ac:dyDescent="0.25">
      <c r="A484" s="91" t="s">
        <v>870</v>
      </c>
      <c r="B484" s="73" t="s">
        <v>871</v>
      </c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2">
        <f t="shared" si="127"/>
        <v>0</v>
      </c>
    </row>
    <row r="485" spans="1:15" ht="13.5" customHeight="1" x14ac:dyDescent="0.25">
      <c r="A485" s="91" t="s">
        <v>872</v>
      </c>
      <c r="B485" s="73" t="s">
        <v>873</v>
      </c>
      <c r="C485" s="83">
        <f>+C486</f>
        <v>0</v>
      </c>
      <c r="D485" s="83">
        <f t="shared" ref="D485:N485" si="134">+D486</f>
        <v>0</v>
      </c>
      <c r="E485" s="83">
        <f t="shared" si="134"/>
        <v>0</v>
      </c>
      <c r="F485" s="83">
        <f t="shared" si="134"/>
        <v>0</v>
      </c>
      <c r="G485" s="83">
        <f t="shared" si="134"/>
        <v>0</v>
      </c>
      <c r="H485" s="83">
        <f t="shared" si="134"/>
        <v>0</v>
      </c>
      <c r="I485" s="83">
        <f t="shared" si="134"/>
        <v>0</v>
      </c>
      <c r="J485" s="83">
        <f t="shared" si="134"/>
        <v>0</v>
      </c>
      <c r="K485" s="83">
        <f t="shared" si="134"/>
        <v>0</v>
      </c>
      <c r="L485" s="83">
        <f t="shared" si="134"/>
        <v>0</v>
      </c>
      <c r="M485" s="83">
        <f t="shared" si="134"/>
        <v>0</v>
      </c>
      <c r="N485" s="83">
        <f t="shared" si="134"/>
        <v>0</v>
      </c>
      <c r="O485" s="82">
        <f t="shared" si="127"/>
        <v>0</v>
      </c>
    </row>
    <row r="486" spans="1:15" ht="13.5" customHeight="1" x14ac:dyDescent="0.25">
      <c r="A486" s="91" t="s">
        <v>874</v>
      </c>
      <c r="B486" s="73" t="s">
        <v>875</v>
      </c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2">
        <f t="shared" si="127"/>
        <v>0</v>
      </c>
    </row>
    <row r="487" spans="1:15" ht="13.5" customHeight="1" x14ac:dyDescent="0.25">
      <c r="A487" s="91" t="s">
        <v>876</v>
      </c>
      <c r="B487" s="73" t="s">
        <v>877</v>
      </c>
      <c r="C487" s="83">
        <f>+C488</f>
        <v>0</v>
      </c>
      <c r="D487" s="83">
        <f t="shared" ref="D487:N487" si="135">+D488</f>
        <v>0</v>
      </c>
      <c r="E487" s="83">
        <f t="shared" si="135"/>
        <v>0</v>
      </c>
      <c r="F487" s="83">
        <f t="shared" si="135"/>
        <v>0</v>
      </c>
      <c r="G487" s="83">
        <f t="shared" si="135"/>
        <v>0</v>
      </c>
      <c r="H487" s="83">
        <f t="shared" si="135"/>
        <v>0</v>
      </c>
      <c r="I487" s="83">
        <f t="shared" si="135"/>
        <v>0</v>
      </c>
      <c r="J487" s="83">
        <f t="shared" si="135"/>
        <v>0</v>
      </c>
      <c r="K487" s="83">
        <f t="shared" si="135"/>
        <v>0</v>
      </c>
      <c r="L487" s="83">
        <f t="shared" si="135"/>
        <v>0</v>
      </c>
      <c r="M487" s="83">
        <f t="shared" si="135"/>
        <v>0</v>
      </c>
      <c r="N487" s="83">
        <f t="shared" si="135"/>
        <v>0</v>
      </c>
      <c r="O487" s="82">
        <f t="shared" si="127"/>
        <v>0</v>
      </c>
    </row>
    <row r="488" spans="1:15" ht="13.5" customHeight="1" x14ac:dyDescent="0.25">
      <c r="A488" s="91" t="s">
        <v>878</v>
      </c>
      <c r="B488" s="73" t="s">
        <v>879</v>
      </c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2">
        <f t="shared" si="127"/>
        <v>0</v>
      </c>
    </row>
    <row r="489" spans="1:15" ht="13.5" customHeight="1" x14ac:dyDescent="0.25">
      <c r="A489" s="91" t="s">
        <v>880</v>
      </c>
      <c r="B489" s="73" t="s">
        <v>881</v>
      </c>
      <c r="C489" s="83">
        <f>+C490</f>
        <v>0</v>
      </c>
      <c r="D489" s="83">
        <f t="shared" ref="D489:N489" si="136">+D490</f>
        <v>0</v>
      </c>
      <c r="E489" s="83">
        <f t="shared" si="136"/>
        <v>0</v>
      </c>
      <c r="F489" s="83">
        <f t="shared" si="136"/>
        <v>0</v>
      </c>
      <c r="G489" s="83">
        <f t="shared" si="136"/>
        <v>0</v>
      </c>
      <c r="H489" s="83">
        <f t="shared" si="136"/>
        <v>0</v>
      </c>
      <c r="I489" s="83">
        <f t="shared" si="136"/>
        <v>0</v>
      </c>
      <c r="J489" s="83">
        <f t="shared" si="136"/>
        <v>0</v>
      </c>
      <c r="K489" s="83">
        <f t="shared" si="136"/>
        <v>0</v>
      </c>
      <c r="L489" s="83">
        <f t="shared" si="136"/>
        <v>0</v>
      </c>
      <c r="M489" s="83">
        <f t="shared" si="136"/>
        <v>0</v>
      </c>
      <c r="N489" s="83">
        <f t="shared" si="136"/>
        <v>0</v>
      </c>
      <c r="O489" s="82">
        <f t="shared" si="127"/>
        <v>0</v>
      </c>
    </row>
    <row r="490" spans="1:15" ht="13.5" customHeight="1" x14ac:dyDescent="0.25">
      <c r="A490" s="91" t="s">
        <v>882</v>
      </c>
      <c r="B490" s="73" t="s">
        <v>883</v>
      </c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2">
        <f t="shared" si="127"/>
        <v>0</v>
      </c>
    </row>
    <row r="491" spans="1:15" ht="13.5" customHeight="1" x14ac:dyDescent="0.25">
      <c r="A491" s="91" t="s">
        <v>921</v>
      </c>
      <c r="B491" s="73" t="s">
        <v>922</v>
      </c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2">
        <f t="shared" si="127"/>
        <v>0</v>
      </c>
    </row>
    <row r="492" spans="1:15" ht="13.5" customHeight="1" x14ac:dyDescent="0.25">
      <c r="A492" s="91" t="s">
        <v>923</v>
      </c>
      <c r="B492" s="73" t="s">
        <v>924</v>
      </c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2">
        <f t="shared" si="127"/>
        <v>0</v>
      </c>
    </row>
  </sheetData>
  <autoFilter ref="A8:O492" xr:uid="{00000000-0001-0000-0600-000000000000}"/>
  <mergeCells count="6">
    <mergeCell ref="A1:B1"/>
    <mergeCell ref="C1:L4"/>
    <mergeCell ref="A2:B2"/>
    <mergeCell ref="A4:B4"/>
    <mergeCell ref="M1:O4"/>
    <mergeCell ref="A3:B3"/>
  </mergeCells>
  <phoneticPr fontId="3" type="noConversion"/>
  <printOptions horizontalCentered="1"/>
  <pageMargins left="0.23622047244094491" right="0.23622047244094491" top="1.2598425196850394" bottom="0.23622047244094491" header="0" footer="0"/>
  <pageSetup scale="30" orientation="portrait" horizontalDpi="300" verticalDpi="300" r:id="rId1"/>
  <headerFooter alignWithMargins="0"/>
  <rowBreaks count="3" manualBreakCount="3">
    <brk id="60" max="15" man="1"/>
    <brk id="170" max="15" man="1"/>
    <brk id="391" max="1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Q492"/>
  <sheetViews>
    <sheetView view="pageBreakPreview" zoomScaleNormal="100" zoomScaleSheetLayoutView="100" workbookViewId="0">
      <pane xSplit="2" ySplit="9" topLeftCell="C261" activePane="bottomRight" state="frozen"/>
      <selection activeCell="D71" sqref="D71:N71"/>
      <selection pane="topRight" activeCell="D71" sqref="D71:N71"/>
      <selection pane="bottomLeft" activeCell="D71" sqref="D71:N71"/>
      <selection pane="bottomRight" activeCell="B264" sqref="B264"/>
    </sheetView>
  </sheetViews>
  <sheetFormatPr baseColWidth="10" defaultColWidth="11.44140625" defaultRowHeight="13.2" x14ac:dyDescent="0.25"/>
  <cols>
    <col min="1" max="1" width="19.33203125" style="2" customWidth="1"/>
    <col min="2" max="2" width="62.6640625" style="2" bestFit="1" customWidth="1"/>
    <col min="3" max="14" width="16.6640625" style="7" customWidth="1"/>
    <col min="15" max="15" width="16.5546875" style="105" customWidth="1"/>
    <col min="16" max="16" width="1.6640625" style="63" customWidth="1"/>
    <col min="17" max="16384" width="11.44140625" style="2"/>
  </cols>
  <sheetData>
    <row r="1" spans="1:17" s="23" customFormat="1" ht="23.4" x14ac:dyDescent="0.45">
      <c r="A1" s="144" t="s">
        <v>148</v>
      </c>
      <c r="B1" s="145"/>
      <c r="C1" s="146" t="s">
        <v>199</v>
      </c>
      <c r="D1" s="147"/>
      <c r="E1" s="147"/>
      <c r="F1" s="147"/>
      <c r="G1" s="147"/>
      <c r="H1" s="147"/>
      <c r="I1" s="147"/>
      <c r="J1" s="147"/>
      <c r="K1" s="147"/>
      <c r="L1" s="147"/>
      <c r="M1" s="157"/>
      <c r="N1" s="158"/>
      <c r="O1" s="159"/>
      <c r="P1" s="57"/>
      <c r="Q1" s="24"/>
    </row>
    <row r="2" spans="1:17" s="23" customFormat="1" ht="23.4" x14ac:dyDescent="0.45">
      <c r="A2" s="155" t="s">
        <v>988</v>
      </c>
      <c r="B2" s="156"/>
      <c r="C2" s="149"/>
      <c r="D2" s="150"/>
      <c r="E2" s="150"/>
      <c r="F2" s="150"/>
      <c r="G2" s="150"/>
      <c r="H2" s="150"/>
      <c r="I2" s="150"/>
      <c r="J2" s="150"/>
      <c r="K2" s="150"/>
      <c r="L2" s="150"/>
      <c r="M2" s="160"/>
      <c r="N2" s="161"/>
      <c r="O2" s="162"/>
      <c r="P2" s="57"/>
      <c r="Q2" s="24"/>
    </row>
    <row r="3" spans="1:17" s="23" customFormat="1" ht="23.4" x14ac:dyDescent="0.45">
      <c r="A3" s="155" t="s">
        <v>989</v>
      </c>
      <c r="B3" s="156"/>
      <c r="C3" s="149"/>
      <c r="D3" s="150"/>
      <c r="E3" s="150"/>
      <c r="F3" s="150"/>
      <c r="G3" s="150"/>
      <c r="H3" s="150"/>
      <c r="I3" s="150"/>
      <c r="J3" s="150"/>
      <c r="K3" s="150"/>
      <c r="L3" s="150"/>
      <c r="M3" s="160"/>
      <c r="N3" s="161"/>
      <c r="O3" s="162"/>
      <c r="P3" s="57"/>
      <c r="Q3" s="24"/>
    </row>
    <row r="4" spans="1:17" s="25" customFormat="1" ht="23.4" x14ac:dyDescent="0.45">
      <c r="A4" s="155" t="s">
        <v>192</v>
      </c>
      <c r="B4" s="156"/>
      <c r="C4" s="152"/>
      <c r="D4" s="153"/>
      <c r="E4" s="153"/>
      <c r="F4" s="153"/>
      <c r="G4" s="153"/>
      <c r="H4" s="153"/>
      <c r="I4" s="153"/>
      <c r="J4" s="153"/>
      <c r="K4" s="153"/>
      <c r="L4" s="153"/>
      <c r="M4" s="163"/>
      <c r="N4" s="164"/>
      <c r="O4" s="165"/>
      <c r="P4" s="57"/>
      <c r="Q4" s="31"/>
    </row>
    <row r="5" spans="1:17" s="27" customFormat="1" ht="18" x14ac:dyDescent="0.35">
      <c r="A5" s="36"/>
      <c r="B5" s="26" t="s">
        <v>121</v>
      </c>
      <c r="O5" s="37"/>
      <c r="P5" s="58"/>
      <c r="Q5" s="28"/>
    </row>
    <row r="6" spans="1:17" s="30" customFormat="1" ht="14.4" thickBot="1" x14ac:dyDescent="0.35">
      <c r="A6" s="3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9"/>
      <c r="P6" s="59"/>
      <c r="Q6" s="32"/>
    </row>
    <row r="7" spans="1:17" s="4" customFormat="1" ht="6" customHeight="1" x14ac:dyDescent="0.25">
      <c r="A7" s="40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96"/>
      <c r="P7" s="60"/>
    </row>
    <row r="8" spans="1:17" s="35" customFormat="1" ht="26.4" x14ac:dyDescent="0.25">
      <c r="A8" s="42" t="s">
        <v>200</v>
      </c>
      <c r="B8" s="15" t="s">
        <v>0</v>
      </c>
      <c r="C8" s="16" t="s">
        <v>24</v>
      </c>
      <c r="D8" s="16" t="s">
        <v>25</v>
      </c>
      <c r="E8" s="16" t="s">
        <v>26</v>
      </c>
      <c r="F8" s="16" t="s">
        <v>27</v>
      </c>
      <c r="G8" s="16" t="s">
        <v>28</v>
      </c>
      <c r="H8" s="16" t="s">
        <v>29</v>
      </c>
      <c r="I8" s="16" t="s">
        <v>30</v>
      </c>
      <c r="J8" s="16" t="s">
        <v>31</v>
      </c>
      <c r="K8" s="16" t="s">
        <v>32</v>
      </c>
      <c r="L8" s="16" t="s">
        <v>33</v>
      </c>
      <c r="M8" s="16" t="s">
        <v>34</v>
      </c>
      <c r="N8" s="16" t="s">
        <v>35</v>
      </c>
      <c r="O8" s="106" t="s">
        <v>141</v>
      </c>
      <c r="P8" s="61"/>
    </row>
    <row r="9" spans="1:17" s="5" customFormat="1" ht="6" customHeight="1" x14ac:dyDescent="0.25">
      <c r="A9" s="42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98"/>
      <c r="P9" s="52"/>
    </row>
    <row r="10" spans="1:17" s="3" customFormat="1" ht="6" customHeight="1" x14ac:dyDescent="0.25">
      <c r="A10" s="43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07"/>
      <c r="P10" s="52"/>
    </row>
    <row r="11" spans="1:17" s="5" customFormat="1" ht="13.5" customHeight="1" x14ac:dyDescent="0.25">
      <c r="A11" s="44" t="s">
        <v>237</v>
      </c>
      <c r="B11" s="19" t="s">
        <v>1</v>
      </c>
      <c r="C11" s="77">
        <f t="shared" ref="C11:N11" si="0">+C12+C15</f>
        <v>0</v>
      </c>
      <c r="D11" s="77">
        <f t="shared" si="0"/>
        <v>0</v>
      </c>
      <c r="E11" s="77">
        <f t="shared" si="0"/>
        <v>0</v>
      </c>
      <c r="F11" s="77">
        <f t="shared" si="0"/>
        <v>0</v>
      </c>
      <c r="G11" s="77">
        <f t="shared" si="0"/>
        <v>0</v>
      </c>
      <c r="H11" s="77">
        <f t="shared" si="0"/>
        <v>0</v>
      </c>
      <c r="I11" s="77">
        <f t="shared" si="0"/>
        <v>0</v>
      </c>
      <c r="J11" s="77">
        <f t="shared" si="0"/>
        <v>0</v>
      </c>
      <c r="K11" s="77">
        <f t="shared" si="0"/>
        <v>0</v>
      </c>
      <c r="L11" s="77">
        <f t="shared" si="0"/>
        <v>0</v>
      </c>
      <c r="M11" s="77">
        <f t="shared" si="0"/>
        <v>0</v>
      </c>
      <c r="N11" s="77">
        <f t="shared" si="0"/>
        <v>0</v>
      </c>
      <c r="O11" s="100">
        <f>+SUM(C11:N11)</f>
        <v>0</v>
      </c>
      <c r="P11" s="62"/>
    </row>
    <row r="12" spans="1:17" s="9" customFormat="1" ht="13.5" customHeight="1" x14ac:dyDescent="0.25">
      <c r="A12" s="81" t="s">
        <v>424</v>
      </c>
      <c r="B12" s="73" t="s">
        <v>238</v>
      </c>
      <c r="C12" s="83">
        <f>+C13</f>
        <v>0</v>
      </c>
      <c r="D12" s="83">
        <f t="shared" ref="D12:N12" si="1">+D13</f>
        <v>0</v>
      </c>
      <c r="E12" s="83">
        <f t="shared" si="1"/>
        <v>0</v>
      </c>
      <c r="F12" s="83">
        <f t="shared" si="1"/>
        <v>0</v>
      </c>
      <c r="G12" s="83">
        <f t="shared" si="1"/>
        <v>0</v>
      </c>
      <c r="H12" s="83">
        <f t="shared" si="1"/>
        <v>0</v>
      </c>
      <c r="I12" s="83">
        <f t="shared" si="1"/>
        <v>0</v>
      </c>
      <c r="J12" s="83">
        <f t="shared" si="1"/>
        <v>0</v>
      </c>
      <c r="K12" s="83">
        <f t="shared" si="1"/>
        <v>0</v>
      </c>
      <c r="L12" s="83">
        <f t="shared" si="1"/>
        <v>0</v>
      </c>
      <c r="M12" s="83">
        <f t="shared" si="1"/>
        <v>0</v>
      </c>
      <c r="N12" s="83">
        <f t="shared" si="1"/>
        <v>0</v>
      </c>
      <c r="O12" s="101">
        <f t="shared" ref="O12:O65" si="2">+SUM(C12:N12)</f>
        <v>0</v>
      </c>
      <c r="P12" s="53"/>
    </row>
    <row r="13" spans="1:17" s="9" customFormat="1" ht="13.5" customHeight="1" x14ac:dyDescent="0.25">
      <c r="A13" s="81" t="s">
        <v>425</v>
      </c>
      <c r="B13" s="73" t="s">
        <v>238</v>
      </c>
      <c r="C13" s="83">
        <f t="shared" ref="C13:N13" si="3">+SUM(C14:C14)</f>
        <v>0</v>
      </c>
      <c r="D13" s="83">
        <f t="shared" si="3"/>
        <v>0</v>
      </c>
      <c r="E13" s="83">
        <f t="shared" si="3"/>
        <v>0</v>
      </c>
      <c r="F13" s="83">
        <f t="shared" si="3"/>
        <v>0</v>
      </c>
      <c r="G13" s="83">
        <f t="shared" si="3"/>
        <v>0</v>
      </c>
      <c r="H13" s="83">
        <f t="shared" si="3"/>
        <v>0</v>
      </c>
      <c r="I13" s="83">
        <f t="shared" si="3"/>
        <v>0</v>
      </c>
      <c r="J13" s="83">
        <f t="shared" si="3"/>
        <v>0</v>
      </c>
      <c r="K13" s="83">
        <f t="shared" si="3"/>
        <v>0</v>
      </c>
      <c r="L13" s="83">
        <f t="shared" si="3"/>
        <v>0</v>
      </c>
      <c r="M13" s="83">
        <f t="shared" si="3"/>
        <v>0</v>
      </c>
      <c r="N13" s="83">
        <f t="shared" si="3"/>
        <v>0</v>
      </c>
      <c r="O13" s="101">
        <f t="shared" si="2"/>
        <v>0</v>
      </c>
      <c r="P13" s="53"/>
    </row>
    <row r="14" spans="1:17" s="9" customFormat="1" ht="13.5" customHeight="1" x14ac:dyDescent="0.25">
      <c r="A14" s="81" t="s">
        <v>884</v>
      </c>
      <c r="B14" s="73" t="s">
        <v>885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101">
        <f t="shared" si="2"/>
        <v>0</v>
      </c>
      <c r="P14" s="53"/>
    </row>
    <row r="15" spans="1:17" s="9" customFormat="1" ht="13.5" customHeight="1" x14ac:dyDescent="0.25">
      <c r="A15" s="81" t="s">
        <v>426</v>
      </c>
      <c r="B15" s="73" t="s">
        <v>2</v>
      </c>
      <c r="C15" s="83">
        <f t="shared" ref="C15:N15" si="4">+C16+C36+C60</f>
        <v>0</v>
      </c>
      <c r="D15" s="83">
        <f t="shared" si="4"/>
        <v>0</v>
      </c>
      <c r="E15" s="83">
        <f t="shared" si="4"/>
        <v>0</v>
      </c>
      <c r="F15" s="83">
        <f t="shared" si="4"/>
        <v>0</v>
      </c>
      <c r="G15" s="83">
        <f t="shared" si="4"/>
        <v>0</v>
      </c>
      <c r="H15" s="83">
        <f t="shared" si="4"/>
        <v>0</v>
      </c>
      <c r="I15" s="83">
        <f t="shared" si="4"/>
        <v>0</v>
      </c>
      <c r="J15" s="83">
        <f t="shared" si="4"/>
        <v>0</v>
      </c>
      <c r="K15" s="83">
        <f t="shared" si="4"/>
        <v>0</v>
      </c>
      <c r="L15" s="83">
        <f t="shared" si="4"/>
        <v>0</v>
      </c>
      <c r="M15" s="83">
        <f t="shared" si="4"/>
        <v>0</v>
      </c>
      <c r="N15" s="83">
        <f t="shared" si="4"/>
        <v>0</v>
      </c>
      <c r="O15" s="101">
        <f t="shared" si="2"/>
        <v>0</v>
      </c>
      <c r="P15" s="53"/>
    </row>
    <row r="16" spans="1:17" s="10" customFormat="1" ht="13.5" customHeight="1" x14ac:dyDescent="0.25">
      <c r="A16" s="81" t="s">
        <v>427</v>
      </c>
      <c r="B16" s="73" t="s">
        <v>3</v>
      </c>
      <c r="C16" s="83">
        <f t="shared" ref="C16:N16" si="5">+C17+C23+C27+C30</f>
        <v>0</v>
      </c>
      <c r="D16" s="83">
        <f t="shared" si="5"/>
        <v>0</v>
      </c>
      <c r="E16" s="83">
        <f t="shared" si="5"/>
        <v>0</v>
      </c>
      <c r="F16" s="83">
        <f t="shared" si="5"/>
        <v>0</v>
      </c>
      <c r="G16" s="83">
        <f t="shared" si="5"/>
        <v>0</v>
      </c>
      <c r="H16" s="83">
        <f t="shared" si="5"/>
        <v>0</v>
      </c>
      <c r="I16" s="83">
        <f t="shared" si="5"/>
        <v>0</v>
      </c>
      <c r="J16" s="83">
        <f t="shared" si="5"/>
        <v>0</v>
      </c>
      <c r="K16" s="83">
        <f t="shared" si="5"/>
        <v>0</v>
      </c>
      <c r="L16" s="83">
        <f t="shared" si="5"/>
        <v>0</v>
      </c>
      <c r="M16" s="83">
        <f t="shared" si="5"/>
        <v>0</v>
      </c>
      <c r="N16" s="83">
        <f t="shared" si="5"/>
        <v>0</v>
      </c>
      <c r="O16" s="101">
        <f t="shared" si="2"/>
        <v>0</v>
      </c>
      <c r="P16" s="53"/>
    </row>
    <row r="17" spans="1:16" s="11" customFormat="1" ht="13.5" customHeight="1" x14ac:dyDescent="0.25">
      <c r="A17" s="92" t="s">
        <v>428</v>
      </c>
      <c r="B17" s="75" t="s">
        <v>201</v>
      </c>
      <c r="C17" s="83">
        <f>+SUM(C18:C22)</f>
        <v>0</v>
      </c>
      <c r="D17" s="83">
        <f>+SUM(D18:D22)</f>
        <v>0</v>
      </c>
      <c r="E17" s="83">
        <f t="shared" ref="E17:N17" si="6">+SUM(E18:E22)</f>
        <v>0</v>
      </c>
      <c r="F17" s="83">
        <f t="shared" si="6"/>
        <v>0</v>
      </c>
      <c r="G17" s="83">
        <f t="shared" si="6"/>
        <v>0</v>
      </c>
      <c r="H17" s="83">
        <f t="shared" si="6"/>
        <v>0</v>
      </c>
      <c r="I17" s="83">
        <f t="shared" si="6"/>
        <v>0</v>
      </c>
      <c r="J17" s="83">
        <f t="shared" si="6"/>
        <v>0</v>
      </c>
      <c r="K17" s="83">
        <f t="shared" si="6"/>
        <v>0</v>
      </c>
      <c r="L17" s="83">
        <f t="shared" si="6"/>
        <v>0</v>
      </c>
      <c r="M17" s="83">
        <f t="shared" si="6"/>
        <v>0</v>
      </c>
      <c r="N17" s="83">
        <f t="shared" si="6"/>
        <v>0</v>
      </c>
      <c r="O17" s="101">
        <f t="shared" si="2"/>
        <v>0</v>
      </c>
      <c r="P17" s="53"/>
    </row>
    <row r="18" spans="1:16" s="11" customFormat="1" ht="13.5" customHeight="1" x14ac:dyDescent="0.25">
      <c r="A18" s="92" t="s">
        <v>429</v>
      </c>
      <c r="B18" s="75" t="s">
        <v>239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101">
        <f t="shared" si="2"/>
        <v>0</v>
      </c>
      <c r="P18" s="53"/>
    </row>
    <row r="19" spans="1:16" s="1" customFormat="1" ht="13.5" customHeight="1" x14ac:dyDescent="0.25">
      <c r="A19" s="81" t="s">
        <v>430</v>
      </c>
      <c r="B19" s="75" t="s">
        <v>240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101">
        <f t="shared" si="2"/>
        <v>0</v>
      </c>
      <c r="P19" s="6"/>
    </row>
    <row r="20" spans="1:16" s="1" customFormat="1" ht="13.5" customHeight="1" x14ac:dyDescent="0.25">
      <c r="A20" s="81" t="s">
        <v>431</v>
      </c>
      <c r="B20" s="75" t="s">
        <v>241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101">
        <f t="shared" si="2"/>
        <v>0</v>
      </c>
      <c r="P20" s="6"/>
    </row>
    <row r="21" spans="1:16" s="1" customFormat="1" ht="13.5" customHeight="1" x14ac:dyDescent="0.25">
      <c r="A21" s="81" t="s">
        <v>432</v>
      </c>
      <c r="B21" s="75" t="s">
        <v>242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101">
        <f t="shared" si="2"/>
        <v>0</v>
      </c>
      <c r="P21" s="6"/>
    </row>
    <row r="22" spans="1:16" s="1" customFormat="1" ht="13.5" customHeight="1" x14ac:dyDescent="0.25">
      <c r="A22" s="81" t="s">
        <v>925</v>
      </c>
      <c r="B22" s="75" t="s">
        <v>926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101">
        <f t="shared" si="2"/>
        <v>0</v>
      </c>
      <c r="P22" s="6"/>
    </row>
    <row r="23" spans="1:16" s="11" customFormat="1" ht="13.5" customHeight="1" x14ac:dyDescent="0.25">
      <c r="A23" s="92" t="s">
        <v>433</v>
      </c>
      <c r="B23" s="75" t="s">
        <v>4</v>
      </c>
      <c r="C23" s="83">
        <f>+SUM(C24:C26)</f>
        <v>0</v>
      </c>
      <c r="D23" s="83">
        <f t="shared" ref="D23:N23" si="7">+SUM(D24:D26)</f>
        <v>0</v>
      </c>
      <c r="E23" s="83">
        <f t="shared" si="7"/>
        <v>0</v>
      </c>
      <c r="F23" s="83">
        <f t="shared" si="7"/>
        <v>0</v>
      </c>
      <c r="G23" s="83">
        <f t="shared" si="7"/>
        <v>0</v>
      </c>
      <c r="H23" s="83">
        <f t="shared" si="7"/>
        <v>0</v>
      </c>
      <c r="I23" s="83">
        <f t="shared" si="7"/>
        <v>0</v>
      </c>
      <c r="J23" s="83">
        <f t="shared" si="7"/>
        <v>0</v>
      </c>
      <c r="K23" s="83">
        <f t="shared" si="7"/>
        <v>0</v>
      </c>
      <c r="L23" s="83">
        <f t="shared" si="7"/>
        <v>0</v>
      </c>
      <c r="M23" s="83">
        <f t="shared" si="7"/>
        <v>0</v>
      </c>
      <c r="N23" s="83">
        <f t="shared" si="7"/>
        <v>0</v>
      </c>
      <c r="O23" s="101">
        <f t="shared" si="2"/>
        <v>0</v>
      </c>
      <c r="P23" s="53"/>
    </row>
    <row r="24" spans="1:16" s="1" customFormat="1" ht="13.5" customHeight="1" x14ac:dyDescent="0.25">
      <c r="A24" s="81" t="s">
        <v>434</v>
      </c>
      <c r="B24" s="75" t="s">
        <v>243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101">
        <f t="shared" si="2"/>
        <v>0</v>
      </c>
      <c r="P24" s="6"/>
    </row>
    <row r="25" spans="1:16" s="11" customFormat="1" ht="13.5" customHeight="1" x14ac:dyDescent="0.25">
      <c r="A25" s="81" t="s">
        <v>435</v>
      </c>
      <c r="B25" s="73" t="s">
        <v>244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101">
        <f t="shared" si="2"/>
        <v>0</v>
      </c>
      <c r="P25" s="53"/>
    </row>
    <row r="26" spans="1:16" s="1" customFormat="1" ht="13.5" customHeight="1" x14ac:dyDescent="0.25">
      <c r="A26" s="81" t="s">
        <v>436</v>
      </c>
      <c r="B26" s="75" t="s">
        <v>245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101">
        <f t="shared" si="2"/>
        <v>0</v>
      </c>
      <c r="P26" s="6"/>
    </row>
    <row r="27" spans="1:16" s="1" customFormat="1" ht="13.5" customHeight="1" x14ac:dyDescent="0.25">
      <c r="A27" s="81" t="s">
        <v>437</v>
      </c>
      <c r="B27" s="75" t="s">
        <v>5</v>
      </c>
      <c r="C27" s="83">
        <f>+C28+C29</f>
        <v>0</v>
      </c>
      <c r="D27" s="83">
        <f t="shared" ref="D27:N27" si="8">+D28+D29</f>
        <v>0</v>
      </c>
      <c r="E27" s="83">
        <f t="shared" si="8"/>
        <v>0</v>
      </c>
      <c r="F27" s="83">
        <f t="shared" si="8"/>
        <v>0</v>
      </c>
      <c r="G27" s="83">
        <f t="shared" si="8"/>
        <v>0</v>
      </c>
      <c r="H27" s="83">
        <f t="shared" si="8"/>
        <v>0</v>
      </c>
      <c r="I27" s="83">
        <f t="shared" si="8"/>
        <v>0</v>
      </c>
      <c r="J27" s="83">
        <f t="shared" si="8"/>
        <v>0</v>
      </c>
      <c r="K27" s="83">
        <f t="shared" si="8"/>
        <v>0</v>
      </c>
      <c r="L27" s="83">
        <f t="shared" si="8"/>
        <v>0</v>
      </c>
      <c r="M27" s="83">
        <f t="shared" si="8"/>
        <v>0</v>
      </c>
      <c r="N27" s="83">
        <f t="shared" si="8"/>
        <v>0</v>
      </c>
      <c r="O27" s="101">
        <f t="shared" si="2"/>
        <v>0</v>
      </c>
      <c r="P27" s="6"/>
    </row>
    <row r="28" spans="1:16" s="1" customFormat="1" ht="13.5" customHeight="1" x14ac:dyDescent="0.25">
      <c r="A28" s="81" t="s">
        <v>438</v>
      </c>
      <c r="B28" s="75" t="s">
        <v>246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101">
        <f t="shared" si="2"/>
        <v>0</v>
      </c>
      <c r="P28" s="6"/>
    </row>
    <row r="29" spans="1:16" s="10" customFormat="1" ht="13.5" customHeight="1" x14ac:dyDescent="0.25">
      <c r="A29" s="81" t="s">
        <v>439</v>
      </c>
      <c r="B29" s="73" t="s">
        <v>247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101">
        <f t="shared" si="2"/>
        <v>0</v>
      </c>
      <c r="P29" s="53"/>
    </row>
    <row r="30" spans="1:16" s="1" customFormat="1" ht="13.5" customHeight="1" x14ac:dyDescent="0.25">
      <c r="A30" s="81" t="s">
        <v>440</v>
      </c>
      <c r="B30" s="74" t="s">
        <v>6</v>
      </c>
      <c r="C30" s="83">
        <f>+SUM(C31:C35)</f>
        <v>0</v>
      </c>
      <c r="D30" s="83">
        <f t="shared" ref="D30:N30" si="9">+SUM(D31:D35)</f>
        <v>0</v>
      </c>
      <c r="E30" s="83">
        <f t="shared" si="9"/>
        <v>0</v>
      </c>
      <c r="F30" s="83">
        <f t="shared" si="9"/>
        <v>0</v>
      </c>
      <c r="G30" s="83">
        <f t="shared" si="9"/>
        <v>0</v>
      </c>
      <c r="H30" s="83">
        <f t="shared" si="9"/>
        <v>0</v>
      </c>
      <c r="I30" s="83">
        <f t="shared" si="9"/>
        <v>0</v>
      </c>
      <c r="J30" s="83">
        <f t="shared" si="9"/>
        <v>0</v>
      </c>
      <c r="K30" s="83">
        <f t="shared" si="9"/>
        <v>0</v>
      </c>
      <c r="L30" s="83">
        <f t="shared" si="9"/>
        <v>0</v>
      </c>
      <c r="M30" s="83">
        <f t="shared" si="9"/>
        <v>0</v>
      </c>
      <c r="N30" s="83">
        <f t="shared" si="9"/>
        <v>0</v>
      </c>
      <c r="O30" s="101">
        <f t="shared" si="2"/>
        <v>0</v>
      </c>
      <c r="P30" s="6"/>
    </row>
    <row r="31" spans="1:16" s="1" customFormat="1" ht="13.5" customHeight="1" x14ac:dyDescent="0.25">
      <c r="A31" s="81" t="s">
        <v>441</v>
      </c>
      <c r="B31" s="73" t="s">
        <v>248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101">
        <f t="shared" si="2"/>
        <v>0</v>
      </c>
      <c r="P31" s="6"/>
    </row>
    <row r="32" spans="1:16" s="10" customFormat="1" ht="13.5" customHeight="1" x14ac:dyDescent="0.25">
      <c r="A32" s="81" t="s">
        <v>442</v>
      </c>
      <c r="B32" s="73" t="s">
        <v>249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101">
        <f t="shared" si="2"/>
        <v>0</v>
      </c>
      <c r="P32" s="53"/>
    </row>
    <row r="33" spans="1:16" s="1" customFormat="1" ht="13.5" customHeight="1" x14ac:dyDescent="0.25">
      <c r="A33" s="81" t="s">
        <v>443</v>
      </c>
      <c r="B33" s="73" t="s">
        <v>202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101">
        <f t="shared" si="2"/>
        <v>0</v>
      </c>
      <c r="P33" s="6"/>
    </row>
    <row r="34" spans="1:16" s="1" customFormat="1" ht="13.5" customHeight="1" x14ac:dyDescent="0.25">
      <c r="A34" s="81" t="s">
        <v>444</v>
      </c>
      <c r="B34" s="73" t="s">
        <v>250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101">
        <f t="shared" si="2"/>
        <v>0</v>
      </c>
      <c r="P34" s="6"/>
    </row>
    <row r="35" spans="1:16" s="1" customFormat="1" ht="13.5" customHeight="1" x14ac:dyDescent="0.25">
      <c r="A35" s="92" t="s">
        <v>445</v>
      </c>
      <c r="B35" s="73" t="s">
        <v>6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101">
        <f t="shared" si="2"/>
        <v>0</v>
      </c>
      <c r="P35" s="6"/>
    </row>
    <row r="36" spans="1:16" s="11" customFormat="1" ht="13.5" customHeight="1" x14ac:dyDescent="0.25">
      <c r="A36" s="81" t="s">
        <v>446</v>
      </c>
      <c r="B36" s="73" t="s">
        <v>7</v>
      </c>
      <c r="C36" s="83">
        <f>+C37+C41+C50+C54+C57</f>
        <v>0</v>
      </c>
      <c r="D36" s="83">
        <f t="shared" ref="D36:N36" si="10">+D37+D41+D50+D54+D57</f>
        <v>0</v>
      </c>
      <c r="E36" s="83">
        <f t="shared" si="10"/>
        <v>0</v>
      </c>
      <c r="F36" s="83">
        <f t="shared" si="10"/>
        <v>0</v>
      </c>
      <c r="G36" s="83">
        <f t="shared" si="10"/>
        <v>0</v>
      </c>
      <c r="H36" s="83">
        <f t="shared" si="10"/>
        <v>0</v>
      </c>
      <c r="I36" s="83">
        <f t="shared" si="10"/>
        <v>0</v>
      </c>
      <c r="J36" s="83">
        <f t="shared" si="10"/>
        <v>0</v>
      </c>
      <c r="K36" s="83">
        <f t="shared" si="10"/>
        <v>0</v>
      </c>
      <c r="L36" s="83">
        <f t="shared" si="10"/>
        <v>0</v>
      </c>
      <c r="M36" s="83">
        <f t="shared" si="10"/>
        <v>0</v>
      </c>
      <c r="N36" s="83">
        <f t="shared" si="10"/>
        <v>0</v>
      </c>
      <c r="O36" s="101">
        <f t="shared" si="2"/>
        <v>0</v>
      </c>
      <c r="P36" s="53"/>
    </row>
    <row r="37" spans="1:16" s="1" customFormat="1" ht="13.5" customHeight="1" x14ac:dyDescent="0.25">
      <c r="A37" s="81" t="s">
        <v>447</v>
      </c>
      <c r="B37" s="73" t="s">
        <v>8</v>
      </c>
      <c r="C37" s="83">
        <f>+C38+C39+C40</f>
        <v>0</v>
      </c>
      <c r="D37" s="83">
        <f>+D38+D39+D40</f>
        <v>0</v>
      </c>
      <c r="E37" s="83">
        <f t="shared" ref="E37:N37" si="11">+E38+E39+E40</f>
        <v>0</v>
      </c>
      <c r="F37" s="83">
        <f t="shared" si="11"/>
        <v>0</v>
      </c>
      <c r="G37" s="83">
        <f t="shared" si="11"/>
        <v>0</v>
      </c>
      <c r="H37" s="83">
        <f t="shared" si="11"/>
        <v>0</v>
      </c>
      <c r="I37" s="83">
        <f t="shared" si="11"/>
        <v>0</v>
      </c>
      <c r="J37" s="83">
        <f t="shared" si="11"/>
        <v>0</v>
      </c>
      <c r="K37" s="83">
        <f t="shared" si="11"/>
        <v>0</v>
      </c>
      <c r="L37" s="83">
        <f t="shared" si="11"/>
        <v>0</v>
      </c>
      <c r="M37" s="83">
        <f t="shared" si="11"/>
        <v>0</v>
      </c>
      <c r="N37" s="83">
        <f t="shared" si="11"/>
        <v>0</v>
      </c>
      <c r="O37" s="101">
        <f t="shared" si="2"/>
        <v>0</v>
      </c>
      <c r="P37" s="6"/>
    </row>
    <row r="38" spans="1:16" s="1" customFormat="1" ht="13.5" customHeight="1" x14ac:dyDescent="0.25">
      <c r="A38" s="81" t="s">
        <v>448</v>
      </c>
      <c r="B38" s="73" t="s">
        <v>9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101">
        <f t="shared" si="2"/>
        <v>0</v>
      </c>
      <c r="P38" s="6"/>
    </row>
    <row r="39" spans="1:16" s="1" customFormat="1" ht="13.5" customHeight="1" x14ac:dyDescent="0.25">
      <c r="A39" s="81" t="s">
        <v>449</v>
      </c>
      <c r="B39" s="73" t="s">
        <v>10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101">
        <f t="shared" si="2"/>
        <v>0</v>
      </c>
      <c r="P39" s="6"/>
    </row>
    <row r="40" spans="1:16" s="1" customFormat="1" ht="13.5" customHeight="1" x14ac:dyDescent="0.25">
      <c r="A40" s="81" t="s">
        <v>927</v>
      </c>
      <c r="B40" s="73" t="s">
        <v>928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101">
        <f t="shared" si="2"/>
        <v>0</v>
      </c>
      <c r="P40" s="6"/>
    </row>
    <row r="41" spans="1:16" s="1" customFormat="1" ht="13.5" customHeight="1" x14ac:dyDescent="0.25">
      <c r="A41" s="81" t="s">
        <v>450</v>
      </c>
      <c r="B41" s="73" t="s">
        <v>251</v>
      </c>
      <c r="C41" s="83">
        <f>+SUM(C42:C49)</f>
        <v>0</v>
      </c>
      <c r="D41" s="83">
        <f t="shared" ref="D41:N41" si="12">+SUM(D42:D49)</f>
        <v>0</v>
      </c>
      <c r="E41" s="83">
        <f t="shared" si="12"/>
        <v>0</v>
      </c>
      <c r="F41" s="83">
        <f t="shared" si="12"/>
        <v>0</v>
      </c>
      <c r="G41" s="83">
        <f t="shared" si="12"/>
        <v>0</v>
      </c>
      <c r="H41" s="83">
        <f t="shared" si="12"/>
        <v>0</v>
      </c>
      <c r="I41" s="83">
        <f t="shared" si="12"/>
        <v>0</v>
      </c>
      <c r="J41" s="83">
        <f t="shared" si="12"/>
        <v>0</v>
      </c>
      <c r="K41" s="83">
        <f t="shared" si="12"/>
        <v>0</v>
      </c>
      <c r="L41" s="83">
        <f t="shared" si="12"/>
        <v>0</v>
      </c>
      <c r="M41" s="83">
        <f t="shared" si="12"/>
        <v>0</v>
      </c>
      <c r="N41" s="83">
        <f t="shared" si="12"/>
        <v>0</v>
      </c>
      <c r="O41" s="101">
        <f t="shared" si="2"/>
        <v>0</v>
      </c>
      <c r="P41" s="6"/>
    </row>
    <row r="42" spans="1:16" s="3" customFormat="1" ht="13.5" customHeight="1" x14ac:dyDescent="0.25">
      <c r="A42" s="81" t="s">
        <v>451</v>
      </c>
      <c r="B42" s="73" t="s">
        <v>252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101">
        <f t="shared" si="2"/>
        <v>0</v>
      </c>
      <c r="P42" s="53"/>
    </row>
    <row r="43" spans="1:16" s="3" customFormat="1" ht="13.5" customHeight="1" x14ac:dyDescent="0.25">
      <c r="A43" s="92" t="s">
        <v>452</v>
      </c>
      <c r="B43" s="73" t="s">
        <v>253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101">
        <f t="shared" si="2"/>
        <v>0</v>
      </c>
      <c r="P43" s="53"/>
    </row>
    <row r="44" spans="1:16" s="9" customFormat="1" ht="13.5" customHeight="1" x14ac:dyDescent="0.25">
      <c r="A44" s="81" t="s">
        <v>453</v>
      </c>
      <c r="B44" s="73" t="s">
        <v>254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101">
        <f t="shared" si="2"/>
        <v>0</v>
      </c>
      <c r="P44" s="53"/>
    </row>
    <row r="45" spans="1:16" s="10" customFormat="1" ht="13.5" customHeight="1" x14ac:dyDescent="0.25">
      <c r="A45" s="81" t="s">
        <v>454</v>
      </c>
      <c r="B45" s="73" t="s">
        <v>255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101">
        <f t="shared" si="2"/>
        <v>0</v>
      </c>
      <c r="P45" s="53"/>
    </row>
    <row r="46" spans="1:16" s="1" customFormat="1" ht="13.5" customHeight="1" x14ac:dyDescent="0.25">
      <c r="A46" s="81" t="s">
        <v>455</v>
      </c>
      <c r="B46" s="73" t="s">
        <v>456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101">
        <f t="shared" si="2"/>
        <v>0</v>
      </c>
      <c r="P46" s="6"/>
    </row>
    <row r="47" spans="1:16" s="1" customFormat="1" ht="13.5" customHeight="1" x14ac:dyDescent="0.25">
      <c r="A47" s="81" t="s">
        <v>457</v>
      </c>
      <c r="B47" s="73" t="s">
        <v>204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101">
        <f t="shared" si="2"/>
        <v>0</v>
      </c>
      <c r="P47" s="6"/>
    </row>
    <row r="48" spans="1:16" s="1" customFormat="1" ht="13.5" customHeight="1" x14ac:dyDescent="0.25">
      <c r="A48" s="81" t="s">
        <v>886</v>
      </c>
      <c r="B48" s="73" t="s">
        <v>887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101">
        <f t="shared" si="2"/>
        <v>0</v>
      </c>
      <c r="P48" s="6"/>
    </row>
    <row r="49" spans="1:16" s="1" customFormat="1" ht="13.5" customHeight="1" x14ac:dyDescent="0.25">
      <c r="A49" s="81" t="s">
        <v>888</v>
      </c>
      <c r="B49" s="73" t="s">
        <v>889</v>
      </c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101">
        <f t="shared" si="2"/>
        <v>0</v>
      </c>
      <c r="P49" s="6"/>
    </row>
    <row r="50" spans="1:16" s="10" customFormat="1" ht="13.5" customHeight="1" x14ac:dyDescent="0.25">
      <c r="A50" s="81" t="s">
        <v>458</v>
      </c>
      <c r="B50" s="73" t="s">
        <v>203</v>
      </c>
      <c r="C50" s="83">
        <f>+SUM(C51:C53)</f>
        <v>0</v>
      </c>
      <c r="D50" s="83">
        <f t="shared" ref="D50:N50" si="13">+SUM(D51:D53)</f>
        <v>0</v>
      </c>
      <c r="E50" s="83">
        <f t="shared" si="13"/>
        <v>0</v>
      </c>
      <c r="F50" s="83">
        <f t="shared" si="13"/>
        <v>0</v>
      </c>
      <c r="G50" s="83">
        <f t="shared" si="13"/>
        <v>0</v>
      </c>
      <c r="H50" s="83">
        <f t="shared" si="13"/>
        <v>0</v>
      </c>
      <c r="I50" s="83">
        <f t="shared" si="13"/>
        <v>0</v>
      </c>
      <c r="J50" s="83">
        <f t="shared" si="13"/>
        <v>0</v>
      </c>
      <c r="K50" s="83">
        <f t="shared" si="13"/>
        <v>0</v>
      </c>
      <c r="L50" s="83">
        <f t="shared" si="13"/>
        <v>0</v>
      </c>
      <c r="M50" s="83">
        <f t="shared" si="13"/>
        <v>0</v>
      </c>
      <c r="N50" s="83">
        <f t="shared" si="13"/>
        <v>0</v>
      </c>
      <c r="O50" s="101">
        <f t="shared" si="2"/>
        <v>0</v>
      </c>
      <c r="P50" s="53"/>
    </row>
    <row r="51" spans="1:16" s="10" customFormat="1" ht="13.5" customHeight="1" x14ac:dyDescent="0.25">
      <c r="A51" s="81" t="s">
        <v>459</v>
      </c>
      <c r="B51" s="73" t="s">
        <v>205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101">
        <f t="shared" si="2"/>
        <v>0</v>
      </c>
      <c r="P51" s="53"/>
    </row>
    <row r="52" spans="1:16" s="10" customFormat="1" ht="13.5" customHeight="1" x14ac:dyDescent="0.25">
      <c r="A52" s="81" t="s">
        <v>460</v>
      </c>
      <c r="B52" s="73" t="s">
        <v>203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101">
        <f t="shared" si="2"/>
        <v>0</v>
      </c>
      <c r="P52" s="53"/>
    </row>
    <row r="53" spans="1:16" s="10" customFormat="1" ht="13.5" customHeight="1" x14ac:dyDescent="0.25">
      <c r="A53" s="81" t="s">
        <v>461</v>
      </c>
      <c r="B53" s="73" t="s">
        <v>256</v>
      </c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101">
        <f t="shared" si="2"/>
        <v>0</v>
      </c>
      <c r="P53" s="53"/>
    </row>
    <row r="54" spans="1:16" s="1" customFormat="1" ht="13.5" customHeight="1" x14ac:dyDescent="0.25">
      <c r="A54" s="92" t="s">
        <v>462</v>
      </c>
      <c r="B54" s="73" t="s">
        <v>206</v>
      </c>
      <c r="C54" s="83">
        <f>+C55+C56</f>
        <v>0</v>
      </c>
      <c r="D54" s="83">
        <f t="shared" ref="D54:N54" si="14">+D55+D56</f>
        <v>0</v>
      </c>
      <c r="E54" s="83">
        <f t="shared" si="14"/>
        <v>0</v>
      </c>
      <c r="F54" s="83">
        <f t="shared" si="14"/>
        <v>0</v>
      </c>
      <c r="G54" s="83">
        <f t="shared" si="14"/>
        <v>0</v>
      </c>
      <c r="H54" s="83">
        <f t="shared" si="14"/>
        <v>0</v>
      </c>
      <c r="I54" s="83">
        <f t="shared" si="14"/>
        <v>0</v>
      </c>
      <c r="J54" s="83">
        <f t="shared" si="14"/>
        <v>0</v>
      </c>
      <c r="K54" s="83">
        <f t="shared" si="14"/>
        <v>0</v>
      </c>
      <c r="L54" s="83">
        <f t="shared" si="14"/>
        <v>0</v>
      </c>
      <c r="M54" s="83">
        <f t="shared" si="14"/>
        <v>0</v>
      </c>
      <c r="N54" s="83">
        <f t="shared" si="14"/>
        <v>0</v>
      </c>
      <c r="O54" s="101">
        <f t="shared" si="2"/>
        <v>0</v>
      </c>
      <c r="P54" s="6"/>
    </row>
    <row r="55" spans="1:16" s="1" customFormat="1" ht="13.5" customHeight="1" x14ac:dyDescent="0.25">
      <c r="A55" s="92" t="s">
        <v>463</v>
      </c>
      <c r="B55" s="73" t="s">
        <v>257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101">
        <f t="shared" si="2"/>
        <v>0</v>
      </c>
      <c r="P55" s="6"/>
    </row>
    <row r="56" spans="1:16" s="1" customFormat="1" ht="13.5" customHeight="1" x14ac:dyDescent="0.25">
      <c r="A56" s="92" t="s">
        <v>464</v>
      </c>
      <c r="B56" s="73" t="s">
        <v>258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101">
        <f t="shared" si="2"/>
        <v>0</v>
      </c>
      <c r="P56" s="6"/>
    </row>
    <row r="57" spans="1:16" s="10" customFormat="1" ht="13.5" customHeight="1" x14ac:dyDescent="0.25">
      <c r="A57" s="92" t="s">
        <v>828</v>
      </c>
      <c r="B57" s="73" t="s">
        <v>829</v>
      </c>
      <c r="C57" s="83">
        <f>+C58+C59</f>
        <v>0</v>
      </c>
      <c r="D57" s="83">
        <f t="shared" ref="D57:N57" si="15">+D58+D59</f>
        <v>0</v>
      </c>
      <c r="E57" s="83">
        <f t="shared" si="15"/>
        <v>0</v>
      </c>
      <c r="F57" s="83">
        <f t="shared" si="15"/>
        <v>0</v>
      </c>
      <c r="G57" s="83">
        <f t="shared" si="15"/>
        <v>0</v>
      </c>
      <c r="H57" s="83">
        <f t="shared" si="15"/>
        <v>0</v>
      </c>
      <c r="I57" s="83">
        <f t="shared" si="15"/>
        <v>0</v>
      </c>
      <c r="J57" s="83">
        <f t="shared" si="15"/>
        <v>0</v>
      </c>
      <c r="K57" s="83">
        <f t="shared" si="15"/>
        <v>0</v>
      </c>
      <c r="L57" s="83">
        <f t="shared" si="15"/>
        <v>0</v>
      </c>
      <c r="M57" s="83">
        <f t="shared" si="15"/>
        <v>0</v>
      </c>
      <c r="N57" s="83">
        <f t="shared" si="15"/>
        <v>0</v>
      </c>
      <c r="O57" s="101">
        <f t="shared" si="2"/>
        <v>0</v>
      </c>
      <c r="P57" s="53"/>
    </row>
    <row r="58" spans="1:16" s="10" customFormat="1" ht="13.5" customHeight="1" x14ac:dyDescent="0.25">
      <c r="A58" s="92" t="s">
        <v>830</v>
      </c>
      <c r="B58" s="73" t="s">
        <v>831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101">
        <f t="shared" si="2"/>
        <v>0</v>
      </c>
      <c r="P58" s="53"/>
    </row>
    <row r="59" spans="1:16" s="1" customFormat="1" ht="13.5" customHeight="1" x14ac:dyDescent="0.25">
      <c r="A59" s="92" t="s">
        <v>832</v>
      </c>
      <c r="B59" s="73" t="s">
        <v>833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101">
        <f t="shared" si="2"/>
        <v>0</v>
      </c>
      <c r="P59" s="6"/>
    </row>
    <row r="60" spans="1:16" s="1" customFormat="1" ht="13.5" customHeight="1" x14ac:dyDescent="0.25">
      <c r="A60" s="81" t="s">
        <v>465</v>
      </c>
      <c r="B60" s="73" t="s">
        <v>11</v>
      </c>
      <c r="C60" s="83">
        <f>+C61</f>
        <v>0</v>
      </c>
      <c r="D60" s="83">
        <f t="shared" ref="D60:N60" si="16">+D61</f>
        <v>0</v>
      </c>
      <c r="E60" s="83">
        <f t="shared" si="16"/>
        <v>0</v>
      </c>
      <c r="F60" s="83">
        <f t="shared" si="16"/>
        <v>0</v>
      </c>
      <c r="G60" s="83">
        <f t="shared" si="16"/>
        <v>0</v>
      </c>
      <c r="H60" s="83">
        <f t="shared" si="16"/>
        <v>0</v>
      </c>
      <c r="I60" s="83">
        <f t="shared" si="16"/>
        <v>0</v>
      </c>
      <c r="J60" s="83">
        <f t="shared" si="16"/>
        <v>0</v>
      </c>
      <c r="K60" s="83">
        <f t="shared" si="16"/>
        <v>0</v>
      </c>
      <c r="L60" s="83">
        <f t="shared" si="16"/>
        <v>0</v>
      </c>
      <c r="M60" s="83">
        <f t="shared" si="16"/>
        <v>0</v>
      </c>
      <c r="N60" s="83">
        <f t="shared" si="16"/>
        <v>0</v>
      </c>
      <c r="O60" s="101">
        <f t="shared" si="2"/>
        <v>0</v>
      </c>
      <c r="P60" s="6"/>
    </row>
    <row r="61" spans="1:16" s="9" customFormat="1" ht="13.5" customHeight="1" x14ac:dyDescent="0.25">
      <c r="A61" s="92" t="s">
        <v>466</v>
      </c>
      <c r="B61" s="73" t="s">
        <v>259</v>
      </c>
      <c r="C61" s="83">
        <f>+C62+C63+C64+C65</f>
        <v>0</v>
      </c>
      <c r="D61" s="83">
        <f t="shared" ref="D61:N61" si="17">+D62+D63+D64+D65</f>
        <v>0</v>
      </c>
      <c r="E61" s="83">
        <f t="shared" si="17"/>
        <v>0</v>
      </c>
      <c r="F61" s="83">
        <f t="shared" si="17"/>
        <v>0</v>
      </c>
      <c r="G61" s="83">
        <f t="shared" si="17"/>
        <v>0</v>
      </c>
      <c r="H61" s="83">
        <f t="shared" si="17"/>
        <v>0</v>
      </c>
      <c r="I61" s="83">
        <f t="shared" si="17"/>
        <v>0</v>
      </c>
      <c r="J61" s="83">
        <f t="shared" si="17"/>
        <v>0</v>
      </c>
      <c r="K61" s="83">
        <f t="shared" si="17"/>
        <v>0</v>
      </c>
      <c r="L61" s="83">
        <f t="shared" si="17"/>
        <v>0</v>
      </c>
      <c r="M61" s="83">
        <f t="shared" si="17"/>
        <v>0</v>
      </c>
      <c r="N61" s="83">
        <f t="shared" si="17"/>
        <v>0</v>
      </c>
      <c r="O61" s="101">
        <f t="shared" si="2"/>
        <v>0</v>
      </c>
      <c r="P61" s="53"/>
    </row>
    <row r="62" spans="1:16" s="9" customFormat="1" ht="13.5" customHeight="1" x14ac:dyDescent="0.25">
      <c r="A62" s="92" t="s">
        <v>467</v>
      </c>
      <c r="B62" s="73" t="s">
        <v>260</v>
      </c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101">
        <f t="shared" si="2"/>
        <v>0</v>
      </c>
      <c r="P62" s="53"/>
    </row>
    <row r="63" spans="1:16" s="10" customFormat="1" ht="13.5" customHeight="1" x14ac:dyDescent="0.25">
      <c r="A63" s="92" t="s">
        <v>468</v>
      </c>
      <c r="B63" s="73" t="s">
        <v>261</v>
      </c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101">
        <f t="shared" si="2"/>
        <v>0</v>
      </c>
      <c r="P63" s="53"/>
    </row>
    <row r="64" spans="1:16" s="10" customFormat="1" ht="13.5" customHeight="1" x14ac:dyDescent="0.25">
      <c r="A64" s="92" t="s">
        <v>929</v>
      </c>
      <c r="B64" s="73" t="s">
        <v>930</v>
      </c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101">
        <f t="shared" si="2"/>
        <v>0</v>
      </c>
      <c r="P64" s="53"/>
    </row>
    <row r="65" spans="1:16" s="10" customFormat="1" ht="13.5" customHeight="1" x14ac:dyDescent="0.25">
      <c r="A65" s="92" t="s">
        <v>931</v>
      </c>
      <c r="B65" s="73" t="s">
        <v>230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101">
        <f t="shared" si="2"/>
        <v>0</v>
      </c>
      <c r="P65" s="53"/>
    </row>
    <row r="66" spans="1:16" ht="4.2" customHeight="1" x14ac:dyDescent="0.25">
      <c r="A66" s="46"/>
      <c r="B66" s="21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102"/>
    </row>
    <row r="67" spans="1:16" s="5" customFormat="1" ht="3" customHeight="1" x14ac:dyDescent="0.25">
      <c r="A67" s="45"/>
      <c r="B67" s="20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103"/>
      <c r="P67" s="62"/>
    </row>
    <row r="68" spans="1:16" s="9" customFormat="1" x14ac:dyDescent="0.25">
      <c r="A68" s="44"/>
      <c r="B68" s="19" t="s">
        <v>12</v>
      </c>
      <c r="C68" s="77">
        <f t="shared" ref="C68:N68" si="18">+C11-C70</f>
        <v>-12162409304</v>
      </c>
      <c r="D68" s="77">
        <f t="shared" si="18"/>
        <v>-12162409304</v>
      </c>
      <c r="E68" s="77">
        <f t="shared" si="18"/>
        <v>-12162409304</v>
      </c>
      <c r="F68" s="77">
        <f t="shared" si="18"/>
        <v>-12162409304</v>
      </c>
      <c r="G68" s="77">
        <f t="shared" si="18"/>
        <v>-12162409304</v>
      </c>
      <c r="H68" s="77">
        <f t="shared" si="18"/>
        <v>-12162409304</v>
      </c>
      <c r="I68" s="77">
        <f t="shared" si="18"/>
        <v>-12162409304</v>
      </c>
      <c r="J68" s="77">
        <f t="shared" si="18"/>
        <v>-12162409304</v>
      </c>
      <c r="K68" s="77">
        <f t="shared" si="18"/>
        <v>-12162409304</v>
      </c>
      <c r="L68" s="77">
        <f t="shared" si="18"/>
        <v>-12162409304</v>
      </c>
      <c r="M68" s="77">
        <f t="shared" si="18"/>
        <v>-12162409304</v>
      </c>
      <c r="N68" s="77">
        <f t="shared" si="18"/>
        <v>-12162409304</v>
      </c>
      <c r="O68" s="104">
        <f>+SUM(C68:N68)</f>
        <v>-145948911648</v>
      </c>
      <c r="P68" s="53"/>
    </row>
    <row r="69" spans="1:16" s="10" customFormat="1" ht="4.5" customHeight="1" x14ac:dyDescent="0.25">
      <c r="A69" s="45"/>
      <c r="B69" s="20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103"/>
      <c r="P69" s="53"/>
    </row>
    <row r="70" spans="1:16" s="11" customFormat="1" ht="13.5" customHeight="1" x14ac:dyDescent="0.25">
      <c r="A70" s="80" t="s">
        <v>469</v>
      </c>
      <c r="B70" s="19" t="s">
        <v>125</v>
      </c>
      <c r="C70" s="77">
        <f>+C71+C291+C320</f>
        <v>12162409304</v>
      </c>
      <c r="D70" s="77">
        <f t="shared" ref="D70:N70" si="19">+D71+D291+D320</f>
        <v>12162409304</v>
      </c>
      <c r="E70" s="77">
        <f t="shared" si="19"/>
        <v>12162409304</v>
      </c>
      <c r="F70" s="77">
        <f t="shared" si="19"/>
        <v>12162409304</v>
      </c>
      <c r="G70" s="77">
        <f t="shared" si="19"/>
        <v>12162409304</v>
      </c>
      <c r="H70" s="77">
        <f t="shared" si="19"/>
        <v>12162409304</v>
      </c>
      <c r="I70" s="77">
        <f t="shared" si="19"/>
        <v>12162409304</v>
      </c>
      <c r="J70" s="77">
        <f t="shared" si="19"/>
        <v>12162409304</v>
      </c>
      <c r="K70" s="77">
        <f t="shared" si="19"/>
        <v>12162409304</v>
      </c>
      <c r="L70" s="77">
        <f t="shared" si="19"/>
        <v>12162409304</v>
      </c>
      <c r="M70" s="77">
        <f t="shared" si="19"/>
        <v>12162409304</v>
      </c>
      <c r="N70" s="77">
        <f t="shared" si="19"/>
        <v>12162409304</v>
      </c>
      <c r="O70" s="100">
        <f t="shared" ref="O70:O134" si="20">+SUM(C70:N70)</f>
        <v>145948911648</v>
      </c>
      <c r="P70" s="53"/>
    </row>
    <row r="71" spans="1:16" s="3" customFormat="1" ht="13.5" customHeight="1" x14ac:dyDescent="0.25">
      <c r="A71" s="91" t="s">
        <v>470</v>
      </c>
      <c r="B71" s="73" t="s">
        <v>13</v>
      </c>
      <c r="C71" s="83">
        <f>+C72+C209+C278</f>
        <v>6008104221</v>
      </c>
      <c r="D71" s="83">
        <f t="shared" ref="D71:N71" si="21">+D72+D209+D278</f>
        <v>6008104221</v>
      </c>
      <c r="E71" s="83">
        <f t="shared" si="21"/>
        <v>6008104221</v>
      </c>
      <c r="F71" s="83">
        <f t="shared" si="21"/>
        <v>6008104221</v>
      </c>
      <c r="G71" s="83">
        <f t="shared" si="21"/>
        <v>6008104221</v>
      </c>
      <c r="H71" s="83">
        <f t="shared" si="21"/>
        <v>6008104221</v>
      </c>
      <c r="I71" s="83">
        <f t="shared" si="21"/>
        <v>6008104221</v>
      </c>
      <c r="J71" s="83">
        <f t="shared" si="21"/>
        <v>6008104221</v>
      </c>
      <c r="K71" s="83">
        <f t="shared" si="21"/>
        <v>6008104221</v>
      </c>
      <c r="L71" s="83">
        <f t="shared" si="21"/>
        <v>6008104221</v>
      </c>
      <c r="M71" s="83">
        <f t="shared" si="21"/>
        <v>6008104221</v>
      </c>
      <c r="N71" s="83">
        <f t="shared" si="21"/>
        <v>6008104221</v>
      </c>
      <c r="O71" s="101">
        <f t="shared" si="20"/>
        <v>72097250652</v>
      </c>
      <c r="P71" s="53"/>
    </row>
    <row r="72" spans="1:16" s="3" customFormat="1" ht="13.5" customHeight="1" x14ac:dyDescent="0.25">
      <c r="A72" s="91" t="s">
        <v>471</v>
      </c>
      <c r="B72" s="73" t="s">
        <v>14</v>
      </c>
      <c r="C72" s="83">
        <f>+C73+C110</f>
        <v>3964546408</v>
      </c>
      <c r="D72" s="83">
        <f t="shared" ref="D72:N72" si="22">+D73+D110</f>
        <v>3964546408</v>
      </c>
      <c r="E72" s="83">
        <f t="shared" si="22"/>
        <v>3964546408</v>
      </c>
      <c r="F72" s="83">
        <f t="shared" si="22"/>
        <v>3964546408</v>
      </c>
      <c r="G72" s="83">
        <f t="shared" si="22"/>
        <v>3964546408</v>
      </c>
      <c r="H72" s="83">
        <f t="shared" si="22"/>
        <v>3964546408</v>
      </c>
      <c r="I72" s="83">
        <f t="shared" si="22"/>
        <v>3964546408</v>
      </c>
      <c r="J72" s="83">
        <f t="shared" si="22"/>
        <v>3964546408</v>
      </c>
      <c r="K72" s="83">
        <f t="shared" si="22"/>
        <v>3964546408</v>
      </c>
      <c r="L72" s="83">
        <f t="shared" si="22"/>
        <v>3964546408</v>
      </c>
      <c r="M72" s="83">
        <f t="shared" si="22"/>
        <v>3964546408</v>
      </c>
      <c r="N72" s="83">
        <f t="shared" si="22"/>
        <v>3964546408</v>
      </c>
      <c r="O72" s="101">
        <f t="shared" si="20"/>
        <v>47574556896</v>
      </c>
      <c r="P72" s="53"/>
    </row>
    <row r="73" spans="1:16" s="1" customFormat="1" ht="13.5" customHeight="1" x14ac:dyDescent="0.25">
      <c r="A73" s="91" t="s">
        <v>472</v>
      </c>
      <c r="B73" s="73" t="s">
        <v>15</v>
      </c>
      <c r="C73" s="83">
        <f>+C74+C98</f>
        <v>0</v>
      </c>
      <c r="D73" s="83">
        <f t="shared" ref="D73:N73" si="23">+D74+D98</f>
        <v>0</v>
      </c>
      <c r="E73" s="83">
        <f t="shared" si="23"/>
        <v>0</v>
      </c>
      <c r="F73" s="83">
        <f t="shared" si="23"/>
        <v>0</v>
      </c>
      <c r="G73" s="83">
        <f t="shared" si="23"/>
        <v>0</v>
      </c>
      <c r="H73" s="83">
        <f t="shared" si="23"/>
        <v>0</v>
      </c>
      <c r="I73" s="83">
        <f t="shared" si="23"/>
        <v>0</v>
      </c>
      <c r="J73" s="83">
        <f t="shared" si="23"/>
        <v>0</v>
      </c>
      <c r="K73" s="83">
        <f t="shared" si="23"/>
        <v>0</v>
      </c>
      <c r="L73" s="83">
        <f t="shared" si="23"/>
        <v>0</v>
      </c>
      <c r="M73" s="83">
        <f t="shared" si="23"/>
        <v>0</v>
      </c>
      <c r="N73" s="83">
        <f t="shared" si="23"/>
        <v>0</v>
      </c>
      <c r="O73" s="101">
        <f t="shared" si="20"/>
        <v>0</v>
      </c>
      <c r="P73" s="6"/>
    </row>
    <row r="74" spans="1:16" s="1" customFormat="1" ht="13.5" customHeight="1" x14ac:dyDescent="0.25">
      <c r="A74" s="91" t="s">
        <v>473</v>
      </c>
      <c r="B74" s="73" t="s">
        <v>262</v>
      </c>
      <c r="C74" s="83">
        <f>+C75+C80+C83+C95</f>
        <v>0</v>
      </c>
      <c r="D74" s="83">
        <f t="shared" ref="D74:N74" si="24">+D75+D80+D83+D95</f>
        <v>0</v>
      </c>
      <c r="E74" s="83">
        <f t="shared" si="24"/>
        <v>0</v>
      </c>
      <c r="F74" s="83">
        <f t="shared" si="24"/>
        <v>0</v>
      </c>
      <c r="G74" s="83">
        <f t="shared" si="24"/>
        <v>0</v>
      </c>
      <c r="H74" s="83">
        <f t="shared" si="24"/>
        <v>0</v>
      </c>
      <c r="I74" s="83">
        <f t="shared" si="24"/>
        <v>0</v>
      </c>
      <c r="J74" s="83">
        <f t="shared" si="24"/>
        <v>0</v>
      </c>
      <c r="K74" s="83">
        <f t="shared" si="24"/>
        <v>0</v>
      </c>
      <c r="L74" s="83">
        <f t="shared" si="24"/>
        <v>0</v>
      </c>
      <c r="M74" s="83">
        <f t="shared" si="24"/>
        <v>0</v>
      </c>
      <c r="N74" s="83">
        <f t="shared" si="24"/>
        <v>0</v>
      </c>
      <c r="O74" s="101">
        <f t="shared" si="20"/>
        <v>0</v>
      </c>
      <c r="P74" s="6"/>
    </row>
    <row r="75" spans="1:16" s="1" customFormat="1" ht="13.5" customHeight="1" x14ac:dyDescent="0.25">
      <c r="A75" s="91" t="s">
        <v>474</v>
      </c>
      <c r="B75" s="73" t="s">
        <v>126</v>
      </c>
      <c r="C75" s="83">
        <f>+SUM(C76:C79)</f>
        <v>0</v>
      </c>
      <c r="D75" s="83">
        <f t="shared" ref="D75:N75" si="25">+SUM(D76:D79)</f>
        <v>0</v>
      </c>
      <c r="E75" s="83">
        <f t="shared" si="25"/>
        <v>0</v>
      </c>
      <c r="F75" s="83">
        <f t="shared" si="25"/>
        <v>0</v>
      </c>
      <c r="G75" s="83">
        <f t="shared" si="25"/>
        <v>0</v>
      </c>
      <c r="H75" s="83">
        <f t="shared" si="25"/>
        <v>0</v>
      </c>
      <c r="I75" s="83">
        <f t="shared" si="25"/>
        <v>0</v>
      </c>
      <c r="J75" s="83">
        <f t="shared" si="25"/>
        <v>0</v>
      </c>
      <c r="K75" s="83">
        <f t="shared" si="25"/>
        <v>0</v>
      </c>
      <c r="L75" s="83">
        <f t="shared" si="25"/>
        <v>0</v>
      </c>
      <c r="M75" s="83">
        <f t="shared" si="25"/>
        <v>0</v>
      </c>
      <c r="N75" s="83">
        <f t="shared" si="25"/>
        <v>0</v>
      </c>
      <c r="O75" s="101">
        <f t="shared" si="20"/>
        <v>0</v>
      </c>
      <c r="P75" s="6"/>
    </row>
    <row r="76" spans="1:16" s="1" customFormat="1" ht="13.5" customHeight="1" x14ac:dyDescent="0.25">
      <c r="A76" s="91" t="s">
        <v>475</v>
      </c>
      <c r="B76" s="73" t="s">
        <v>36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101">
        <f t="shared" si="20"/>
        <v>0</v>
      </c>
      <c r="P76" s="6"/>
    </row>
    <row r="77" spans="1:16" s="3" customFormat="1" ht="13.5" customHeight="1" x14ac:dyDescent="0.25">
      <c r="A77" s="91" t="s">
        <v>476</v>
      </c>
      <c r="B77" s="73" t="s">
        <v>37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101">
        <f t="shared" si="20"/>
        <v>0</v>
      </c>
      <c r="P77" s="53"/>
    </row>
    <row r="78" spans="1:16" s="1" customFormat="1" ht="13.5" customHeight="1" x14ac:dyDescent="0.25">
      <c r="A78" s="91" t="s">
        <v>477</v>
      </c>
      <c r="B78" s="73" t="s">
        <v>38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101">
        <f t="shared" si="20"/>
        <v>0</v>
      </c>
      <c r="P78" s="6"/>
    </row>
    <row r="79" spans="1:16" s="1" customFormat="1" ht="13.5" customHeight="1" x14ac:dyDescent="0.25">
      <c r="A79" s="91" t="s">
        <v>478</v>
      </c>
      <c r="B79" s="73" t="s">
        <v>132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101">
        <f t="shared" si="20"/>
        <v>0</v>
      </c>
      <c r="P79" s="6"/>
    </row>
    <row r="80" spans="1:16" s="3" customFormat="1" ht="13.5" customHeight="1" x14ac:dyDescent="0.25">
      <c r="A80" s="91" t="s">
        <v>479</v>
      </c>
      <c r="B80" s="73" t="s">
        <v>128</v>
      </c>
      <c r="C80" s="83">
        <f>+C81+C82</f>
        <v>0</v>
      </c>
      <c r="D80" s="83">
        <f t="shared" ref="D80:N80" si="26">+D81+D82</f>
        <v>0</v>
      </c>
      <c r="E80" s="83">
        <f t="shared" si="26"/>
        <v>0</v>
      </c>
      <c r="F80" s="83">
        <f t="shared" si="26"/>
        <v>0</v>
      </c>
      <c r="G80" s="83">
        <f t="shared" si="26"/>
        <v>0</v>
      </c>
      <c r="H80" s="83">
        <f t="shared" si="26"/>
        <v>0</v>
      </c>
      <c r="I80" s="83">
        <f t="shared" si="26"/>
        <v>0</v>
      </c>
      <c r="J80" s="83">
        <f t="shared" si="26"/>
        <v>0</v>
      </c>
      <c r="K80" s="83">
        <f t="shared" si="26"/>
        <v>0</v>
      </c>
      <c r="L80" s="83">
        <f t="shared" si="26"/>
        <v>0</v>
      </c>
      <c r="M80" s="83">
        <f t="shared" si="26"/>
        <v>0</v>
      </c>
      <c r="N80" s="83">
        <f t="shared" si="26"/>
        <v>0</v>
      </c>
      <c r="O80" s="101">
        <f t="shared" si="20"/>
        <v>0</v>
      </c>
      <c r="P80" s="53"/>
    </row>
    <row r="81" spans="1:16" s="1" customFormat="1" ht="13.5" customHeight="1" x14ac:dyDescent="0.25">
      <c r="A81" s="91" t="s">
        <v>480</v>
      </c>
      <c r="B81" s="73" t="s">
        <v>129</v>
      </c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101">
        <f t="shared" si="20"/>
        <v>0</v>
      </c>
      <c r="P81" s="6"/>
    </row>
    <row r="82" spans="1:16" s="1" customFormat="1" ht="13.5" customHeight="1" x14ac:dyDescent="0.25">
      <c r="A82" s="91" t="s">
        <v>481</v>
      </c>
      <c r="B82" s="73" t="s">
        <v>130</v>
      </c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101">
        <f t="shared" si="20"/>
        <v>0</v>
      </c>
      <c r="P82" s="6"/>
    </row>
    <row r="83" spans="1:16" s="1" customFormat="1" ht="13.5" customHeight="1" x14ac:dyDescent="0.25">
      <c r="A83" s="91" t="s">
        <v>482</v>
      </c>
      <c r="B83" s="73" t="s">
        <v>263</v>
      </c>
      <c r="C83" s="83">
        <f>+SUM(C84:C94)</f>
        <v>0</v>
      </c>
      <c r="D83" s="83">
        <f t="shared" ref="D83:N83" si="27">+SUM(D84:D94)</f>
        <v>0</v>
      </c>
      <c r="E83" s="83">
        <f t="shared" si="27"/>
        <v>0</v>
      </c>
      <c r="F83" s="83">
        <f t="shared" si="27"/>
        <v>0</v>
      </c>
      <c r="G83" s="83">
        <f t="shared" si="27"/>
        <v>0</v>
      </c>
      <c r="H83" s="83">
        <f t="shared" si="27"/>
        <v>0</v>
      </c>
      <c r="I83" s="83">
        <f t="shared" si="27"/>
        <v>0</v>
      </c>
      <c r="J83" s="83">
        <f t="shared" si="27"/>
        <v>0</v>
      </c>
      <c r="K83" s="83">
        <f t="shared" si="27"/>
        <v>0</v>
      </c>
      <c r="L83" s="83">
        <f t="shared" si="27"/>
        <v>0</v>
      </c>
      <c r="M83" s="83">
        <f t="shared" si="27"/>
        <v>0</v>
      </c>
      <c r="N83" s="83">
        <f t="shared" si="27"/>
        <v>0</v>
      </c>
      <c r="O83" s="101">
        <f t="shared" si="20"/>
        <v>0</v>
      </c>
      <c r="P83" s="6"/>
    </row>
    <row r="84" spans="1:16" s="1" customFormat="1" ht="13.5" customHeight="1" x14ac:dyDescent="0.25">
      <c r="A84" s="91" t="s">
        <v>483</v>
      </c>
      <c r="B84" s="73" t="s">
        <v>133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101">
        <f t="shared" si="20"/>
        <v>0</v>
      </c>
      <c r="P84" s="6"/>
    </row>
    <row r="85" spans="1:16" s="1" customFormat="1" ht="13.5" customHeight="1" x14ac:dyDescent="0.25">
      <c r="A85" s="91" t="s">
        <v>484</v>
      </c>
      <c r="B85" s="73" t="s">
        <v>134</v>
      </c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101">
        <f t="shared" si="20"/>
        <v>0</v>
      </c>
      <c r="P85" s="6"/>
    </row>
    <row r="86" spans="1:16" s="1" customFormat="1" ht="13.5" customHeight="1" x14ac:dyDescent="0.25">
      <c r="A86" s="91" t="s">
        <v>485</v>
      </c>
      <c r="B86" s="73" t="s">
        <v>135</v>
      </c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101">
        <f t="shared" si="20"/>
        <v>0</v>
      </c>
      <c r="P86" s="6"/>
    </row>
    <row r="87" spans="1:16" s="1" customFormat="1" ht="13.5" customHeight="1" x14ac:dyDescent="0.25">
      <c r="A87" s="91" t="s">
        <v>486</v>
      </c>
      <c r="B87" s="73" t="s">
        <v>136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101">
        <f t="shared" si="20"/>
        <v>0</v>
      </c>
      <c r="P87" s="6"/>
    </row>
    <row r="88" spans="1:16" s="1" customFormat="1" ht="13.5" customHeight="1" x14ac:dyDescent="0.25">
      <c r="A88" s="91" t="s">
        <v>487</v>
      </c>
      <c r="B88" s="73" t="s">
        <v>138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101">
        <f t="shared" si="20"/>
        <v>0</v>
      </c>
      <c r="P88" s="6"/>
    </row>
    <row r="89" spans="1:16" s="1" customFormat="1" ht="13.5" customHeight="1" x14ac:dyDescent="0.25">
      <c r="A89" s="91" t="s">
        <v>488</v>
      </c>
      <c r="B89" s="73" t="s">
        <v>39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101">
        <f t="shared" si="20"/>
        <v>0</v>
      </c>
      <c r="P89" s="6"/>
    </row>
    <row r="90" spans="1:16" s="1" customFormat="1" ht="13.5" customHeight="1" x14ac:dyDescent="0.25">
      <c r="A90" s="91" t="s">
        <v>489</v>
      </c>
      <c r="B90" s="73" t="s">
        <v>40</v>
      </c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101">
        <f t="shared" si="20"/>
        <v>0</v>
      </c>
      <c r="P90" s="6"/>
    </row>
    <row r="91" spans="1:16" s="1" customFormat="1" ht="13.5" customHeight="1" x14ac:dyDescent="0.25">
      <c r="A91" s="91" t="s">
        <v>490</v>
      </c>
      <c r="B91" s="73" t="s">
        <v>41</v>
      </c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101">
        <f t="shared" si="20"/>
        <v>0</v>
      </c>
      <c r="P91" s="6"/>
    </row>
    <row r="92" spans="1:16" s="3" customFormat="1" ht="13.5" customHeight="1" x14ac:dyDescent="0.25">
      <c r="A92" s="91" t="s">
        <v>491</v>
      </c>
      <c r="B92" s="73" t="s">
        <v>42</v>
      </c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101">
        <f t="shared" si="20"/>
        <v>0</v>
      </c>
      <c r="P92" s="53"/>
    </row>
    <row r="93" spans="1:16" s="3" customFormat="1" ht="13.5" customHeight="1" x14ac:dyDescent="0.25">
      <c r="A93" s="91" t="s">
        <v>890</v>
      </c>
      <c r="B93" s="73" t="s">
        <v>891</v>
      </c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101">
        <f t="shared" si="20"/>
        <v>0</v>
      </c>
      <c r="P93" s="53"/>
    </row>
    <row r="94" spans="1:16" s="1" customFormat="1" ht="13.5" customHeight="1" x14ac:dyDescent="0.25">
      <c r="A94" s="91" t="s">
        <v>492</v>
      </c>
      <c r="B94" s="73" t="s">
        <v>137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101">
        <f t="shared" si="20"/>
        <v>0</v>
      </c>
      <c r="P94" s="6"/>
    </row>
    <row r="95" spans="1:16" s="1" customFormat="1" ht="13.5" customHeight="1" x14ac:dyDescent="0.25">
      <c r="A95" s="91" t="s">
        <v>493</v>
      </c>
      <c r="B95" s="73" t="s">
        <v>264</v>
      </c>
      <c r="C95" s="83">
        <f>+C96+C97</f>
        <v>0</v>
      </c>
      <c r="D95" s="83">
        <f t="shared" ref="D95:N95" si="28">+D96+D97</f>
        <v>0</v>
      </c>
      <c r="E95" s="83">
        <f t="shared" si="28"/>
        <v>0</v>
      </c>
      <c r="F95" s="83">
        <f t="shared" si="28"/>
        <v>0</v>
      </c>
      <c r="G95" s="83">
        <f t="shared" si="28"/>
        <v>0</v>
      </c>
      <c r="H95" s="83">
        <f t="shared" si="28"/>
        <v>0</v>
      </c>
      <c r="I95" s="83">
        <f t="shared" si="28"/>
        <v>0</v>
      </c>
      <c r="J95" s="83">
        <f t="shared" si="28"/>
        <v>0</v>
      </c>
      <c r="K95" s="83">
        <f t="shared" si="28"/>
        <v>0</v>
      </c>
      <c r="L95" s="83">
        <f t="shared" si="28"/>
        <v>0</v>
      </c>
      <c r="M95" s="83">
        <f t="shared" si="28"/>
        <v>0</v>
      </c>
      <c r="N95" s="83">
        <f t="shared" si="28"/>
        <v>0</v>
      </c>
      <c r="O95" s="101">
        <f t="shared" si="20"/>
        <v>0</v>
      </c>
      <c r="P95" s="6"/>
    </row>
    <row r="96" spans="1:16" s="3" customFormat="1" ht="13.5" customHeight="1" x14ac:dyDescent="0.25">
      <c r="A96" s="91" t="s">
        <v>494</v>
      </c>
      <c r="B96" s="73" t="s">
        <v>43</v>
      </c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101">
        <f t="shared" si="20"/>
        <v>0</v>
      </c>
      <c r="P96" s="53"/>
    </row>
    <row r="97" spans="1:16" s="3" customFormat="1" ht="13.5" customHeight="1" x14ac:dyDescent="0.25">
      <c r="A97" s="91" t="s">
        <v>495</v>
      </c>
      <c r="B97" s="73" t="s">
        <v>147</v>
      </c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101">
        <f t="shared" si="20"/>
        <v>0</v>
      </c>
      <c r="P97" s="53"/>
    </row>
    <row r="98" spans="1:16" s="1" customFormat="1" ht="13.5" customHeight="1" x14ac:dyDescent="0.25">
      <c r="A98" s="91" t="s">
        <v>496</v>
      </c>
      <c r="B98" s="73" t="s">
        <v>127</v>
      </c>
      <c r="C98" s="83">
        <f>+C99+C104</f>
        <v>0</v>
      </c>
      <c r="D98" s="83">
        <f t="shared" ref="D98:N98" si="29">+D99+D104</f>
        <v>0</v>
      </c>
      <c r="E98" s="83">
        <f t="shared" si="29"/>
        <v>0</v>
      </c>
      <c r="F98" s="83">
        <f t="shared" si="29"/>
        <v>0</v>
      </c>
      <c r="G98" s="83">
        <f t="shared" si="29"/>
        <v>0</v>
      </c>
      <c r="H98" s="83">
        <f t="shared" si="29"/>
        <v>0</v>
      </c>
      <c r="I98" s="83">
        <f t="shared" si="29"/>
        <v>0</v>
      </c>
      <c r="J98" s="83">
        <f t="shared" si="29"/>
        <v>0</v>
      </c>
      <c r="K98" s="83">
        <f t="shared" si="29"/>
        <v>0</v>
      </c>
      <c r="L98" s="83">
        <f t="shared" si="29"/>
        <v>0</v>
      </c>
      <c r="M98" s="83">
        <f t="shared" si="29"/>
        <v>0</v>
      </c>
      <c r="N98" s="83">
        <f t="shared" si="29"/>
        <v>0</v>
      </c>
      <c r="O98" s="101">
        <f t="shared" si="20"/>
        <v>0</v>
      </c>
      <c r="P98" s="6"/>
    </row>
    <row r="99" spans="1:16" s="1" customFormat="1" ht="13.5" customHeight="1" x14ac:dyDescent="0.25">
      <c r="A99" s="91" t="s">
        <v>497</v>
      </c>
      <c r="B99" s="73" t="s">
        <v>44</v>
      </c>
      <c r="C99" s="83">
        <f>+SUM(C100:C103)</f>
        <v>0</v>
      </c>
      <c r="D99" s="83">
        <f t="shared" ref="D99:N99" si="30">+SUM(D100:D103)</f>
        <v>0</v>
      </c>
      <c r="E99" s="83">
        <f t="shared" si="30"/>
        <v>0</v>
      </c>
      <c r="F99" s="83">
        <f t="shared" si="30"/>
        <v>0</v>
      </c>
      <c r="G99" s="83">
        <f t="shared" si="30"/>
        <v>0</v>
      </c>
      <c r="H99" s="83">
        <f t="shared" si="30"/>
        <v>0</v>
      </c>
      <c r="I99" s="83">
        <f t="shared" si="30"/>
        <v>0</v>
      </c>
      <c r="J99" s="83">
        <f t="shared" si="30"/>
        <v>0</v>
      </c>
      <c r="K99" s="83">
        <f t="shared" si="30"/>
        <v>0</v>
      </c>
      <c r="L99" s="83">
        <f t="shared" si="30"/>
        <v>0</v>
      </c>
      <c r="M99" s="83">
        <f t="shared" si="30"/>
        <v>0</v>
      </c>
      <c r="N99" s="83">
        <f t="shared" si="30"/>
        <v>0</v>
      </c>
      <c r="O99" s="101">
        <f t="shared" si="20"/>
        <v>0</v>
      </c>
      <c r="P99" s="6"/>
    </row>
    <row r="100" spans="1:16" s="1" customFormat="1" ht="13.5" customHeight="1" x14ac:dyDescent="0.25">
      <c r="A100" s="91" t="s">
        <v>498</v>
      </c>
      <c r="B100" s="73" t="s">
        <v>131</v>
      </c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101">
        <f t="shared" si="20"/>
        <v>0</v>
      </c>
      <c r="P100" s="6"/>
    </row>
    <row r="101" spans="1:16" s="1" customFormat="1" ht="13.5" customHeight="1" x14ac:dyDescent="0.25">
      <c r="A101" s="91" t="s">
        <v>499</v>
      </c>
      <c r="B101" s="73" t="s">
        <v>45</v>
      </c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101">
        <f t="shared" si="20"/>
        <v>0</v>
      </c>
      <c r="P101" s="6"/>
    </row>
    <row r="102" spans="1:16" s="3" customFormat="1" ht="13.5" customHeight="1" x14ac:dyDescent="0.25">
      <c r="A102" s="91" t="s">
        <v>500</v>
      </c>
      <c r="B102" s="73" t="s">
        <v>46</v>
      </c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101">
        <f t="shared" si="20"/>
        <v>0</v>
      </c>
      <c r="P102" s="53"/>
    </row>
    <row r="103" spans="1:16" s="1" customFormat="1" ht="13.5" customHeight="1" x14ac:dyDescent="0.25">
      <c r="A103" s="91" t="s">
        <v>501</v>
      </c>
      <c r="B103" s="73" t="s">
        <v>265</v>
      </c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101">
        <f t="shared" si="20"/>
        <v>0</v>
      </c>
      <c r="P103" s="6"/>
    </row>
    <row r="104" spans="1:16" s="1" customFormat="1" ht="13.5" customHeight="1" x14ac:dyDescent="0.25">
      <c r="A104" s="91" t="s">
        <v>502</v>
      </c>
      <c r="B104" s="73" t="s">
        <v>122</v>
      </c>
      <c r="C104" s="83">
        <f>+SUM(C105:C109)</f>
        <v>0</v>
      </c>
      <c r="D104" s="83">
        <f t="shared" ref="D104:N104" si="31">+SUM(D105:D109)</f>
        <v>0</v>
      </c>
      <c r="E104" s="83">
        <f t="shared" si="31"/>
        <v>0</v>
      </c>
      <c r="F104" s="83">
        <f t="shared" si="31"/>
        <v>0</v>
      </c>
      <c r="G104" s="83">
        <f t="shared" si="31"/>
        <v>0</v>
      </c>
      <c r="H104" s="83">
        <f t="shared" si="31"/>
        <v>0</v>
      </c>
      <c r="I104" s="83">
        <f t="shared" si="31"/>
        <v>0</v>
      </c>
      <c r="J104" s="83">
        <f t="shared" si="31"/>
        <v>0</v>
      </c>
      <c r="K104" s="83">
        <f t="shared" si="31"/>
        <v>0</v>
      </c>
      <c r="L104" s="83">
        <f t="shared" si="31"/>
        <v>0</v>
      </c>
      <c r="M104" s="83">
        <f t="shared" si="31"/>
        <v>0</v>
      </c>
      <c r="N104" s="83">
        <f t="shared" si="31"/>
        <v>0</v>
      </c>
      <c r="O104" s="101">
        <f t="shared" si="20"/>
        <v>0</v>
      </c>
      <c r="P104" s="6"/>
    </row>
    <row r="105" spans="1:16" s="1" customFormat="1" ht="13.5" customHeight="1" x14ac:dyDescent="0.25">
      <c r="A105" s="91" t="s">
        <v>503</v>
      </c>
      <c r="B105" s="73" t="s">
        <v>47</v>
      </c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101">
        <f t="shared" si="20"/>
        <v>0</v>
      </c>
      <c r="P105" s="6"/>
    </row>
    <row r="106" spans="1:16" s="1" customFormat="1" ht="13.5" customHeight="1" x14ac:dyDescent="0.25">
      <c r="A106" s="91" t="s">
        <v>504</v>
      </c>
      <c r="B106" s="73" t="s">
        <v>45</v>
      </c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101">
        <f t="shared" si="20"/>
        <v>0</v>
      </c>
      <c r="P106" s="6"/>
    </row>
    <row r="107" spans="1:16" s="1" customFormat="1" ht="13.5" customHeight="1" x14ac:dyDescent="0.25">
      <c r="A107" s="91" t="s">
        <v>505</v>
      </c>
      <c r="B107" s="73" t="s">
        <v>48</v>
      </c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101">
        <f t="shared" si="20"/>
        <v>0</v>
      </c>
      <c r="P107" s="6"/>
    </row>
    <row r="108" spans="1:16" s="11" customFormat="1" ht="13.5" customHeight="1" x14ac:dyDescent="0.25">
      <c r="A108" s="91" t="s">
        <v>506</v>
      </c>
      <c r="B108" s="73" t="s">
        <v>46</v>
      </c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101">
        <f t="shared" si="20"/>
        <v>0</v>
      </c>
      <c r="P108" s="53"/>
    </row>
    <row r="109" spans="1:16" s="3" customFormat="1" ht="13.5" customHeight="1" x14ac:dyDescent="0.25">
      <c r="A109" s="91" t="s">
        <v>507</v>
      </c>
      <c r="B109" s="73" t="s">
        <v>49</v>
      </c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101">
        <f t="shared" si="20"/>
        <v>0</v>
      </c>
      <c r="P109" s="53"/>
    </row>
    <row r="110" spans="1:16" s="1" customFormat="1" ht="13.5" customHeight="1" x14ac:dyDescent="0.25">
      <c r="A110" s="91" t="s">
        <v>508</v>
      </c>
      <c r="B110" s="73" t="s">
        <v>16</v>
      </c>
      <c r="C110" s="83">
        <f>+C111+C120</f>
        <v>3964546408</v>
      </c>
      <c r="D110" s="83">
        <f>+D111+D120</f>
        <v>3964546408</v>
      </c>
      <c r="E110" s="83">
        <f t="shared" ref="E110:N110" si="32">+E111+E120</f>
        <v>3964546408</v>
      </c>
      <c r="F110" s="83">
        <f t="shared" si="32"/>
        <v>3964546408</v>
      </c>
      <c r="G110" s="83">
        <f t="shared" si="32"/>
        <v>3964546408</v>
      </c>
      <c r="H110" s="83">
        <f t="shared" si="32"/>
        <v>3964546408</v>
      </c>
      <c r="I110" s="83">
        <f t="shared" si="32"/>
        <v>3964546408</v>
      </c>
      <c r="J110" s="83">
        <f t="shared" si="32"/>
        <v>3964546408</v>
      </c>
      <c r="K110" s="83">
        <f t="shared" si="32"/>
        <v>3964546408</v>
      </c>
      <c r="L110" s="83">
        <f t="shared" si="32"/>
        <v>3964546408</v>
      </c>
      <c r="M110" s="83">
        <f t="shared" si="32"/>
        <v>3964546408</v>
      </c>
      <c r="N110" s="83">
        <f t="shared" si="32"/>
        <v>3964546408</v>
      </c>
      <c r="O110" s="101">
        <f t="shared" si="20"/>
        <v>47574556896</v>
      </c>
      <c r="P110" s="6"/>
    </row>
    <row r="111" spans="1:16" s="1" customFormat="1" ht="13.5" customHeight="1" x14ac:dyDescent="0.25">
      <c r="A111" s="91" t="s">
        <v>509</v>
      </c>
      <c r="B111" s="73" t="s">
        <v>50</v>
      </c>
      <c r="C111" s="83">
        <f>+C112</f>
        <v>0</v>
      </c>
      <c r="D111" s="83">
        <f>+D112</f>
        <v>0</v>
      </c>
      <c r="E111" s="83">
        <f t="shared" ref="E111:N111" si="33">+E112</f>
        <v>0</v>
      </c>
      <c r="F111" s="83">
        <f t="shared" si="33"/>
        <v>0</v>
      </c>
      <c r="G111" s="83">
        <f t="shared" si="33"/>
        <v>0</v>
      </c>
      <c r="H111" s="83">
        <f t="shared" si="33"/>
        <v>0</v>
      </c>
      <c r="I111" s="83">
        <f t="shared" si="33"/>
        <v>0</v>
      </c>
      <c r="J111" s="83">
        <f t="shared" si="33"/>
        <v>0</v>
      </c>
      <c r="K111" s="83">
        <f t="shared" si="33"/>
        <v>0</v>
      </c>
      <c r="L111" s="83">
        <f t="shared" si="33"/>
        <v>0</v>
      </c>
      <c r="M111" s="83">
        <f t="shared" si="33"/>
        <v>0</v>
      </c>
      <c r="N111" s="83">
        <f t="shared" si="33"/>
        <v>0</v>
      </c>
      <c r="O111" s="101">
        <f t="shared" si="20"/>
        <v>0</v>
      </c>
      <c r="P111" s="6"/>
    </row>
    <row r="112" spans="1:16" s="1" customFormat="1" ht="13.5" customHeight="1" x14ac:dyDescent="0.25">
      <c r="A112" s="91" t="s">
        <v>510</v>
      </c>
      <c r="B112" s="73" t="s">
        <v>51</v>
      </c>
      <c r="C112" s="83">
        <f>+SUM(C113:C119)</f>
        <v>0</v>
      </c>
      <c r="D112" s="83">
        <f>+SUM(D113:D119)</f>
        <v>0</v>
      </c>
      <c r="E112" s="83">
        <f t="shared" ref="E112:N112" si="34">+SUM(E113:E119)</f>
        <v>0</v>
      </c>
      <c r="F112" s="83">
        <f t="shared" si="34"/>
        <v>0</v>
      </c>
      <c r="G112" s="83">
        <f t="shared" si="34"/>
        <v>0</v>
      </c>
      <c r="H112" s="83">
        <f t="shared" si="34"/>
        <v>0</v>
      </c>
      <c r="I112" s="83">
        <f t="shared" si="34"/>
        <v>0</v>
      </c>
      <c r="J112" s="83">
        <f t="shared" si="34"/>
        <v>0</v>
      </c>
      <c r="K112" s="83">
        <f t="shared" si="34"/>
        <v>0</v>
      </c>
      <c r="L112" s="83">
        <f t="shared" si="34"/>
        <v>0</v>
      </c>
      <c r="M112" s="83">
        <f t="shared" si="34"/>
        <v>0</v>
      </c>
      <c r="N112" s="83">
        <f t="shared" si="34"/>
        <v>0</v>
      </c>
      <c r="O112" s="101">
        <f t="shared" si="20"/>
        <v>0</v>
      </c>
      <c r="P112" s="6"/>
    </row>
    <row r="113" spans="1:16" s="1" customFormat="1" ht="13.5" customHeight="1" x14ac:dyDescent="0.25">
      <c r="A113" s="91" t="s">
        <v>511</v>
      </c>
      <c r="B113" s="73" t="s">
        <v>139</v>
      </c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101">
        <f t="shared" si="20"/>
        <v>0</v>
      </c>
      <c r="P113" s="6"/>
    </row>
    <row r="114" spans="1:16" s="1" customFormat="1" ht="13.5" customHeight="1" x14ac:dyDescent="0.25">
      <c r="A114" s="91" t="s">
        <v>512</v>
      </c>
      <c r="B114" s="73" t="s">
        <v>52</v>
      </c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101">
        <f t="shared" si="20"/>
        <v>0</v>
      </c>
      <c r="P114" s="6"/>
    </row>
    <row r="115" spans="1:16" s="1" customFormat="1" ht="13.5" customHeight="1" x14ac:dyDescent="0.25">
      <c r="A115" s="91" t="s">
        <v>513</v>
      </c>
      <c r="B115" s="73" t="s">
        <v>266</v>
      </c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101">
        <f t="shared" si="20"/>
        <v>0</v>
      </c>
      <c r="P115" s="6"/>
    </row>
    <row r="116" spans="1:16" s="1" customFormat="1" ht="13.5" customHeight="1" x14ac:dyDescent="0.25">
      <c r="A116" s="91" t="s">
        <v>514</v>
      </c>
      <c r="B116" s="73" t="s">
        <v>99</v>
      </c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101">
        <f t="shared" si="20"/>
        <v>0</v>
      </c>
      <c r="P116" s="6"/>
    </row>
    <row r="117" spans="1:16" s="1" customFormat="1" ht="13.5" customHeight="1" x14ac:dyDescent="0.25">
      <c r="A117" s="91" t="s">
        <v>515</v>
      </c>
      <c r="B117" s="73" t="s">
        <v>53</v>
      </c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101">
        <f t="shared" si="20"/>
        <v>0</v>
      </c>
      <c r="P117" s="6"/>
    </row>
    <row r="118" spans="1:16" s="3" customFormat="1" ht="13.5" customHeight="1" x14ac:dyDescent="0.25">
      <c r="A118" s="91" t="s">
        <v>516</v>
      </c>
      <c r="B118" s="73" t="s">
        <v>54</v>
      </c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101">
        <f t="shared" si="20"/>
        <v>0</v>
      </c>
      <c r="P118" s="53"/>
    </row>
    <row r="119" spans="1:16" s="3" customFormat="1" ht="13.5" customHeight="1" x14ac:dyDescent="0.25">
      <c r="A119" s="91" t="s">
        <v>517</v>
      </c>
      <c r="B119" s="73" t="s">
        <v>55</v>
      </c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101">
        <f t="shared" si="20"/>
        <v>0</v>
      </c>
      <c r="P119" s="53"/>
    </row>
    <row r="120" spans="1:16" s="1" customFormat="1" ht="13.5" customHeight="1" x14ac:dyDescent="0.25">
      <c r="A120" s="91" t="s">
        <v>518</v>
      </c>
      <c r="B120" s="73" t="s">
        <v>267</v>
      </c>
      <c r="C120" s="83">
        <f>+C121+C129+C132+C138+C150+C154+C165+C171+C175+C182+C187+C192+C195+C197+C207+C205</f>
        <v>3964546408</v>
      </c>
      <c r="D120" s="83">
        <f t="shared" ref="D120:N120" si="35">+D121+D129+D132+D138+D150+D154+D165+D171+D175+D182+D187+D192+D195+D197+D207+D205</f>
        <v>3964546408</v>
      </c>
      <c r="E120" s="83">
        <f t="shared" si="35"/>
        <v>3964546408</v>
      </c>
      <c r="F120" s="83">
        <f t="shared" si="35"/>
        <v>3964546408</v>
      </c>
      <c r="G120" s="83">
        <f t="shared" si="35"/>
        <v>3964546408</v>
      </c>
      <c r="H120" s="83">
        <f t="shared" si="35"/>
        <v>3964546408</v>
      </c>
      <c r="I120" s="83">
        <f t="shared" si="35"/>
        <v>3964546408</v>
      </c>
      <c r="J120" s="83">
        <f t="shared" si="35"/>
        <v>3964546408</v>
      </c>
      <c r="K120" s="83">
        <f t="shared" si="35"/>
        <v>3964546408</v>
      </c>
      <c r="L120" s="83">
        <f t="shared" si="35"/>
        <v>3964546408</v>
      </c>
      <c r="M120" s="83">
        <f t="shared" si="35"/>
        <v>3964546408</v>
      </c>
      <c r="N120" s="83">
        <f t="shared" si="35"/>
        <v>3964546408</v>
      </c>
      <c r="O120" s="101">
        <f t="shared" si="20"/>
        <v>47574556896</v>
      </c>
      <c r="P120" s="6"/>
    </row>
    <row r="121" spans="1:16" s="1" customFormat="1" ht="13.5" customHeight="1" x14ac:dyDescent="0.25">
      <c r="A121" s="91" t="s">
        <v>519</v>
      </c>
      <c r="B121" s="73" t="s">
        <v>56</v>
      </c>
      <c r="C121" s="83">
        <f>+SUM(C122:C128)</f>
        <v>0</v>
      </c>
      <c r="D121" s="83">
        <f>+SUM(D122:D128)</f>
        <v>0</v>
      </c>
      <c r="E121" s="83">
        <f t="shared" ref="E121:N121" si="36">+SUM(E122:E128)</f>
        <v>0</v>
      </c>
      <c r="F121" s="83">
        <f t="shared" si="36"/>
        <v>0</v>
      </c>
      <c r="G121" s="83">
        <f t="shared" si="36"/>
        <v>0</v>
      </c>
      <c r="H121" s="83">
        <f t="shared" si="36"/>
        <v>0</v>
      </c>
      <c r="I121" s="83">
        <f t="shared" si="36"/>
        <v>0</v>
      </c>
      <c r="J121" s="83">
        <f t="shared" si="36"/>
        <v>0</v>
      </c>
      <c r="K121" s="83">
        <f t="shared" si="36"/>
        <v>0</v>
      </c>
      <c r="L121" s="83">
        <f t="shared" si="36"/>
        <v>0</v>
      </c>
      <c r="M121" s="83">
        <f t="shared" si="36"/>
        <v>0</v>
      </c>
      <c r="N121" s="83">
        <f t="shared" si="36"/>
        <v>0</v>
      </c>
      <c r="O121" s="101">
        <f t="shared" si="20"/>
        <v>0</v>
      </c>
      <c r="P121" s="6"/>
    </row>
    <row r="122" spans="1:16" s="1" customFormat="1" ht="13.5" customHeight="1" x14ac:dyDescent="0.25">
      <c r="A122" s="91" t="s">
        <v>520</v>
      </c>
      <c r="B122" s="73" t="s">
        <v>268</v>
      </c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101">
        <f t="shared" si="20"/>
        <v>0</v>
      </c>
      <c r="P122" s="6"/>
    </row>
    <row r="123" spans="1:16" s="1" customFormat="1" ht="13.5" customHeight="1" x14ac:dyDescent="0.25">
      <c r="A123" s="91" t="s">
        <v>521</v>
      </c>
      <c r="B123" s="73" t="s">
        <v>57</v>
      </c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101">
        <f t="shared" si="20"/>
        <v>0</v>
      </c>
      <c r="P123" s="6"/>
    </row>
    <row r="124" spans="1:16" s="1" customFormat="1" ht="13.5" customHeight="1" x14ac:dyDescent="0.25">
      <c r="A124" s="91" t="s">
        <v>522</v>
      </c>
      <c r="B124" s="73" t="s">
        <v>58</v>
      </c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101">
        <f t="shared" si="20"/>
        <v>0</v>
      </c>
      <c r="P124" s="6"/>
    </row>
    <row r="125" spans="1:16" s="1" customFormat="1" ht="13.5" customHeight="1" x14ac:dyDescent="0.25">
      <c r="A125" s="91" t="s">
        <v>523</v>
      </c>
      <c r="B125" s="73" t="s">
        <v>524</v>
      </c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101">
        <f t="shared" si="20"/>
        <v>0</v>
      </c>
      <c r="P125" s="6"/>
    </row>
    <row r="126" spans="1:16" s="1" customFormat="1" ht="13.5" customHeight="1" x14ac:dyDescent="0.25">
      <c r="A126" s="91" t="s">
        <v>525</v>
      </c>
      <c r="B126" s="73" t="s">
        <v>269</v>
      </c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101">
        <f t="shared" si="20"/>
        <v>0</v>
      </c>
      <c r="P126" s="6"/>
    </row>
    <row r="127" spans="1:16" s="3" customFormat="1" ht="13.5" customHeight="1" x14ac:dyDescent="0.25">
      <c r="A127" s="91" t="s">
        <v>526</v>
      </c>
      <c r="B127" s="73" t="s">
        <v>59</v>
      </c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101">
        <f t="shared" si="20"/>
        <v>0</v>
      </c>
      <c r="P127" s="53"/>
    </row>
    <row r="128" spans="1:16" s="1" customFormat="1" ht="13.5" customHeight="1" x14ac:dyDescent="0.25">
      <c r="A128" s="91" t="s">
        <v>527</v>
      </c>
      <c r="B128" s="73" t="s">
        <v>92</v>
      </c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101">
        <f t="shared" si="20"/>
        <v>0</v>
      </c>
      <c r="P128" s="6"/>
    </row>
    <row r="129" spans="1:16" s="1" customFormat="1" ht="13.5" customHeight="1" x14ac:dyDescent="0.25">
      <c r="A129" s="91" t="s">
        <v>528</v>
      </c>
      <c r="B129" s="73" t="s">
        <v>60</v>
      </c>
      <c r="C129" s="83">
        <f>+C130+C131</f>
        <v>0</v>
      </c>
      <c r="D129" s="83">
        <f t="shared" ref="D129:N129" si="37">+D130+D131</f>
        <v>0</v>
      </c>
      <c r="E129" s="83">
        <f t="shared" si="37"/>
        <v>0</v>
      </c>
      <c r="F129" s="83">
        <f t="shared" si="37"/>
        <v>0</v>
      </c>
      <c r="G129" s="83">
        <f t="shared" si="37"/>
        <v>0</v>
      </c>
      <c r="H129" s="83">
        <f t="shared" si="37"/>
        <v>0</v>
      </c>
      <c r="I129" s="83">
        <f t="shared" si="37"/>
        <v>0</v>
      </c>
      <c r="J129" s="83">
        <f t="shared" si="37"/>
        <v>0</v>
      </c>
      <c r="K129" s="83">
        <f t="shared" si="37"/>
        <v>0</v>
      </c>
      <c r="L129" s="83">
        <f t="shared" si="37"/>
        <v>0</v>
      </c>
      <c r="M129" s="83">
        <f t="shared" si="37"/>
        <v>0</v>
      </c>
      <c r="N129" s="83">
        <f t="shared" si="37"/>
        <v>0</v>
      </c>
      <c r="O129" s="101">
        <f t="shared" si="20"/>
        <v>0</v>
      </c>
      <c r="P129" s="6"/>
    </row>
    <row r="130" spans="1:16" s="3" customFormat="1" ht="13.5" customHeight="1" x14ac:dyDescent="0.25">
      <c r="A130" s="91" t="s">
        <v>529</v>
      </c>
      <c r="B130" s="73" t="s">
        <v>61</v>
      </c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101">
        <f t="shared" si="20"/>
        <v>0</v>
      </c>
      <c r="P130" s="53"/>
    </row>
    <row r="131" spans="1:16" s="1" customFormat="1" ht="13.5" customHeight="1" x14ac:dyDescent="0.25">
      <c r="A131" s="91" t="s">
        <v>530</v>
      </c>
      <c r="B131" s="73" t="s">
        <v>62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101">
        <f t="shared" si="20"/>
        <v>0</v>
      </c>
      <c r="P131" s="6"/>
    </row>
    <row r="132" spans="1:16" s="1" customFormat="1" ht="13.5" customHeight="1" x14ac:dyDescent="0.25">
      <c r="A132" s="91" t="s">
        <v>531</v>
      </c>
      <c r="B132" s="73" t="s">
        <v>63</v>
      </c>
      <c r="C132" s="83">
        <f>+SUM(C133:C137)</f>
        <v>0</v>
      </c>
      <c r="D132" s="83">
        <f t="shared" ref="D132:N132" si="38">+SUM(D133:D137)</f>
        <v>0</v>
      </c>
      <c r="E132" s="83">
        <f t="shared" si="38"/>
        <v>0</v>
      </c>
      <c r="F132" s="83">
        <f t="shared" si="38"/>
        <v>0</v>
      </c>
      <c r="G132" s="83">
        <f t="shared" si="38"/>
        <v>0</v>
      </c>
      <c r="H132" s="83">
        <f t="shared" si="38"/>
        <v>0</v>
      </c>
      <c r="I132" s="83">
        <f t="shared" si="38"/>
        <v>0</v>
      </c>
      <c r="J132" s="83">
        <f t="shared" si="38"/>
        <v>0</v>
      </c>
      <c r="K132" s="83">
        <f t="shared" si="38"/>
        <v>0</v>
      </c>
      <c r="L132" s="83">
        <f t="shared" si="38"/>
        <v>0</v>
      </c>
      <c r="M132" s="83">
        <f t="shared" si="38"/>
        <v>0</v>
      </c>
      <c r="N132" s="83">
        <f t="shared" si="38"/>
        <v>0</v>
      </c>
      <c r="O132" s="101">
        <f t="shared" si="20"/>
        <v>0</v>
      </c>
      <c r="P132" s="6"/>
    </row>
    <row r="133" spans="1:16" s="1" customFormat="1" ht="13.5" customHeight="1" x14ac:dyDescent="0.25">
      <c r="A133" s="91" t="s">
        <v>532</v>
      </c>
      <c r="B133" s="73" t="s">
        <v>64</v>
      </c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101">
        <f t="shared" si="20"/>
        <v>0</v>
      </c>
      <c r="P133" s="6"/>
    </row>
    <row r="134" spans="1:16" s="1" customFormat="1" ht="13.5" customHeight="1" x14ac:dyDescent="0.25">
      <c r="A134" s="91" t="s">
        <v>533</v>
      </c>
      <c r="B134" s="73" t="s">
        <v>65</v>
      </c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101">
        <f t="shared" si="20"/>
        <v>0</v>
      </c>
      <c r="P134" s="6"/>
    </row>
    <row r="135" spans="1:16" s="1" customFormat="1" ht="13.5" customHeight="1" x14ac:dyDescent="0.25">
      <c r="A135" s="91" t="s">
        <v>534</v>
      </c>
      <c r="B135" s="73" t="s">
        <v>270</v>
      </c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101">
        <f t="shared" ref="O135:O200" si="39">+SUM(C135:N135)</f>
        <v>0</v>
      </c>
      <c r="P135" s="6"/>
    </row>
    <row r="136" spans="1:16" s="1" customFormat="1" ht="13.5" customHeight="1" x14ac:dyDescent="0.25">
      <c r="A136" s="91" t="s">
        <v>535</v>
      </c>
      <c r="B136" s="73" t="s">
        <v>66</v>
      </c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101">
        <f t="shared" si="39"/>
        <v>0</v>
      </c>
      <c r="P136" s="6"/>
    </row>
    <row r="137" spans="1:16" s="1" customFormat="1" ht="13.5" customHeight="1" x14ac:dyDescent="0.25">
      <c r="A137" s="91" t="s">
        <v>536</v>
      </c>
      <c r="B137" s="73" t="s">
        <v>93</v>
      </c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101">
        <f t="shared" si="39"/>
        <v>0</v>
      </c>
      <c r="P137" s="6"/>
    </row>
    <row r="138" spans="1:16" s="1" customFormat="1" ht="13.5" customHeight="1" x14ac:dyDescent="0.25">
      <c r="A138" s="91" t="s">
        <v>537</v>
      </c>
      <c r="B138" s="73" t="s">
        <v>67</v>
      </c>
      <c r="C138" s="83">
        <f>+SUM(C139:C149)</f>
        <v>3490292262</v>
      </c>
      <c r="D138" s="83">
        <f t="shared" ref="D138:N138" si="40">+SUM(D139:D149)</f>
        <v>3490292262</v>
      </c>
      <c r="E138" s="83">
        <f t="shared" si="40"/>
        <v>3490292262</v>
      </c>
      <c r="F138" s="83">
        <f t="shared" si="40"/>
        <v>3490292262</v>
      </c>
      <c r="G138" s="83">
        <f t="shared" si="40"/>
        <v>3490292262</v>
      </c>
      <c r="H138" s="83">
        <f t="shared" si="40"/>
        <v>3490292262</v>
      </c>
      <c r="I138" s="83">
        <f t="shared" si="40"/>
        <v>3490292262</v>
      </c>
      <c r="J138" s="83">
        <f t="shared" si="40"/>
        <v>3490292262</v>
      </c>
      <c r="K138" s="83">
        <f t="shared" si="40"/>
        <v>3490292262</v>
      </c>
      <c r="L138" s="83">
        <f t="shared" si="40"/>
        <v>3490292262</v>
      </c>
      <c r="M138" s="83">
        <f t="shared" si="40"/>
        <v>3490292262</v>
      </c>
      <c r="N138" s="83">
        <f t="shared" si="40"/>
        <v>3490292262</v>
      </c>
      <c r="O138" s="101">
        <f t="shared" si="39"/>
        <v>41883507144</v>
      </c>
      <c r="P138" s="6"/>
    </row>
    <row r="139" spans="1:16" s="1" customFormat="1" ht="13.5" customHeight="1" x14ac:dyDescent="0.25">
      <c r="A139" s="91" t="s">
        <v>538</v>
      </c>
      <c r="B139" s="73" t="s">
        <v>68</v>
      </c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101">
        <f t="shared" si="39"/>
        <v>0</v>
      </c>
      <c r="P139" s="6"/>
    </row>
    <row r="140" spans="1:16" s="3" customFormat="1" ht="13.5" customHeight="1" x14ac:dyDescent="0.25">
      <c r="A140" s="91" t="s">
        <v>539</v>
      </c>
      <c r="B140" s="73" t="s">
        <v>120</v>
      </c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101">
        <f t="shared" si="39"/>
        <v>0</v>
      </c>
      <c r="P140" s="53"/>
    </row>
    <row r="141" spans="1:16" s="1" customFormat="1" ht="13.5" customHeight="1" x14ac:dyDescent="0.25">
      <c r="A141" s="91" t="s">
        <v>540</v>
      </c>
      <c r="B141" s="73" t="s">
        <v>271</v>
      </c>
      <c r="C141" s="83">
        <v>1289639704</v>
      </c>
      <c r="D141" s="83">
        <v>1289639704</v>
      </c>
      <c r="E141" s="83">
        <v>1289639704</v>
      </c>
      <c r="F141" s="83">
        <v>1289639704</v>
      </c>
      <c r="G141" s="83">
        <v>1289639704</v>
      </c>
      <c r="H141" s="83">
        <v>1289639704</v>
      </c>
      <c r="I141" s="83">
        <v>1289639704</v>
      </c>
      <c r="J141" s="83">
        <v>1289639704</v>
      </c>
      <c r="K141" s="83">
        <v>1289639704</v>
      </c>
      <c r="L141" s="83">
        <v>1289639704</v>
      </c>
      <c r="M141" s="83">
        <v>1289639704</v>
      </c>
      <c r="N141" s="83">
        <v>1289639704</v>
      </c>
      <c r="O141" s="101">
        <f t="shared" si="39"/>
        <v>15475676448</v>
      </c>
      <c r="P141" s="6"/>
    </row>
    <row r="142" spans="1:16" s="1" customFormat="1" ht="13.5" customHeight="1" x14ac:dyDescent="0.25">
      <c r="A142" s="91" t="s">
        <v>541</v>
      </c>
      <c r="B142" s="73" t="s">
        <v>272</v>
      </c>
      <c r="C142" s="83">
        <v>1940535703</v>
      </c>
      <c r="D142" s="83">
        <v>1940535703</v>
      </c>
      <c r="E142" s="83">
        <v>1940535703</v>
      </c>
      <c r="F142" s="83">
        <v>1940535703</v>
      </c>
      <c r="G142" s="83">
        <v>1940535703</v>
      </c>
      <c r="H142" s="83">
        <v>1940535703</v>
      </c>
      <c r="I142" s="83">
        <v>1940535703</v>
      </c>
      <c r="J142" s="83">
        <v>1940535703</v>
      </c>
      <c r="K142" s="83">
        <v>1940535703</v>
      </c>
      <c r="L142" s="83">
        <v>1940535703</v>
      </c>
      <c r="M142" s="83">
        <v>1940535703</v>
      </c>
      <c r="N142" s="83">
        <v>1940535703</v>
      </c>
      <c r="O142" s="101">
        <f t="shared" si="39"/>
        <v>23286428436</v>
      </c>
      <c r="P142" s="6"/>
    </row>
    <row r="143" spans="1:16" s="1" customFormat="1" ht="13.5" customHeight="1" x14ac:dyDescent="0.25">
      <c r="A143" s="91" t="s">
        <v>542</v>
      </c>
      <c r="B143" s="73" t="s">
        <v>273</v>
      </c>
      <c r="C143" s="83">
        <v>260116855</v>
      </c>
      <c r="D143" s="83">
        <v>260116855</v>
      </c>
      <c r="E143" s="83">
        <v>260116855</v>
      </c>
      <c r="F143" s="83">
        <v>260116855</v>
      </c>
      <c r="G143" s="83">
        <v>260116855</v>
      </c>
      <c r="H143" s="83">
        <v>260116855</v>
      </c>
      <c r="I143" s="83">
        <v>260116855</v>
      </c>
      <c r="J143" s="83">
        <v>260116855</v>
      </c>
      <c r="K143" s="83">
        <v>260116855</v>
      </c>
      <c r="L143" s="83">
        <v>260116855</v>
      </c>
      <c r="M143" s="83">
        <v>260116855</v>
      </c>
      <c r="N143" s="83">
        <v>260116855</v>
      </c>
      <c r="O143" s="101">
        <f t="shared" si="39"/>
        <v>3121402260</v>
      </c>
      <c r="P143" s="6">
        <f>150000000/10</f>
        <v>15000000</v>
      </c>
    </row>
    <row r="144" spans="1:16" s="1" customFormat="1" ht="13.5" customHeight="1" x14ac:dyDescent="0.25">
      <c r="A144" s="91" t="s">
        <v>543</v>
      </c>
      <c r="B144" s="73" t="s">
        <v>69</v>
      </c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101">
        <f t="shared" si="39"/>
        <v>0</v>
      </c>
      <c r="P144" s="6"/>
    </row>
    <row r="145" spans="1:16" s="1" customFormat="1" ht="13.5" customHeight="1" x14ac:dyDescent="0.25">
      <c r="A145" s="91" t="s">
        <v>544</v>
      </c>
      <c r="B145" s="73" t="s">
        <v>167</v>
      </c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101">
        <f t="shared" si="39"/>
        <v>0</v>
      </c>
      <c r="P145" s="6"/>
    </row>
    <row r="146" spans="1:16" s="1" customFormat="1" ht="13.5" customHeight="1" x14ac:dyDescent="0.25">
      <c r="A146" s="91" t="s">
        <v>545</v>
      </c>
      <c r="B146" s="73" t="s">
        <v>274</v>
      </c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101">
        <f t="shared" si="39"/>
        <v>0</v>
      </c>
      <c r="P146" s="6"/>
    </row>
    <row r="147" spans="1:16" s="1" customFormat="1" ht="13.5" customHeight="1" x14ac:dyDescent="0.25">
      <c r="A147" s="91" t="s">
        <v>546</v>
      </c>
      <c r="B147" s="73" t="s">
        <v>70</v>
      </c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101">
        <f t="shared" si="39"/>
        <v>0</v>
      </c>
      <c r="P147" s="6"/>
    </row>
    <row r="148" spans="1:16" s="1" customFormat="1" ht="13.5" customHeight="1" x14ac:dyDescent="0.25">
      <c r="A148" s="91" t="s">
        <v>547</v>
      </c>
      <c r="B148" s="73" t="s">
        <v>275</v>
      </c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101">
        <f t="shared" si="39"/>
        <v>0</v>
      </c>
      <c r="P148" s="6"/>
    </row>
    <row r="149" spans="1:16" s="1" customFormat="1" ht="13.5" customHeight="1" x14ac:dyDescent="0.25">
      <c r="A149" s="91" t="s">
        <v>548</v>
      </c>
      <c r="B149" s="73" t="s">
        <v>94</v>
      </c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101">
        <f t="shared" si="39"/>
        <v>0</v>
      </c>
      <c r="P149" s="6"/>
    </row>
    <row r="150" spans="1:16" s="1" customFormat="1" ht="13.5" customHeight="1" x14ac:dyDescent="0.25">
      <c r="A150" s="91" t="s">
        <v>549</v>
      </c>
      <c r="B150" s="73" t="s">
        <v>71</v>
      </c>
      <c r="C150" s="83">
        <f>+SUM(C151:C153)</f>
        <v>0</v>
      </c>
      <c r="D150" s="83">
        <f t="shared" ref="D150:N150" si="41">+SUM(D151:D153)</f>
        <v>0</v>
      </c>
      <c r="E150" s="83">
        <f t="shared" si="41"/>
        <v>0</v>
      </c>
      <c r="F150" s="83">
        <f t="shared" si="41"/>
        <v>0</v>
      </c>
      <c r="G150" s="83">
        <f t="shared" si="41"/>
        <v>0</v>
      </c>
      <c r="H150" s="83">
        <f t="shared" si="41"/>
        <v>0</v>
      </c>
      <c r="I150" s="83">
        <f t="shared" si="41"/>
        <v>0</v>
      </c>
      <c r="J150" s="83">
        <f t="shared" si="41"/>
        <v>0</v>
      </c>
      <c r="K150" s="83">
        <f t="shared" si="41"/>
        <v>0</v>
      </c>
      <c r="L150" s="83">
        <f t="shared" si="41"/>
        <v>0</v>
      </c>
      <c r="M150" s="83">
        <f t="shared" si="41"/>
        <v>0</v>
      </c>
      <c r="N150" s="83">
        <f t="shared" si="41"/>
        <v>0</v>
      </c>
      <c r="O150" s="101">
        <f t="shared" si="39"/>
        <v>0</v>
      </c>
      <c r="P150" s="6"/>
    </row>
    <row r="151" spans="1:16" s="3" customFormat="1" ht="13.5" customHeight="1" x14ac:dyDescent="0.25">
      <c r="A151" s="91" t="s">
        <v>550</v>
      </c>
      <c r="B151" s="73" t="s">
        <v>168</v>
      </c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101">
        <f t="shared" si="39"/>
        <v>0</v>
      </c>
      <c r="P151" s="53"/>
    </row>
    <row r="152" spans="1:16" s="1" customFormat="1" ht="13.5" customHeight="1" x14ac:dyDescent="0.25">
      <c r="A152" s="91" t="s">
        <v>551</v>
      </c>
      <c r="B152" s="73" t="s">
        <v>72</v>
      </c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101">
        <f t="shared" si="39"/>
        <v>0</v>
      </c>
      <c r="P152" s="6"/>
    </row>
    <row r="153" spans="1:16" s="1" customFormat="1" ht="13.5" customHeight="1" x14ac:dyDescent="0.25">
      <c r="A153" s="91" t="s">
        <v>552</v>
      </c>
      <c r="B153" s="73" t="s">
        <v>95</v>
      </c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101">
        <f t="shared" si="39"/>
        <v>0</v>
      </c>
      <c r="P153" s="6"/>
    </row>
    <row r="154" spans="1:16" s="1" customFormat="1" ht="13.5" customHeight="1" x14ac:dyDescent="0.25">
      <c r="A154" s="91" t="s">
        <v>553</v>
      </c>
      <c r="B154" s="73" t="s">
        <v>73</v>
      </c>
      <c r="C154" s="83">
        <f>+SUM(C155:C164)</f>
        <v>50920813</v>
      </c>
      <c r="D154" s="83">
        <f t="shared" ref="D154:N154" si="42">+SUM(D155:D164)</f>
        <v>50920813</v>
      </c>
      <c r="E154" s="83">
        <f t="shared" si="42"/>
        <v>50920813</v>
      </c>
      <c r="F154" s="83">
        <f t="shared" si="42"/>
        <v>50920813</v>
      </c>
      <c r="G154" s="83">
        <f t="shared" si="42"/>
        <v>50920813</v>
      </c>
      <c r="H154" s="83">
        <f t="shared" si="42"/>
        <v>50920813</v>
      </c>
      <c r="I154" s="83">
        <f t="shared" si="42"/>
        <v>50920813</v>
      </c>
      <c r="J154" s="83">
        <f t="shared" si="42"/>
        <v>50920813</v>
      </c>
      <c r="K154" s="83">
        <f t="shared" si="42"/>
        <v>50920813</v>
      </c>
      <c r="L154" s="83">
        <f t="shared" si="42"/>
        <v>50920813</v>
      </c>
      <c r="M154" s="83">
        <f t="shared" si="42"/>
        <v>50920813</v>
      </c>
      <c r="N154" s="83">
        <f t="shared" si="42"/>
        <v>50920813</v>
      </c>
      <c r="O154" s="101">
        <f t="shared" si="39"/>
        <v>611049756</v>
      </c>
      <c r="P154" s="6"/>
    </row>
    <row r="155" spans="1:16" s="1" customFormat="1" ht="13.5" customHeight="1" x14ac:dyDescent="0.25">
      <c r="A155" s="91" t="s">
        <v>554</v>
      </c>
      <c r="B155" s="73" t="s">
        <v>276</v>
      </c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101">
        <f t="shared" si="39"/>
        <v>0</v>
      </c>
      <c r="P155" s="6"/>
    </row>
    <row r="156" spans="1:16" s="1" customFormat="1" ht="13.5" customHeight="1" x14ac:dyDescent="0.25">
      <c r="A156" s="91" t="s">
        <v>555</v>
      </c>
      <c r="B156" s="73" t="s">
        <v>277</v>
      </c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101">
        <f t="shared" si="39"/>
        <v>0</v>
      </c>
      <c r="P156" s="6"/>
    </row>
    <row r="157" spans="1:16" s="1" customFormat="1" ht="13.5" customHeight="1" x14ac:dyDescent="0.25">
      <c r="A157" s="91" t="s">
        <v>556</v>
      </c>
      <c r="B157" s="73" t="s">
        <v>232</v>
      </c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101">
        <f t="shared" si="39"/>
        <v>0</v>
      </c>
      <c r="P157" s="6"/>
    </row>
    <row r="158" spans="1:16" s="3" customFormat="1" ht="13.5" customHeight="1" x14ac:dyDescent="0.25">
      <c r="A158" s="91" t="s">
        <v>557</v>
      </c>
      <c r="B158" s="73" t="s">
        <v>100</v>
      </c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101">
        <f t="shared" si="39"/>
        <v>0</v>
      </c>
      <c r="P158" s="53"/>
    </row>
    <row r="159" spans="1:16" s="1" customFormat="1" ht="13.5" customHeight="1" x14ac:dyDescent="0.25">
      <c r="A159" s="91" t="s">
        <v>558</v>
      </c>
      <c r="B159" s="73" t="s">
        <v>74</v>
      </c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101">
        <f t="shared" si="39"/>
        <v>0</v>
      </c>
      <c r="P159" s="6"/>
    </row>
    <row r="160" spans="1:16" s="1" customFormat="1" ht="13.5" customHeight="1" x14ac:dyDescent="0.25">
      <c r="A160" s="91" t="s">
        <v>559</v>
      </c>
      <c r="B160" s="73" t="s">
        <v>278</v>
      </c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101">
        <f t="shared" si="39"/>
        <v>0</v>
      </c>
      <c r="P160" s="6"/>
    </row>
    <row r="161" spans="1:16" s="1" customFormat="1" ht="13.5" customHeight="1" x14ac:dyDescent="0.25">
      <c r="A161" s="91" t="s">
        <v>560</v>
      </c>
      <c r="B161" s="73" t="s">
        <v>73</v>
      </c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101">
        <f t="shared" si="39"/>
        <v>0</v>
      </c>
      <c r="P161" s="6"/>
    </row>
    <row r="162" spans="1:16" s="1" customFormat="1" ht="13.5" customHeight="1" x14ac:dyDescent="0.25">
      <c r="A162" s="91" t="s">
        <v>561</v>
      </c>
      <c r="B162" s="73" t="s">
        <v>185</v>
      </c>
      <c r="C162" s="83">
        <v>50920813</v>
      </c>
      <c r="D162" s="83">
        <v>50920813</v>
      </c>
      <c r="E162" s="83">
        <v>50920813</v>
      </c>
      <c r="F162" s="83">
        <v>50920813</v>
      </c>
      <c r="G162" s="83">
        <v>50920813</v>
      </c>
      <c r="H162" s="83">
        <v>50920813</v>
      </c>
      <c r="I162" s="83">
        <v>50920813</v>
      </c>
      <c r="J162" s="83">
        <v>50920813</v>
      </c>
      <c r="K162" s="83">
        <v>50920813</v>
      </c>
      <c r="L162" s="83">
        <v>50920813</v>
      </c>
      <c r="M162" s="83">
        <v>50920813</v>
      </c>
      <c r="N162" s="83">
        <v>50920813</v>
      </c>
      <c r="O162" s="101">
        <f t="shared" si="39"/>
        <v>611049756</v>
      </c>
      <c r="P162" s="6"/>
    </row>
    <row r="163" spans="1:16" s="1" customFormat="1" ht="13.5" customHeight="1" x14ac:dyDescent="0.25">
      <c r="A163" s="91" t="s">
        <v>562</v>
      </c>
      <c r="B163" s="73" t="s">
        <v>96</v>
      </c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101">
        <f t="shared" si="39"/>
        <v>0</v>
      </c>
      <c r="P163" s="6"/>
    </row>
    <row r="164" spans="1:16" s="1" customFormat="1" ht="13.5" customHeight="1" x14ac:dyDescent="0.25">
      <c r="A164" s="91" t="s">
        <v>563</v>
      </c>
      <c r="B164" s="73" t="s">
        <v>184</v>
      </c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101">
        <f t="shared" si="39"/>
        <v>0</v>
      </c>
      <c r="P164" s="6"/>
    </row>
    <row r="165" spans="1:16" s="1" customFormat="1" ht="13.5" customHeight="1" x14ac:dyDescent="0.25">
      <c r="A165" s="91" t="s">
        <v>564</v>
      </c>
      <c r="B165" s="73" t="s">
        <v>123</v>
      </c>
      <c r="C165" s="83">
        <f>+SUM(C166:C170)</f>
        <v>0</v>
      </c>
      <c r="D165" s="83">
        <f t="shared" ref="D165:N165" si="43">+SUM(D166:D170)</f>
        <v>0</v>
      </c>
      <c r="E165" s="83">
        <f t="shared" si="43"/>
        <v>0</v>
      </c>
      <c r="F165" s="83">
        <f t="shared" si="43"/>
        <v>0</v>
      </c>
      <c r="G165" s="83">
        <f t="shared" si="43"/>
        <v>0</v>
      </c>
      <c r="H165" s="83">
        <f t="shared" si="43"/>
        <v>0</v>
      </c>
      <c r="I165" s="83">
        <f t="shared" si="43"/>
        <v>0</v>
      </c>
      <c r="J165" s="83">
        <f t="shared" si="43"/>
        <v>0</v>
      </c>
      <c r="K165" s="83">
        <f t="shared" si="43"/>
        <v>0</v>
      </c>
      <c r="L165" s="83">
        <f t="shared" si="43"/>
        <v>0</v>
      </c>
      <c r="M165" s="83">
        <f t="shared" si="43"/>
        <v>0</v>
      </c>
      <c r="N165" s="83">
        <f t="shared" si="43"/>
        <v>0</v>
      </c>
      <c r="O165" s="101">
        <f t="shared" si="39"/>
        <v>0</v>
      </c>
      <c r="P165" s="6"/>
    </row>
    <row r="166" spans="1:16" s="1" customFormat="1" ht="13.5" customHeight="1" x14ac:dyDescent="0.25">
      <c r="A166" s="91" t="s">
        <v>565</v>
      </c>
      <c r="B166" s="73" t="s">
        <v>75</v>
      </c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101">
        <f t="shared" si="39"/>
        <v>0</v>
      </c>
      <c r="P166" s="6"/>
    </row>
    <row r="167" spans="1:16" s="3" customFormat="1" ht="13.5" customHeight="1" x14ac:dyDescent="0.25">
      <c r="A167" s="91" t="s">
        <v>566</v>
      </c>
      <c r="B167" s="73" t="s">
        <v>279</v>
      </c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101">
        <f t="shared" si="39"/>
        <v>0</v>
      </c>
      <c r="P167" s="53"/>
    </row>
    <row r="168" spans="1:16" s="1" customFormat="1" ht="13.5" customHeight="1" x14ac:dyDescent="0.25">
      <c r="A168" s="91" t="s">
        <v>567</v>
      </c>
      <c r="B168" s="73" t="s">
        <v>143</v>
      </c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101">
        <f t="shared" si="39"/>
        <v>0</v>
      </c>
      <c r="P168" s="6"/>
    </row>
    <row r="169" spans="1:16" s="1" customFormat="1" ht="13.5" customHeight="1" x14ac:dyDescent="0.25">
      <c r="A169" s="91" t="s">
        <v>568</v>
      </c>
      <c r="B169" s="73" t="s">
        <v>280</v>
      </c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101">
        <f t="shared" si="39"/>
        <v>0</v>
      </c>
      <c r="P169" s="6"/>
    </row>
    <row r="170" spans="1:16" s="1" customFormat="1" ht="13.5" customHeight="1" x14ac:dyDescent="0.25">
      <c r="A170" s="91" t="s">
        <v>569</v>
      </c>
      <c r="B170" s="73" t="s">
        <v>124</v>
      </c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101">
        <f t="shared" si="39"/>
        <v>0</v>
      </c>
      <c r="P170" s="6"/>
    </row>
    <row r="171" spans="1:16" s="1" customFormat="1" ht="13.5" customHeight="1" x14ac:dyDescent="0.25">
      <c r="A171" s="91" t="s">
        <v>570</v>
      </c>
      <c r="B171" s="73" t="s">
        <v>76</v>
      </c>
      <c r="C171" s="83">
        <f>+C172+C173+C174</f>
        <v>0</v>
      </c>
      <c r="D171" s="83">
        <f t="shared" ref="D171:N171" si="44">+D172+D173+D174</f>
        <v>0</v>
      </c>
      <c r="E171" s="83">
        <f t="shared" si="44"/>
        <v>0</v>
      </c>
      <c r="F171" s="83">
        <f t="shared" si="44"/>
        <v>0</v>
      </c>
      <c r="G171" s="83">
        <f t="shared" si="44"/>
        <v>0</v>
      </c>
      <c r="H171" s="83">
        <f t="shared" si="44"/>
        <v>0</v>
      </c>
      <c r="I171" s="83">
        <f t="shared" si="44"/>
        <v>0</v>
      </c>
      <c r="J171" s="83">
        <f t="shared" si="44"/>
        <v>0</v>
      </c>
      <c r="K171" s="83">
        <f t="shared" si="44"/>
        <v>0</v>
      </c>
      <c r="L171" s="83">
        <f t="shared" si="44"/>
        <v>0</v>
      </c>
      <c r="M171" s="83">
        <f t="shared" si="44"/>
        <v>0</v>
      </c>
      <c r="N171" s="83">
        <f t="shared" si="44"/>
        <v>0</v>
      </c>
      <c r="O171" s="101">
        <f t="shared" si="39"/>
        <v>0</v>
      </c>
      <c r="P171" s="6"/>
    </row>
    <row r="172" spans="1:16" s="1" customFormat="1" ht="13.5" customHeight="1" x14ac:dyDescent="0.25">
      <c r="A172" s="91" t="s">
        <v>571</v>
      </c>
      <c r="B172" s="73" t="s">
        <v>281</v>
      </c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101">
        <f t="shared" si="39"/>
        <v>0</v>
      </c>
      <c r="P172" s="6"/>
    </row>
    <row r="173" spans="1:16" s="1" customFormat="1" ht="13.5" customHeight="1" x14ac:dyDescent="0.25">
      <c r="A173" s="91" t="s">
        <v>572</v>
      </c>
      <c r="B173" s="73" t="s">
        <v>77</v>
      </c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101">
        <f t="shared" si="39"/>
        <v>0</v>
      </c>
      <c r="P173" s="6"/>
    </row>
    <row r="174" spans="1:16" s="1" customFormat="1" ht="13.5" customHeight="1" x14ac:dyDescent="0.25">
      <c r="A174" s="91" t="s">
        <v>932</v>
      </c>
      <c r="B174" s="73" t="s">
        <v>933</v>
      </c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101">
        <f t="shared" si="39"/>
        <v>0</v>
      </c>
      <c r="P174" s="6"/>
    </row>
    <row r="175" spans="1:16" s="1" customFormat="1" ht="13.5" customHeight="1" x14ac:dyDescent="0.25">
      <c r="A175" s="91" t="s">
        <v>573</v>
      </c>
      <c r="B175" s="73" t="s">
        <v>78</v>
      </c>
      <c r="C175" s="83">
        <f>+SUM(C176:C181)</f>
        <v>423333333</v>
      </c>
      <c r="D175" s="83">
        <f t="shared" ref="D175:N175" si="45">+SUM(D176:D181)</f>
        <v>423333333</v>
      </c>
      <c r="E175" s="83">
        <f t="shared" si="45"/>
        <v>423333333</v>
      </c>
      <c r="F175" s="83">
        <f t="shared" si="45"/>
        <v>423333333</v>
      </c>
      <c r="G175" s="83">
        <f t="shared" si="45"/>
        <v>423333333</v>
      </c>
      <c r="H175" s="83">
        <f t="shared" si="45"/>
        <v>423333333</v>
      </c>
      <c r="I175" s="83">
        <f t="shared" si="45"/>
        <v>423333333</v>
      </c>
      <c r="J175" s="83">
        <f t="shared" si="45"/>
        <v>423333333</v>
      </c>
      <c r="K175" s="83">
        <f t="shared" si="45"/>
        <v>423333333</v>
      </c>
      <c r="L175" s="83">
        <f t="shared" si="45"/>
        <v>423333333</v>
      </c>
      <c r="M175" s="83">
        <f t="shared" si="45"/>
        <v>423333333</v>
      </c>
      <c r="N175" s="83">
        <f t="shared" si="45"/>
        <v>423333333</v>
      </c>
      <c r="O175" s="101">
        <f t="shared" si="39"/>
        <v>5079999996</v>
      </c>
      <c r="P175" s="6"/>
    </row>
    <row r="176" spans="1:16" s="1" customFormat="1" ht="13.5" customHeight="1" x14ac:dyDescent="0.25">
      <c r="A176" s="91" t="s">
        <v>574</v>
      </c>
      <c r="B176" s="73" t="s">
        <v>79</v>
      </c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101">
        <f t="shared" si="39"/>
        <v>0</v>
      </c>
      <c r="P176" s="6"/>
    </row>
    <row r="177" spans="1:16" s="3" customFormat="1" ht="13.5" customHeight="1" x14ac:dyDescent="0.25">
      <c r="A177" s="91" t="s">
        <v>575</v>
      </c>
      <c r="B177" s="73" t="s">
        <v>80</v>
      </c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101">
        <f t="shared" si="39"/>
        <v>0</v>
      </c>
      <c r="P177" s="53"/>
    </row>
    <row r="178" spans="1:16" s="1" customFormat="1" ht="13.5" customHeight="1" x14ac:dyDescent="0.25">
      <c r="A178" s="91" t="s">
        <v>576</v>
      </c>
      <c r="B178" s="73" t="s">
        <v>282</v>
      </c>
      <c r="C178" s="83">
        <v>423333333</v>
      </c>
      <c r="D178" s="83">
        <v>423333333</v>
      </c>
      <c r="E178" s="83">
        <v>423333333</v>
      </c>
      <c r="F178" s="83">
        <v>423333333</v>
      </c>
      <c r="G178" s="83">
        <v>423333333</v>
      </c>
      <c r="H178" s="83">
        <v>423333333</v>
      </c>
      <c r="I178" s="83">
        <v>423333333</v>
      </c>
      <c r="J178" s="83">
        <v>423333333</v>
      </c>
      <c r="K178" s="83">
        <v>423333333</v>
      </c>
      <c r="L178" s="83">
        <v>423333333</v>
      </c>
      <c r="M178" s="83">
        <v>423333333</v>
      </c>
      <c r="N178" s="83">
        <v>423333333</v>
      </c>
      <c r="O178" s="101">
        <f t="shared" si="39"/>
        <v>5079999996</v>
      </c>
      <c r="P178" s="6"/>
    </row>
    <row r="179" spans="1:16" s="1" customFormat="1" ht="13.5" customHeight="1" x14ac:dyDescent="0.25">
      <c r="A179" s="91" t="s">
        <v>577</v>
      </c>
      <c r="B179" s="73" t="s">
        <v>283</v>
      </c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101">
        <f t="shared" si="39"/>
        <v>0</v>
      </c>
      <c r="P179" s="6"/>
    </row>
    <row r="180" spans="1:16" s="1" customFormat="1" ht="13.5" customHeight="1" x14ac:dyDescent="0.25">
      <c r="A180" s="91" t="s">
        <v>578</v>
      </c>
      <c r="B180" s="73" t="s">
        <v>284</v>
      </c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101">
        <f t="shared" si="39"/>
        <v>0</v>
      </c>
      <c r="P180" s="6"/>
    </row>
    <row r="181" spans="1:16" s="3" customFormat="1" ht="13.5" customHeight="1" x14ac:dyDescent="0.25">
      <c r="A181" s="91" t="s">
        <v>579</v>
      </c>
      <c r="B181" s="73" t="s">
        <v>97</v>
      </c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101">
        <f t="shared" si="39"/>
        <v>0</v>
      </c>
      <c r="P181" s="53"/>
    </row>
    <row r="182" spans="1:16" s="1" customFormat="1" ht="13.5" customHeight="1" x14ac:dyDescent="0.25">
      <c r="A182" s="91" t="s">
        <v>580</v>
      </c>
      <c r="B182" s="73" t="s">
        <v>285</v>
      </c>
      <c r="C182" s="83">
        <f>+SUM(C183:C186)</f>
        <v>0</v>
      </c>
      <c r="D182" s="83">
        <f t="shared" ref="D182:N182" si="46">+SUM(D183:D186)</f>
        <v>0</v>
      </c>
      <c r="E182" s="83">
        <f t="shared" si="46"/>
        <v>0</v>
      </c>
      <c r="F182" s="83">
        <f t="shared" si="46"/>
        <v>0</v>
      </c>
      <c r="G182" s="83">
        <f t="shared" si="46"/>
        <v>0</v>
      </c>
      <c r="H182" s="83">
        <f t="shared" si="46"/>
        <v>0</v>
      </c>
      <c r="I182" s="83">
        <f t="shared" si="46"/>
        <v>0</v>
      </c>
      <c r="J182" s="83">
        <f t="shared" si="46"/>
        <v>0</v>
      </c>
      <c r="K182" s="83">
        <f t="shared" si="46"/>
        <v>0</v>
      </c>
      <c r="L182" s="83">
        <f t="shared" si="46"/>
        <v>0</v>
      </c>
      <c r="M182" s="83">
        <f t="shared" si="46"/>
        <v>0</v>
      </c>
      <c r="N182" s="83">
        <f t="shared" si="46"/>
        <v>0</v>
      </c>
      <c r="O182" s="101">
        <f t="shared" si="39"/>
        <v>0</v>
      </c>
      <c r="P182" s="6"/>
    </row>
    <row r="183" spans="1:16" s="1" customFormat="1" ht="13.5" customHeight="1" x14ac:dyDescent="0.25">
      <c r="A183" s="91" t="s">
        <v>581</v>
      </c>
      <c r="B183" s="73" t="s">
        <v>286</v>
      </c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101">
        <f t="shared" si="39"/>
        <v>0</v>
      </c>
      <c r="P183" s="6"/>
    </row>
    <row r="184" spans="1:16" s="1" customFormat="1" ht="13.5" customHeight="1" x14ac:dyDescent="0.25">
      <c r="A184" s="91" t="s">
        <v>582</v>
      </c>
      <c r="B184" s="73" t="s">
        <v>287</v>
      </c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101">
        <f t="shared" si="39"/>
        <v>0</v>
      </c>
      <c r="P184" s="6"/>
    </row>
    <row r="185" spans="1:16" s="1" customFormat="1" ht="13.5" customHeight="1" x14ac:dyDescent="0.25">
      <c r="A185" s="91" t="s">
        <v>583</v>
      </c>
      <c r="B185" s="73" t="s">
        <v>98</v>
      </c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101">
        <f t="shared" si="39"/>
        <v>0</v>
      </c>
      <c r="P185" s="6"/>
    </row>
    <row r="186" spans="1:16" s="1" customFormat="1" ht="13.5" customHeight="1" x14ac:dyDescent="0.25">
      <c r="A186" s="84" t="s">
        <v>584</v>
      </c>
      <c r="B186" s="73" t="s">
        <v>288</v>
      </c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101">
        <f t="shared" si="39"/>
        <v>0</v>
      </c>
      <c r="P186" s="6"/>
    </row>
    <row r="187" spans="1:16" s="1" customFormat="1" ht="13.5" customHeight="1" x14ac:dyDescent="0.25">
      <c r="A187" s="91" t="s">
        <v>585</v>
      </c>
      <c r="B187" s="73" t="s">
        <v>169</v>
      </c>
      <c r="C187" s="83">
        <f>+SUM(C188:C191)</f>
        <v>0</v>
      </c>
      <c r="D187" s="83">
        <f t="shared" ref="D187:N187" si="47">+SUM(D188:D191)</f>
        <v>0</v>
      </c>
      <c r="E187" s="83">
        <f t="shared" si="47"/>
        <v>0</v>
      </c>
      <c r="F187" s="83">
        <f t="shared" si="47"/>
        <v>0</v>
      </c>
      <c r="G187" s="83">
        <f t="shared" si="47"/>
        <v>0</v>
      </c>
      <c r="H187" s="83">
        <f t="shared" si="47"/>
        <v>0</v>
      </c>
      <c r="I187" s="83">
        <f t="shared" si="47"/>
        <v>0</v>
      </c>
      <c r="J187" s="83">
        <f t="shared" si="47"/>
        <v>0</v>
      </c>
      <c r="K187" s="83">
        <f t="shared" si="47"/>
        <v>0</v>
      </c>
      <c r="L187" s="83">
        <f t="shared" si="47"/>
        <v>0</v>
      </c>
      <c r="M187" s="83">
        <f t="shared" si="47"/>
        <v>0</v>
      </c>
      <c r="N187" s="83">
        <f t="shared" si="47"/>
        <v>0</v>
      </c>
      <c r="O187" s="101">
        <f t="shared" si="39"/>
        <v>0</v>
      </c>
      <c r="P187" s="6"/>
    </row>
    <row r="188" spans="1:16" s="1" customFormat="1" ht="13.5" customHeight="1" x14ac:dyDescent="0.25">
      <c r="A188" s="91" t="s">
        <v>586</v>
      </c>
      <c r="B188" s="73" t="s">
        <v>170</v>
      </c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101">
        <f t="shared" si="39"/>
        <v>0</v>
      </c>
      <c r="P188" s="6"/>
    </row>
    <row r="189" spans="1:16" s="1" customFormat="1" ht="13.5" customHeight="1" x14ac:dyDescent="0.25">
      <c r="A189" s="91" t="s">
        <v>587</v>
      </c>
      <c r="B189" s="73" t="s">
        <v>171</v>
      </c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101">
        <f t="shared" si="39"/>
        <v>0</v>
      </c>
      <c r="P189" s="6"/>
    </row>
    <row r="190" spans="1:16" s="3" customFormat="1" ht="13.5" customHeight="1" x14ac:dyDescent="0.25">
      <c r="A190" s="91" t="s">
        <v>588</v>
      </c>
      <c r="B190" s="73" t="s">
        <v>172</v>
      </c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101">
        <f t="shared" si="39"/>
        <v>0</v>
      </c>
      <c r="P190" s="53"/>
    </row>
    <row r="191" spans="1:16" s="1" customFormat="1" ht="13.5" customHeight="1" x14ac:dyDescent="0.25">
      <c r="A191" s="91" t="s">
        <v>589</v>
      </c>
      <c r="B191" s="73" t="s">
        <v>173</v>
      </c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101">
        <f t="shared" si="39"/>
        <v>0</v>
      </c>
      <c r="P191" s="6"/>
    </row>
    <row r="192" spans="1:16" s="1" customFormat="1" ht="13.5" customHeight="1" x14ac:dyDescent="0.25">
      <c r="A192" s="91" t="s">
        <v>590</v>
      </c>
      <c r="B192" s="73" t="s">
        <v>174</v>
      </c>
      <c r="C192" s="83">
        <f>+SUM(C193:C194)</f>
        <v>0</v>
      </c>
      <c r="D192" s="83">
        <f t="shared" ref="D192:N192" si="48">+SUM(D193:D194)</f>
        <v>0</v>
      </c>
      <c r="E192" s="83">
        <f t="shared" si="48"/>
        <v>0</v>
      </c>
      <c r="F192" s="83">
        <f t="shared" si="48"/>
        <v>0</v>
      </c>
      <c r="G192" s="83">
        <f t="shared" si="48"/>
        <v>0</v>
      </c>
      <c r="H192" s="83">
        <f t="shared" si="48"/>
        <v>0</v>
      </c>
      <c r="I192" s="83">
        <f t="shared" si="48"/>
        <v>0</v>
      </c>
      <c r="J192" s="83">
        <f t="shared" si="48"/>
        <v>0</v>
      </c>
      <c r="K192" s="83">
        <f t="shared" si="48"/>
        <v>0</v>
      </c>
      <c r="L192" s="83">
        <f t="shared" si="48"/>
        <v>0</v>
      </c>
      <c r="M192" s="83">
        <f t="shared" si="48"/>
        <v>0</v>
      </c>
      <c r="N192" s="83">
        <f t="shared" si="48"/>
        <v>0</v>
      </c>
      <c r="O192" s="101">
        <f t="shared" si="39"/>
        <v>0</v>
      </c>
      <c r="P192" s="6"/>
    </row>
    <row r="193" spans="1:16" s="1" customFormat="1" ht="13.5" customHeight="1" x14ac:dyDescent="0.25">
      <c r="A193" s="85" t="s">
        <v>591</v>
      </c>
      <c r="B193" s="73" t="s">
        <v>81</v>
      </c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101">
        <f t="shared" si="39"/>
        <v>0</v>
      </c>
      <c r="P193" s="6"/>
    </row>
    <row r="194" spans="1:16" s="1" customFormat="1" ht="13.5" customHeight="1" x14ac:dyDescent="0.25">
      <c r="A194" s="91" t="s">
        <v>592</v>
      </c>
      <c r="B194" s="73" t="s">
        <v>175</v>
      </c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101">
        <f t="shared" si="39"/>
        <v>0</v>
      </c>
      <c r="P194" s="6"/>
    </row>
    <row r="195" spans="1:16" s="1" customFormat="1" ht="13.5" customHeight="1" x14ac:dyDescent="0.25">
      <c r="A195" s="91" t="s">
        <v>593</v>
      </c>
      <c r="B195" s="73" t="s">
        <v>176</v>
      </c>
      <c r="C195" s="83">
        <f>+C196</f>
        <v>0</v>
      </c>
      <c r="D195" s="83">
        <f t="shared" ref="D195:N195" si="49">+D196</f>
        <v>0</v>
      </c>
      <c r="E195" s="83">
        <f t="shared" si="49"/>
        <v>0</v>
      </c>
      <c r="F195" s="83">
        <f t="shared" si="49"/>
        <v>0</v>
      </c>
      <c r="G195" s="83">
        <f t="shared" si="49"/>
        <v>0</v>
      </c>
      <c r="H195" s="83">
        <f t="shared" si="49"/>
        <v>0</v>
      </c>
      <c r="I195" s="83">
        <f t="shared" si="49"/>
        <v>0</v>
      </c>
      <c r="J195" s="83">
        <f t="shared" si="49"/>
        <v>0</v>
      </c>
      <c r="K195" s="83">
        <f t="shared" si="49"/>
        <v>0</v>
      </c>
      <c r="L195" s="83">
        <f t="shared" si="49"/>
        <v>0</v>
      </c>
      <c r="M195" s="83">
        <f t="shared" si="49"/>
        <v>0</v>
      </c>
      <c r="N195" s="83">
        <f t="shared" si="49"/>
        <v>0</v>
      </c>
      <c r="O195" s="101">
        <f t="shared" si="39"/>
        <v>0</v>
      </c>
      <c r="P195" s="6"/>
    </row>
    <row r="196" spans="1:16" s="1" customFormat="1" ht="13.5" customHeight="1" x14ac:dyDescent="0.25">
      <c r="A196" s="86" t="s">
        <v>594</v>
      </c>
      <c r="B196" s="73" t="s">
        <v>177</v>
      </c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101">
        <f t="shared" si="39"/>
        <v>0</v>
      </c>
      <c r="P196" s="6"/>
    </row>
    <row r="197" spans="1:16" s="1" customFormat="1" ht="13.5" customHeight="1" x14ac:dyDescent="0.25">
      <c r="A197" s="86" t="s">
        <v>595</v>
      </c>
      <c r="B197" s="73" t="s">
        <v>289</v>
      </c>
      <c r="C197" s="83">
        <f>+SUM(C198:C204)</f>
        <v>0</v>
      </c>
      <c r="D197" s="83">
        <f t="shared" ref="D197:N197" si="50">+SUM(D198:D204)</f>
        <v>0</v>
      </c>
      <c r="E197" s="83">
        <f t="shared" si="50"/>
        <v>0</v>
      </c>
      <c r="F197" s="83">
        <f t="shared" si="50"/>
        <v>0</v>
      </c>
      <c r="G197" s="83">
        <f t="shared" si="50"/>
        <v>0</v>
      </c>
      <c r="H197" s="83">
        <f t="shared" si="50"/>
        <v>0</v>
      </c>
      <c r="I197" s="83">
        <f t="shared" si="50"/>
        <v>0</v>
      </c>
      <c r="J197" s="83">
        <f t="shared" si="50"/>
        <v>0</v>
      </c>
      <c r="K197" s="83">
        <f t="shared" si="50"/>
        <v>0</v>
      </c>
      <c r="L197" s="83">
        <f t="shared" si="50"/>
        <v>0</v>
      </c>
      <c r="M197" s="83">
        <f t="shared" si="50"/>
        <v>0</v>
      </c>
      <c r="N197" s="83">
        <f t="shared" si="50"/>
        <v>0</v>
      </c>
      <c r="O197" s="101">
        <f t="shared" si="39"/>
        <v>0</v>
      </c>
      <c r="P197" s="6"/>
    </row>
    <row r="198" spans="1:16" s="1" customFormat="1" ht="13.5" customHeight="1" x14ac:dyDescent="0.25">
      <c r="A198" s="91" t="s">
        <v>596</v>
      </c>
      <c r="B198" s="73" t="s">
        <v>207</v>
      </c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101">
        <f t="shared" si="39"/>
        <v>0</v>
      </c>
      <c r="P198" s="6"/>
    </row>
    <row r="199" spans="1:16" s="1" customFormat="1" ht="13.5" customHeight="1" x14ac:dyDescent="0.25">
      <c r="A199" s="91" t="s">
        <v>834</v>
      </c>
      <c r="B199" s="73" t="s">
        <v>835</v>
      </c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101">
        <f t="shared" si="39"/>
        <v>0</v>
      </c>
      <c r="P199" s="6"/>
    </row>
    <row r="200" spans="1:16" s="1" customFormat="1" ht="13.5" customHeight="1" x14ac:dyDescent="0.25">
      <c r="A200" s="91" t="s">
        <v>892</v>
      </c>
      <c r="B200" s="73" t="s">
        <v>893</v>
      </c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101">
        <f t="shared" si="39"/>
        <v>0</v>
      </c>
      <c r="P200" s="6"/>
    </row>
    <row r="201" spans="1:16" s="1" customFormat="1" ht="13.5" customHeight="1" x14ac:dyDescent="0.25">
      <c r="A201" s="91" t="s">
        <v>597</v>
      </c>
      <c r="B201" s="73" t="s">
        <v>290</v>
      </c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101">
        <f t="shared" ref="O201:O270" si="51">+SUM(C201:N201)</f>
        <v>0</v>
      </c>
      <c r="P201" s="6"/>
    </row>
    <row r="202" spans="1:16" s="1" customFormat="1" ht="13.5" customHeight="1" x14ac:dyDescent="0.25">
      <c r="A202" s="91" t="s">
        <v>598</v>
      </c>
      <c r="B202" s="73" t="s">
        <v>291</v>
      </c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101">
        <f t="shared" si="51"/>
        <v>0</v>
      </c>
      <c r="P202" s="6"/>
    </row>
    <row r="203" spans="1:16" s="1" customFormat="1" ht="13.5" customHeight="1" x14ac:dyDescent="0.25">
      <c r="A203" s="91" t="s">
        <v>599</v>
      </c>
      <c r="B203" s="73" t="s">
        <v>292</v>
      </c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101">
        <f t="shared" si="51"/>
        <v>0</v>
      </c>
      <c r="P203" s="6"/>
    </row>
    <row r="204" spans="1:16" s="1" customFormat="1" ht="13.5" customHeight="1" x14ac:dyDescent="0.25">
      <c r="A204" s="91" t="s">
        <v>934</v>
      </c>
      <c r="B204" s="73" t="s">
        <v>935</v>
      </c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101">
        <f t="shared" si="51"/>
        <v>0</v>
      </c>
      <c r="P204" s="6"/>
    </row>
    <row r="205" spans="1:16" s="1" customFormat="1" ht="13.5" customHeight="1" x14ac:dyDescent="0.25">
      <c r="A205" s="91" t="s">
        <v>936</v>
      </c>
      <c r="B205" s="73" t="s">
        <v>937</v>
      </c>
      <c r="C205" s="83">
        <f>+C206</f>
        <v>0</v>
      </c>
      <c r="D205" s="83">
        <f t="shared" ref="D205:N205" si="52">+D206</f>
        <v>0</v>
      </c>
      <c r="E205" s="83">
        <f t="shared" si="52"/>
        <v>0</v>
      </c>
      <c r="F205" s="83">
        <f t="shared" si="52"/>
        <v>0</v>
      </c>
      <c r="G205" s="83">
        <f t="shared" si="52"/>
        <v>0</v>
      </c>
      <c r="H205" s="83">
        <f t="shared" si="52"/>
        <v>0</v>
      </c>
      <c r="I205" s="83">
        <f t="shared" si="52"/>
        <v>0</v>
      </c>
      <c r="J205" s="83">
        <f t="shared" si="52"/>
        <v>0</v>
      </c>
      <c r="K205" s="83">
        <f t="shared" si="52"/>
        <v>0</v>
      </c>
      <c r="L205" s="83">
        <f t="shared" si="52"/>
        <v>0</v>
      </c>
      <c r="M205" s="83">
        <f t="shared" si="52"/>
        <v>0</v>
      </c>
      <c r="N205" s="83">
        <f t="shared" si="52"/>
        <v>0</v>
      </c>
      <c r="O205" s="101">
        <f t="shared" si="51"/>
        <v>0</v>
      </c>
      <c r="P205" s="6"/>
    </row>
    <row r="206" spans="1:16" s="1" customFormat="1" ht="13.5" customHeight="1" x14ac:dyDescent="0.25">
      <c r="A206" s="91" t="s">
        <v>938</v>
      </c>
      <c r="B206" s="73" t="s">
        <v>939</v>
      </c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101">
        <f t="shared" si="51"/>
        <v>0</v>
      </c>
      <c r="P206" s="6"/>
    </row>
    <row r="207" spans="1:16" s="1" customFormat="1" ht="13.5" customHeight="1" x14ac:dyDescent="0.25">
      <c r="A207" s="91" t="s">
        <v>600</v>
      </c>
      <c r="B207" s="73" t="s">
        <v>293</v>
      </c>
      <c r="C207" s="83">
        <f>+C208</f>
        <v>0</v>
      </c>
      <c r="D207" s="83">
        <f t="shared" ref="D207:N207" si="53">+D208</f>
        <v>0</v>
      </c>
      <c r="E207" s="83">
        <f t="shared" si="53"/>
        <v>0</v>
      </c>
      <c r="F207" s="83">
        <f t="shared" si="53"/>
        <v>0</v>
      </c>
      <c r="G207" s="83">
        <f t="shared" si="53"/>
        <v>0</v>
      </c>
      <c r="H207" s="83">
        <f t="shared" si="53"/>
        <v>0</v>
      </c>
      <c r="I207" s="83">
        <f t="shared" si="53"/>
        <v>0</v>
      </c>
      <c r="J207" s="83">
        <f t="shared" si="53"/>
        <v>0</v>
      </c>
      <c r="K207" s="83">
        <f t="shared" si="53"/>
        <v>0</v>
      </c>
      <c r="L207" s="83">
        <f t="shared" si="53"/>
        <v>0</v>
      </c>
      <c r="M207" s="83">
        <f t="shared" si="53"/>
        <v>0</v>
      </c>
      <c r="N207" s="83">
        <f t="shared" si="53"/>
        <v>0</v>
      </c>
      <c r="O207" s="101">
        <f t="shared" si="51"/>
        <v>0</v>
      </c>
      <c r="P207" s="6"/>
    </row>
    <row r="208" spans="1:16" s="1" customFormat="1" ht="13.5" customHeight="1" x14ac:dyDescent="0.25">
      <c r="A208" s="91" t="s">
        <v>601</v>
      </c>
      <c r="B208" s="73" t="s">
        <v>294</v>
      </c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101">
        <f t="shared" si="51"/>
        <v>0</v>
      </c>
      <c r="P208" s="6"/>
    </row>
    <row r="209" spans="1:16" s="10" customFormat="1" ht="13.5" customHeight="1" x14ac:dyDescent="0.25">
      <c r="A209" s="84" t="s">
        <v>602</v>
      </c>
      <c r="B209" s="73" t="s">
        <v>295</v>
      </c>
      <c r="C209" s="83">
        <f>+C210</f>
        <v>2043557813</v>
      </c>
      <c r="D209" s="83">
        <f t="shared" ref="D209:N210" si="54">+D210</f>
        <v>2043557813</v>
      </c>
      <c r="E209" s="83">
        <f t="shared" si="54"/>
        <v>2043557813</v>
      </c>
      <c r="F209" s="83">
        <f t="shared" si="54"/>
        <v>2043557813</v>
      </c>
      <c r="G209" s="83">
        <f t="shared" si="54"/>
        <v>2043557813</v>
      </c>
      <c r="H209" s="83">
        <f t="shared" si="54"/>
        <v>2043557813</v>
      </c>
      <c r="I209" s="83">
        <f t="shared" si="54"/>
        <v>2043557813</v>
      </c>
      <c r="J209" s="83">
        <f t="shared" si="54"/>
        <v>2043557813</v>
      </c>
      <c r="K209" s="83">
        <f t="shared" si="54"/>
        <v>2043557813</v>
      </c>
      <c r="L209" s="83">
        <f t="shared" si="54"/>
        <v>2043557813</v>
      </c>
      <c r="M209" s="83">
        <f t="shared" si="54"/>
        <v>2043557813</v>
      </c>
      <c r="N209" s="83">
        <f t="shared" si="54"/>
        <v>2043557813</v>
      </c>
      <c r="O209" s="101">
        <f t="shared" si="51"/>
        <v>24522693756</v>
      </c>
      <c r="P209" s="53"/>
    </row>
    <row r="210" spans="1:16" s="11" customFormat="1" ht="13.5" customHeight="1" x14ac:dyDescent="0.25">
      <c r="A210" s="91" t="s">
        <v>603</v>
      </c>
      <c r="B210" s="73" t="s">
        <v>296</v>
      </c>
      <c r="C210" s="83">
        <f>+C211</f>
        <v>2043557813</v>
      </c>
      <c r="D210" s="83">
        <f t="shared" si="54"/>
        <v>2043557813</v>
      </c>
      <c r="E210" s="83">
        <f t="shared" si="54"/>
        <v>2043557813</v>
      </c>
      <c r="F210" s="83">
        <f t="shared" si="54"/>
        <v>2043557813</v>
      </c>
      <c r="G210" s="83">
        <f t="shared" si="54"/>
        <v>2043557813</v>
      </c>
      <c r="H210" s="83">
        <f t="shared" si="54"/>
        <v>2043557813</v>
      </c>
      <c r="I210" s="83">
        <f t="shared" si="54"/>
        <v>2043557813</v>
      </c>
      <c r="J210" s="83">
        <f t="shared" si="54"/>
        <v>2043557813</v>
      </c>
      <c r="K210" s="83">
        <f t="shared" si="54"/>
        <v>2043557813</v>
      </c>
      <c r="L210" s="83">
        <f t="shared" si="54"/>
        <v>2043557813</v>
      </c>
      <c r="M210" s="83">
        <f t="shared" si="54"/>
        <v>2043557813</v>
      </c>
      <c r="N210" s="83">
        <f t="shared" si="54"/>
        <v>2043557813</v>
      </c>
      <c r="O210" s="101">
        <f t="shared" si="51"/>
        <v>24522693756</v>
      </c>
      <c r="P210" s="53"/>
    </row>
    <row r="211" spans="1:16" s="1" customFormat="1" ht="13.5" customHeight="1" x14ac:dyDescent="0.25">
      <c r="A211" s="91" t="s">
        <v>604</v>
      </c>
      <c r="B211" s="73" t="s">
        <v>297</v>
      </c>
      <c r="C211" s="83">
        <f>+C212+C214+C218+C221+C227+C231+C235+C239+C243+C247+C255+C263+C267+C274</f>
        <v>2043557813</v>
      </c>
      <c r="D211" s="83">
        <f t="shared" ref="D211:N211" si="55">+D212+D214+D218+D221+D227+D231+D235+D239+D243+D247+D255+D263+D267+D274</f>
        <v>2043557813</v>
      </c>
      <c r="E211" s="83">
        <f t="shared" si="55"/>
        <v>2043557813</v>
      </c>
      <c r="F211" s="83">
        <f t="shared" si="55"/>
        <v>2043557813</v>
      </c>
      <c r="G211" s="83">
        <f t="shared" si="55"/>
        <v>2043557813</v>
      </c>
      <c r="H211" s="83">
        <f t="shared" si="55"/>
        <v>2043557813</v>
      </c>
      <c r="I211" s="83">
        <f t="shared" si="55"/>
        <v>2043557813</v>
      </c>
      <c r="J211" s="83">
        <f t="shared" si="55"/>
        <v>2043557813</v>
      </c>
      <c r="K211" s="83">
        <f t="shared" si="55"/>
        <v>2043557813</v>
      </c>
      <c r="L211" s="83">
        <f t="shared" si="55"/>
        <v>2043557813</v>
      </c>
      <c r="M211" s="83">
        <f t="shared" si="55"/>
        <v>2043557813</v>
      </c>
      <c r="N211" s="83">
        <f t="shared" si="55"/>
        <v>2043557813</v>
      </c>
      <c r="O211" s="101">
        <f t="shared" si="51"/>
        <v>24522693756</v>
      </c>
      <c r="P211" s="6"/>
    </row>
    <row r="212" spans="1:16" s="1" customFormat="1" ht="13.5" customHeight="1" x14ac:dyDescent="0.25">
      <c r="A212" s="91" t="s">
        <v>605</v>
      </c>
      <c r="B212" s="73" t="s">
        <v>101</v>
      </c>
      <c r="C212" s="83">
        <f>+C213</f>
        <v>0</v>
      </c>
      <c r="D212" s="83">
        <f t="shared" ref="D212:N212" si="56">+D213</f>
        <v>0</v>
      </c>
      <c r="E212" s="83">
        <f t="shared" si="56"/>
        <v>0</v>
      </c>
      <c r="F212" s="83">
        <f t="shared" si="56"/>
        <v>0</v>
      </c>
      <c r="G212" s="83">
        <f t="shared" si="56"/>
        <v>0</v>
      </c>
      <c r="H212" s="83">
        <f t="shared" si="56"/>
        <v>0</v>
      </c>
      <c r="I212" s="83">
        <f t="shared" si="56"/>
        <v>0</v>
      </c>
      <c r="J212" s="83">
        <f t="shared" si="56"/>
        <v>0</v>
      </c>
      <c r="K212" s="83">
        <f t="shared" si="56"/>
        <v>0</v>
      </c>
      <c r="L212" s="83">
        <f t="shared" si="56"/>
        <v>0</v>
      </c>
      <c r="M212" s="83">
        <f t="shared" si="56"/>
        <v>0</v>
      </c>
      <c r="N212" s="83">
        <f t="shared" si="56"/>
        <v>0</v>
      </c>
      <c r="O212" s="101">
        <f t="shared" si="51"/>
        <v>0</v>
      </c>
      <c r="P212" s="6"/>
    </row>
    <row r="213" spans="1:16" s="1" customFormat="1" ht="13.5" customHeight="1" x14ac:dyDescent="0.25">
      <c r="A213" s="91" t="s">
        <v>606</v>
      </c>
      <c r="B213" s="73" t="s">
        <v>298</v>
      </c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101">
        <f t="shared" si="51"/>
        <v>0</v>
      </c>
      <c r="P213" s="6"/>
    </row>
    <row r="214" spans="1:16" s="1" customFormat="1" ht="13.5" customHeight="1" x14ac:dyDescent="0.25">
      <c r="A214" s="91" t="s">
        <v>607</v>
      </c>
      <c r="B214" s="73" t="s">
        <v>102</v>
      </c>
      <c r="C214" s="83">
        <f>+C215+C216+C217</f>
        <v>0</v>
      </c>
      <c r="D214" s="83">
        <f t="shared" ref="D214:N214" si="57">+D215+D216+D217</f>
        <v>0</v>
      </c>
      <c r="E214" s="83">
        <f t="shared" si="57"/>
        <v>0</v>
      </c>
      <c r="F214" s="83">
        <f t="shared" si="57"/>
        <v>0</v>
      </c>
      <c r="G214" s="83">
        <f t="shared" si="57"/>
        <v>0</v>
      </c>
      <c r="H214" s="83">
        <f t="shared" si="57"/>
        <v>0</v>
      </c>
      <c r="I214" s="83">
        <f t="shared" si="57"/>
        <v>0</v>
      </c>
      <c r="J214" s="83">
        <f t="shared" si="57"/>
        <v>0</v>
      </c>
      <c r="K214" s="83">
        <f t="shared" si="57"/>
        <v>0</v>
      </c>
      <c r="L214" s="83">
        <f t="shared" si="57"/>
        <v>0</v>
      </c>
      <c r="M214" s="83">
        <f t="shared" si="57"/>
        <v>0</v>
      </c>
      <c r="N214" s="83">
        <f t="shared" si="57"/>
        <v>0</v>
      </c>
      <c r="O214" s="101">
        <f t="shared" si="51"/>
        <v>0</v>
      </c>
      <c r="P214" s="6"/>
    </row>
    <row r="215" spans="1:16" s="1" customFormat="1" ht="13.5" customHeight="1" x14ac:dyDescent="0.25">
      <c r="A215" s="91" t="s">
        <v>608</v>
      </c>
      <c r="B215" s="73" t="s">
        <v>299</v>
      </c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101">
        <f t="shared" si="51"/>
        <v>0</v>
      </c>
      <c r="P215" s="6"/>
    </row>
    <row r="216" spans="1:16" s="1" customFormat="1" ht="13.5" customHeight="1" x14ac:dyDescent="0.25">
      <c r="A216" s="91" t="s">
        <v>609</v>
      </c>
      <c r="B216" s="73" t="s">
        <v>610</v>
      </c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101">
        <f t="shared" si="51"/>
        <v>0</v>
      </c>
      <c r="P216" s="6"/>
    </row>
    <row r="217" spans="1:16" s="1" customFormat="1" ht="13.5" customHeight="1" x14ac:dyDescent="0.25">
      <c r="A217" s="91" t="s">
        <v>611</v>
      </c>
      <c r="B217" s="73" t="s">
        <v>300</v>
      </c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101">
        <f t="shared" si="51"/>
        <v>0</v>
      </c>
      <c r="P217" s="6"/>
    </row>
    <row r="218" spans="1:16" s="1" customFormat="1" ht="13.5" customHeight="1" x14ac:dyDescent="0.25">
      <c r="A218" s="84" t="s">
        <v>612</v>
      </c>
      <c r="B218" s="73" t="s">
        <v>208</v>
      </c>
      <c r="C218" s="83">
        <f>+C219+C220</f>
        <v>0</v>
      </c>
      <c r="D218" s="83">
        <f t="shared" ref="D218:N218" si="58">+D219+D220</f>
        <v>0</v>
      </c>
      <c r="E218" s="83">
        <f t="shared" si="58"/>
        <v>0</v>
      </c>
      <c r="F218" s="83">
        <f t="shared" si="58"/>
        <v>0</v>
      </c>
      <c r="G218" s="83">
        <f t="shared" si="58"/>
        <v>0</v>
      </c>
      <c r="H218" s="83">
        <f t="shared" si="58"/>
        <v>0</v>
      </c>
      <c r="I218" s="83">
        <f t="shared" si="58"/>
        <v>0</v>
      </c>
      <c r="J218" s="83">
        <f t="shared" si="58"/>
        <v>0</v>
      </c>
      <c r="K218" s="83">
        <f t="shared" si="58"/>
        <v>0</v>
      </c>
      <c r="L218" s="83">
        <f t="shared" si="58"/>
        <v>0</v>
      </c>
      <c r="M218" s="83">
        <f t="shared" si="58"/>
        <v>0</v>
      </c>
      <c r="N218" s="83">
        <f t="shared" si="58"/>
        <v>0</v>
      </c>
      <c r="O218" s="101">
        <f t="shared" si="51"/>
        <v>0</v>
      </c>
      <c r="P218" s="6"/>
    </row>
    <row r="219" spans="1:16" s="1" customFormat="1" ht="13.5" customHeight="1" x14ac:dyDescent="0.25">
      <c r="A219" s="84" t="s">
        <v>613</v>
      </c>
      <c r="B219" s="73" t="s">
        <v>301</v>
      </c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101">
        <f t="shared" si="51"/>
        <v>0</v>
      </c>
      <c r="P219" s="6"/>
    </row>
    <row r="220" spans="1:16" s="1" customFormat="1" ht="13.5" customHeight="1" x14ac:dyDescent="0.25">
      <c r="A220" s="91" t="s">
        <v>614</v>
      </c>
      <c r="B220" s="73" t="s">
        <v>302</v>
      </c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101">
        <f t="shared" si="51"/>
        <v>0</v>
      </c>
      <c r="P220" s="6"/>
    </row>
    <row r="221" spans="1:16" s="1" customFormat="1" ht="13.5" customHeight="1" x14ac:dyDescent="0.25">
      <c r="A221" s="91" t="s">
        <v>615</v>
      </c>
      <c r="B221" s="73" t="s">
        <v>103</v>
      </c>
      <c r="C221" s="83">
        <f>+C222+C223+C224+C226+C225</f>
        <v>0</v>
      </c>
      <c r="D221" s="83">
        <f t="shared" ref="D221:N221" si="59">+D222+D223+D224+D226+D225</f>
        <v>0</v>
      </c>
      <c r="E221" s="83">
        <f t="shared" si="59"/>
        <v>0</v>
      </c>
      <c r="F221" s="83">
        <f t="shared" si="59"/>
        <v>0</v>
      </c>
      <c r="G221" s="83">
        <f t="shared" si="59"/>
        <v>0</v>
      </c>
      <c r="H221" s="83">
        <f t="shared" si="59"/>
        <v>0</v>
      </c>
      <c r="I221" s="83">
        <f t="shared" si="59"/>
        <v>0</v>
      </c>
      <c r="J221" s="83">
        <f t="shared" si="59"/>
        <v>0</v>
      </c>
      <c r="K221" s="83">
        <f t="shared" si="59"/>
        <v>0</v>
      </c>
      <c r="L221" s="83">
        <f t="shared" si="59"/>
        <v>0</v>
      </c>
      <c r="M221" s="83">
        <f t="shared" si="59"/>
        <v>0</v>
      </c>
      <c r="N221" s="83">
        <f t="shared" si="59"/>
        <v>0</v>
      </c>
      <c r="O221" s="101">
        <f t="shared" si="51"/>
        <v>0</v>
      </c>
      <c r="P221" s="6"/>
    </row>
    <row r="222" spans="1:16" s="1" customFormat="1" ht="13.5" customHeight="1" x14ac:dyDescent="0.25">
      <c r="A222" s="91" t="s">
        <v>616</v>
      </c>
      <c r="B222" s="73" t="s">
        <v>303</v>
      </c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101">
        <f t="shared" si="51"/>
        <v>0</v>
      </c>
      <c r="P222" s="6"/>
    </row>
    <row r="223" spans="1:16" s="1" customFormat="1" ht="13.5" customHeight="1" x14ac:dyDescent="0.25">
      <c r="A223" s="91" t="s">
        <v>617</v>
      </c>
      <c r="B223" s="73" t="s">
        <v>178</v>
      </c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101">
        <f t="shared" si="51"/>
        <v>0</v>
      </c>
      <c r="P223" s="6"/>
    </row>
    <row r="224" spans="1:16" s="1" customFormat="1" ht="13.5" customHeight="1" x14ac:dyDescent="0.25">
      <c r="A224" s="91" t="s">
        <v>618</v>
      </c>
      <c r="B224" s="73" t="s">
        <v>304</v>
      </c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101">
        <f t="shared" si="51"/>
        <v>0</v>
      </c>
      <c r="P224" s="6"/>
    </row>
    <row r="225" spans="1:16" s="1" customFormat="1" ht="13.5" customHeight="1" x14ac:dyDescent="0.25">
      <c r="A225" s="91" t="s">
        <v>940</v>
      </c>
      <c r="B225" s="73" t="s">
        <v>941</v>
      </c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101">
        <f t="shared" si="51"/>
        <v>0</v>
      </c>
      <c r="P225" s="6"/>
    </row>
    <row r="226" spans="1:16" s="1" customFormat="1" ht="13.5" customHeight="1" x14ac:dyDescent="0.25">
      <c r="A226" s="84" t="s">
        <v>619</v>
      </c>
      <c r="B226" s="73" t="s">
        <v>305</v>
      </c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101">
        <f t="shared" si="51"/>
        <v>0</v>
      </c>
      <c r="P226" s="6"/>
    </row>
    <row r="227" spans="1:16" s="1" customFormat="1" ht="13.5" customHeight="1" x14ac:dyDescent="0.25">
      <c r="A227" s="91" t="s">
        <v>620</v>
      </c>
      <c r="B227" s="73" t="s">
        <v>306</v>
      </c>
      <c r="C227" s="83">
        <f>+C228+C229+C230</f>
        <v>0</v>
      </c>
      <c r="D227" s="83">
        <f t="shared" ref="D227:N227" si="60">+D228+D229+D230</f>
        <v>0</v>
      </c>
      <c r="E227" s="83">
        <f t="shared" si="60"/>
        <v>0</v>
      </c>
      <c r="F227" s="83">
        <f t="shared" si="60"/>
        <v>0</v>
      </c>
      <c r="G227" s="83">
        <f t="shared" si="60"/>
        <v>0</v>
      </c>
      <c r="H227" s="83">
        <f t="shared" si="60"/>
        <v>0</v>
      </c>
      <c r="I227" s="83">
        <f t="shared" si="60"/>
        <v>0</v>
      </c>
      <c r="J227" s="83">
        <f t="shared" si="60"/>
        <v>0</v>
      </c>
      <c r="K227" s="83">
        <f t="shared" si="60"/>
        <v>0</v>
      </c>
      <c r="L227" s="83">
        <f t="shared" si="60"/>
        <v>0</v>
      </c>
      <c r="M227" s="83">
        <f t="shared" si="60"/>
        <v>0</v>
      </c>
      <c r="N227" s="83">
        <f t="shared" si="60"/>
        <v>0</v>
      </c>
      <c r="O227" s="101">
        <f t="shared" si="51"/>
        <v>0</v>
      </c>
      <c r="P227" s="6"/>
    </row>
    <row r="228" spans="1:16" s="1" customFormat="1" ht="13.5" customHeight="1" x14ac:dyDescent="0.25">
      <c r="A228" s="91" t="s">
        <v>621</v>
      </c>
      <c r="B228" s="73" t="s">
        <v>307</v>
      </c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101">
        <f t="shared" si="51"/>
        <v>0</v>
      </c>
      <c r="P228" s="6"/>
    </row>
    <row r="229" spans="1:16" s="1" customFormat="1" ht="13.5" customHeight="1" x14ac:dyDescent="0.25">
      <c r="A229" s="84" t="s">
        <v>622</v>
      </c>
      <c r="B229" s="73" t="s">
        <v>308</v>
      </c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101">
        <f t="shared" si="51"/>
        <v>0</v>
      </c>
      <c r="P229" s="6"/>
    </row>
    <row r="230" spans="1:16" s="1" customFormat="1" ht="13.5" customHeight="1" x14ac:dyDescent="0.25">
      <c r="A230" s="91" t="s">
        <v>623</v>
      </c>
      <c r="B230" s="73" t="s">
        <v>309</v>
      </c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101">
        <f t="shared" si="51"/>
        <v>0</v>
      </c>
      <c r="P230" s="6"/>
    </row>
    <row r="231" spans="1:16" s="1" customFormat="1" ht="13.5" customHeight="1" x14ac:dyDescent="0.25">
      <c r="A231" s="84" t="s">
        <v>624</v>
      </c>
      <c r="B231" s="73" t="s">
        <v>310</v>
      </c>
      <c r="C231" s="83">
        <f>+C232+C233+C234</f>
        <v>0</v>
      </c>
      <c r="D231" s="83">
        <f t="shared" ref="D231:N231" si="61">+D232+D233+D234</f>
        <v>0</v>
      </c>
      <c r="E231" s="83">
        <f t="shared" si="61"/>
        <v>0</v>
      </c>
      <c r="F231" s="83">
        <f t="shared" si="61"/>
        <v>0</v>
      </c>
      <c r="G231" s="83">
        <f t="shared" si="61"/>
        <v>0</v>
      </c>
      <c r="H231" s="83">
        <f t="shared" si="61"/>
        <v>0</v>
      </c>
      <c r="I231" s="83">
        <f t="shared" si="61"/>
        <v>0</v>
      </c>
      <c r="J231" s="83">
        <f t="shared" si="61"/>
        <v>0</v>
      </c>
      <c r="K231" s="83">
        <f t="shared" si="61"/>
        <v>0</v>
      </c>
      <c r="L231" s="83">
        <f t="shared" si="61"/>
        <v>0</v>
      </c>
      <c r="M231" s="83">
        <f t="shared" si="61"/>
        <v>0</v>
      </c>
      <c r="N231" s="83">
        <f t="shared" si="61"/>
        <v>0</v>
      </c>
      <c r="O231" s="101">
        <f t="shared" si="51"/>
        <v>0</v>
      </c>
      <c r="P231" s="6"/>
    </row>
    <row r="232" spans="1:16" s="1" customFormat="1" ht="13.5" customHeight="1" x14ac:dyDescent="0.25">
      <c r="A232" s="84" t="s">
        <v>625</v>
      </c>
      <c r="B232" s="73" t="s">
        <v>311</v>
      </c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101">
        <f t="shared" si="51"/>
        <v>0</v>
      </c>
      <c r="P232" s="6"/>
    </row>
    <row r="233" spans="1:16" s="1" customFormat="1" ht="13.5" customHeight="1" x14ac:dyDescent="0.25">
      <c r="A233" s="84" t="s">
        <v>626</v>
      </c>
      <c r="B233" s="73" t="s">
        <v>312</v>
      </c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101">
        <f t="shared" si="51"/>
        <v>0</v>
      </c>
      <c r="P233" s="6"/>
    </row>
    <row r="234" spans="1:16" s="1" customFormat="1" ht="13.5" customHeight="1" x14ac:dyDescent="0.25">
      <c r="A234" s="91" t="s">
        <v>627</v>
      </c>
      <c r="B234" s="73" t="s">
        <v>313</v>
      </c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101">
        <f t="shared" si="51"/>
        <v>0</v>
      </c>
      <c r="P234" s="6"/>
    </row>
    <row r="235" spans="1:16" s="1" customFormat="1" ht="13.5" customHeight="1" x14ac:dyDescent="0.25">
      <c r="A235" s="91" t="s">
        <v>628</v>
      </c>
      <c r="B235" s="73" t="s">
        <v>104</v>
      </c>
      <c r="C235" s="83">
        <f>+C236+C238+C237</f>
        <v>0</v>
      </c>
      <c r="D235" s="83">
        <f t="shared" ref="D235:N235" si="62">+D236+D238+D237</f>
        <v>0</v>
      </c>
      <c r="E235" s="83">
        <f t="shared" si="62"/>
        <v>0</v>
      </c>
      <c r="F235" s="83">
        <f t="shared" si="62"/>
        <v>0</v>
      </c>
      <c r="G235" s="83">
        <f t="shared" si="62"/>
        <v>0</v>
      </c>
      <c r="H235" s="83">
        <f t="shared" si="62"/>
        <v>0</v>
      </c>
      <c r="I235" s="83">
        <f t="shared" si="62"/>
        <v>0</v>
      </c>
      <c r="J235" s="83">
        <f t="shared" si="62"/>
        <v>0</v>
      </c>
      <c r="K235" s="83">
        <f t="shared" si="62"/>
        <v>0</v>
      </c>
      <c r="L235" s="83">
        <f t="shared" si="62"/>
        <v>0</v>
      </c>
      <c r="M235" s="83">
        <f t="shared" si="62"/>
        <v>0</v>
      </c>
      <c r="N235" s="83">
        <f t="shared" si="62"/>
        <v>0</v>
      </c>
      <c r="O235" s="101">
        <f t="shared" si="51"/>
        <v>0</v>
      </c>
      <c r="P235" s="6"/>
    </row>
    <row r="236" spans="1:16" s="1" customFormat="1" ht="13.5" customHeight="1" x14ac:dyDescent="0.25">
      <c r="A236" s="91" t="s">
        <v>629</v>
      </c>
      <c r="B236" s="73" t="s">
        <v>314</v>
      </c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101">
        <f t="shared" si="51"/>
        <v>0</v>
      </c>
      <c r="P236" s="6"/>
    </row>
    <row r="237" spans="1:16" s="1" customFormat="1" ht="13.5" customHeight="1" x14ac:dyDescent="0.25">
      <c r="A237" s="91" t="s">
        <v>942</v>
      </c>
      <c r="B237" s="73" t="s">
        <v>943</v>
      </c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101">
        <f t="shared" si="51"/>
        <v>0</v>
      </c>
      <c r="P237" s="6"/>
    </row>
    <row r="238" spans="1:16" s="1" customFormat="1" ht="13.5" customHeight="1" x14ac:dyDescent="0.25">
      <c r="A238" s="91" t="s">
        <v>630</v>
      </c>
      <c r="B238" s="73" t="s">
        <v>315</v>
      </c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101">
        <f t="shared" si="51"/>
        <v>0</v>
      </c>
      <c r="P238" s="6"/>
    </row>
    <row r="239" spans="1:16" s="1" customFormat="1" ht="13.5" customHeight="1" x14ac:dyDescent="0.25">
      <c r="A239" s="91" t="s">
        <v>631</v>
      </c>
      <c r="B239" s="73" t="s">
        <v>162</v>
      </c>
      <c r="C239" s="83">
        <f>+C240+C242+C241</f>
        <v>0</v>
      </c>
      <c r="D239" s="83">
        <f t="shared" ref="D239:N239" si="63">+D240+D242+D241</f>
        <v>0</v>
      </c>
      <c r="E239" s="83">
        <f t="shared" si="63"/>
        <v>0</v>
      </c>
      <c r="F239" s="83">
        <f t="shared" si="63"/>
        <v>0</v>
      </c>
      <c r="G239" s="83">
        <f t="shared" si="63"/>
        <v>0</v>
      </c>
      <c r="H239" s="83">
        <f t="shared" si="63"/>
        <v>0</v>
      </c>
      <c r="I239" s="83">
        <f t="shared" si="63"/>
        <v>0</v>
      </c>
      <c r="J239" s="83">
        <f t="shared" si="63"/>
        <v>0</v>
      </c>
      <c r="K239" s="83">
        <f t="shared" si="63"/>
        <v>0</v>
      </c>
      <c r="L239" s="83">
        <f t="shared" si="63"/>
        <v>0</v>
      </c>
      <c r="M239" s="83">
        <f t="shared" si="63"/>
        <v>0</v>
      </c>
      <c r="N239" s="83">
        <f t="shared" si="63"/>
        <v>0</v>
      </c>
      <c r="O239" s="101">
        <f t="shared" si="51"/>
        <v>0</v>
      </c>
      <c r="P239" s="6"/>
    </row>
    <row r="240" spans="1:16" s="1" customFormat="1" ht="13.5" customHeight="1" x14ac:dyDescent="0.25">
      <c r="A240" s="91" t="s">
        <v>632</v>
      </c>
      <c r="B240" s="73" t="s">
        <v>316</v>
      </c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101">
        <f t="shared" si="51"/>
        <v>0</v>
      </c>
      <c r="P240" s="6"/>
    </row>
    <row r="241" spans="1:16" s="1" customFormat="1" ht="13.5" customHeight="1" x14ac:dyDescent="0.25">
      <c r="A241" s="91" t="s">
        <v>944</v>
      </c>
      <c r="B241" s="73" t="s">
        <v>945</v>
      </c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101">
        <f t="shared" si="51"/>
        <v>0</v>
      </c>
      <c r="P241" s="6"/>
    </row>
    <row r="242" spans="1:16" s="1" customFormat="1" ht="13.5" customHeight="1" x14ac:dyDescent="0.25">
      <c r="A242" s="91" t="s">
        <v>633</v>
      </c>
      <c r="B242" s="73" t="s">
        <v>209</v>
      </c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101">
        <f t="shared" si="51"/>
        <v>0</v>
      </c>
      <c r="P242" s="6"/>
    </row>
    <row r="243" spans="1:16" s="1" customFormat="1" ht="13.5" customHeight="1" x14ac:dyDescent="0.25">
      <c r="A243" s="91" t="s">
        <v>634</v>
      </c>
      <c r="B243" s="73" t="s">
        <v>105</v>
      </c>
      <c r="C243" s="83">
        <f>+C244+C245+C246</f>
        <v>0</v>
      </c>
      <c r="D243" s="83">
        <f t="shared" ref="D243:N243" si="64">+D244+D245+D246</f>
        <v>0</v>
      </c>
      <c r="E243" s="83">
        <f t="shared" si="64"/>
        <v>0</v>
      </c>
      <c r="F243" s="83">
        <f t="shared" si="64"/>
        <v>0</v>
      </c>
      <c r="G243" s="83">
        <f t="shared" si="64"/>
        <v>0</v>
      </c>
      <c r="H243" s="83">
        <f t="shared" si="64"/>
        <v>0</v>
      </c>
      <c r="I243" s="83">
        <f t="shared" si="64"/>
        <v>0</v>
      </c>
      <c r="J243" s="83">
        <f t="shared" si="64"/>
        <v>0</v>
      </c>
      <c r="K243" s="83">
        <f t="shared" si="64"/>
        <v>0</v>
      </c>
      <c r="L243" s="83">
        <f t="shared" si="64"/>
        <v>0</v>
      </c>
      <c r="M243" s="83">
        <f t="shared" si="64"/>
        <v>0</v>
      </c>
      <c r="N243" s="83">
        <f t="shared" si="64"/>
        <v>0</v>
      </c>
      <c r="O243" s="101">
        <f t="shared" si="51"/>
        <v>0</v>
      </c>
      <c r="P243" s="6"/>
    </row>
    <row r="244" spans="1:16" s="1" customFormat="1" ht="13.5" customHeight="1" x14ac:dyDescent="0.25">
      <c r="A244" s="91" t="s">
        <v>635</v>
      </c>
      <c r="B244" s="73" t="s">
        <v>317</v>
      </c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101">
        <f t="shared" si="51"/>
        <v>0</v>
      </c>
      <c r="P244" s="6"/>
    </row>
    <row r="245" spans="1:16" s="1" customFormat="1" ht="13.5" customHeight="1" x14ac:dyDescent="0.25">
      <c r="A245" s="91" t="s">
        <v>636</v>
      </c>
      <c r="B245" s="73" t="s">
        <v>637</v>
      </c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101">
        <f t="shared" si="51"/>
        <v>0</v>
      </c>
      <c r="P245" s="6"/>
    </row>
    <row r="246" spans="1:16" s="1" customFormat="1" ht="13.5" customHeight="1" x14ac:dyDescent="0.25">
      <c r="A246" s="91" t="s">
        <v>638</v>
      </c>
      <c r="B246" s="73" t="s">
        <v>318</v>
      </c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101">
        <f t="shared" si="51"/>
        <v>0</v>
      </c>
      <c r="P246" s="6"/>
    </row>
    <row r="247" spans="1:16" s="1" customFormat="1" ht="13.5" customHeight="1" x14ac:dyDescent="0.25">
      <c r="A247" s="91" t="s">
        <v>639</v>
      </c>
      <c r="B247" s="73" t="s">
        <v>106</v>
      </c>
      <c r="C247" s="83">
        <f>+SUM(C248:C254)</f>
        <v>0</v>
      </c>
      <c r="D247" s="83">
        <f t="shared" ref="D247:N247" si="65">+SUM(D248:D254)</f>
        <v>0</v>
      </c>
      <c r="E247" s="83">
        <f t="shared" si="65"/>
        <v>0</v>
      </c>
      <c r="F247" s="83">
        <f t="shared" si="65"/>
        <v>0</v>
      </c>
      <c r="G247" s="83">
        <f t="shared" si="65"/>
        <v>0</v>
      </c>
      <c r="H247" s="83">
        <f t="shared" si="65"/>
        <v>0</v>
      </c>
      <c r="I247" s="83">
        <f t="shared" si="65"/>
        <v>0</v>
      </c>
      <c r="J247" s="83">
        <f t="shared" si="65"/>
        <v>0</v>
      </c>
      <c r="K247" s="83">
        <f t="shared" si="65"/>
        <v>0</v>
      </c>
      <c r="L247" s="83">
        <f t="shared" si="65"/>
        <v>0</v>
      </c>
      <c r="M247" s="83">
        <f t="shared" si="65"/>
        <v>0</v>
      </c>
      <c r="N247" s="83">
        <f t="shared" si="65"/>
        <v>0</v>
      </c>
      <c r="O247" s="101">
        <f t="shared" si="51"/>
        <v>0</v>
      </c>
      <c r="P247" s="6"/>
    </row>
    <row r="248" spans="1:16" s="1" customFormat="1" ht="13.5" customHeight="1" x14ac:dyDescent="0.25">
      <c r="A248" s="91" t="s">
        <v>640</v>
      </c>
      <c r="B248" s="73" t="s">
        <v>319</v>
      </c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101">
        <f t="shared" si="51"/>
        <v>0</v>
      </c>
      <c r="P248" s="6"/>
    </row>
    <row r="249" spans="1:16" s="1" customFormat="1" ht="13.5" customHeight="1" x14ac:dyDescent="0.25">
      <c r="A249" s="91" t="s">
        <v>641</v>
      </c>
      <c r="B249" s="73" t="s">
        <v>320</v>
      </c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101">
        <f t="shared" si="51"/>
        <v>0</v>
      </c>
      <c r="P249" s="6"/>
    </row>
    <row r="250" spans="1:16" s="1" customFormat="1" ht="13.5" customHeight="1" x14ac:dyDescent="0.25">
      <c r="A250" s="91" t="s">
        <v>642</v>
      </c>
      <c r="B250" s="73" t="s">
        <v>179</v>
      </c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101">
        <f t="shared" si="51"/>
        <v>0</v>
      </c>
      <c r="P250" s="6"/>
    </row>
    <row r="251" spans="1:16" s="1" customFormat="1" ht="13.5" customHeight="1" x14ac:dyDescent="0.25">
      <c r="A251" s="84" t="s">
        <v>643</v>
      </c>
      <c r="B251" s="73" t="s">
        <v>321</v>
      </c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101">
        <f t="shared" si="51"/>
        <v>0</v>
      </c>
      <c r="P251" s="6"/>
    </row>
    <row r="252" spans="1:16" s="1" customFormat="1" ht="13.5" customHeight="1" x14ac:dyDescent="0.25">
      <c r="A252" s="91" t="s">
        <v>644</v>
      </c>
      <c r="B252" s="73" t="s">
        <v>322</v>
      </c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101">
        <f t="shared" si="51"/>
        <v>0</v>
      </c>
      <c r="P252" s="6"/>
    </row>
    <row r="253" spans="1:16" s="1" customFormat="1" ht="13.5" customHeight="1" x14ac:dyDescent="0.25">
      <c r="A253" s="91" t="s">
        <v>645</v>
      </c>
      <c r="B253" s="73" t="s">
        <v>323</v>
      </c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101">
        <f t="shared" si="51"/>
        <v>0</v>
      </c>
      <c r="P253" s="6"/>
    </row>
    <row r="254" spans="1:16" s="1" customFormat="1" ht="13.5" customHeight="1" x14ac:dyDescent="0.25">
      <c r="A254" s="91" t="s">
        <v>646</v>
      </c>
      <c r="B254" s="73" t="s">
        <v>324</v>
      </c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101">
        <f t="shared" si="51"/>
        <v>0</v>
      </c>
      <c r="P254" s="6"/>
    </row>
    <row r="255" spans="1:16" s="1" customFormat="1" ht="13.5" customHeight="1" x14ac:dyDescent="0.25">
      <c r="A255" s="84" t="s">
        <v>647</v>
      </c>
      <c r="B255" s="73" t="s">
        <v>107</v>
      </c>
      <c r="C255" s="83">
        <f>+SUM(C256:C262)</f>
        <v>0</v>
      </c>
      <c r="D255" s="83">
        <f t="shared" ref="D255:N255" si="66">+SUM(D256:D262)</f>
        <v>0</v>
      </c>
      <c r="E255" s="83">
        <f t="shared" si="66"/>
        <v>0</v>
      </c>
      <c r="F255" s="83">
        <f t="shared" si="66"/>
        <v>0</v>
      </c>
      <c r="G255" s="83">
        <f t="shared" si="66"/>
        <v>0</v>
      </c>
      <c r="H255" s="83">
        <f t="shared" si="66"/>
        <v>0</v>
      </c>
      <c r="I255" s="83">
        <f t="shared" si="66"/>
        <v>0</v>
      </c>
      <c r="J255" s="83">
        <f t="shared" si="66"/>
        <v>0</v>
      </c>
      <c r="K255" s="83">
        <f t="shared" si="66"/>
        <v>0</v>
      </c>
      <c r="L255" s="83">
        <f t="shared" si="66"/>
        <v>0</v>
      </c>
      <c r="M255" s="83">
        <f t="shared" si="66"/>
        <v>0</v>
      </c>
      <c r="N255" s="83">
        <f t="shared" si="66"/>
        <v>0</v>
      </c>
      <c r="O255" s="101">
        <f t="shared" si="51"/>
        <v>0</v>
      </c>
      <c r="P255" s="6"/>
    </row>
    <row r="256" spans="1:16" s="1" customFormat="1" ht="13.5" customHeight="1" x14ac:dyDescent="0.25">
      <c r="A256" s="84" t="s">
        <v>648</v>
      </c>
      <c r="B256" s="73" t="s">
        <v>325</v>
      </c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101">
        <f t="shared" si="51"/>
        <v>0</v>
      </c>
      <c r="P256" s="6"/>
    </row>
    <row r="257" spans="1:16" s="1" customFormat="1" ht="13.5" customHeight="1" x14ac:dyDescent="0.25">
      <c r="A257" s="91" t="s">
        <v>649</v>
      </c>
      <c r="B257" s="73" t="s">
        <v>326</v>
      </c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101">
        <f t="shared" si="51"/>
        <v>0</v>
      </c>
      <c r="P257" s="6"/>
    </row>
    <row r="258" spans="1:16" s="1" customFormat="1" ht="13.5" customHeight="1" x14ac:dyDescent="0.25">
      <c r="A258" s="91" t="s">
        <v>650</v>
      </c>
      <c r="B258" s="73" t="s">
        <v>180</v>
      </c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101">
        <f t="shared" si="51"/>
        <v>0</v>
      </c>
      <c r="P258" s="6"/>
    </row>
    <row r="259" spans="1:16" s="10" customFormat="1" ht="13.5" customHeight="1" x14ac:dyDescent="0.25">
      <c r="A259" s="91" t="s">
        <v>651</v>
      </c>
      <c r="B259" s="73" t="s">
        <v>327</v>
      </c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101">
        <f t="shared" si="51"/>
        <v>0</v>
      </c>
      <c r="P259" s="53"/>
    </row>
    <row r="260" spans="1:16" s="11" customFormat="1" ht="13.5" customHeight="1" x14ac:dyDescent="0.25">
      <c r="A260" s="91" t="s">
        <v>652</v>
      </c>
      <c r="B260" s="73" t="s">
        <v>328</v>
      </c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101">
        <f t="shared" si="51"/>
        <v>0</v>
      </c>
      <c r="P260" s="53"/>
    </row>
    <row r="261" spans="1:16" s="3" customFormat="1" ht="13.5" customHeight="1" x14ac:dyDescent="0.25">
      <c r="A261" s="91" t="s">
        <v>653</v>
      </c>
      <c r="B261" s="73" t="s">
        <v>181</v>
      </c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101">
        <f t="shared" si="51"/>
        <v>0</v>
      </c>
      <c r="P261" s="53"/>
    </row>
    <row r="262" spans="1:16" s="1" customFormat="1" ht="13.5" customHeight="1" x14ac:dyDescent="0.25">
      <c r="A262" s="91" t="s">
        <v>654</v>
      </c>
      <c r="B262" s="73" t="s">
        <v>329</v>
      </c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101">
        <f t="shared" si="51"/>
        <v>0</v>
      </c>
      <c r="P262" s="6"/>
    </row>
    <row r="263" spans="1:16" s="1" customFormat="1" ht="13.5" customHeight="1" x14ac:dyDescent="0.25">
      <c r="A263" s="91" t="s">
        <v>655</v>
      </c>
      <c r="B263" s="73" t="s">
        <v>330</v>
      </c>
      <c r="C263" s="83">
        <f>+SUM(C264:C266)</f>
        <v>2043557813</v>
      </c>
      <c r="D263" s="83">
        <f t="shared" ref="D263:N263" si="67">+SUM(D264:D266)</f>
        <v>2043557813</v>
      </c>
      <c r="E263" s="83">
        <f t="shared" si="67"/>
        <v>2043557813</v>
      </c>
      <c r="F263" s="83">
        <f t="shared" si="67"/>
        <v>2043557813</v>
      </c>
      <c r="G263" s="83">
        <f t="shared" si="67"/>
        <v>2043557813</v>
      </c>
      <c r="H263" s="83">
        <f t="shared" si="67"/>
        <v>2043557813</v>
      </c>
      <c r="I263" s="83">
        <f t="shared" si="67"/>
        <v>2043557813</v>
      </c>
      <c r="J263" s="83">
        <f t="shared" si="67"/>
        <v>2043557813</v>
      </c>
      <c r="K263" s="83">
        <f t="shared" si="67"/>
        <v>2043557813</v>
      </c>
      <c r="L263" s="83">
        <f t="shared" si="67"/>
        <v>2043557813</v>
      </c>
      <c r="M263" s="83">
        <f t="shared" si="67"/>
        <v>2043557813</v>
      </c>
      <c r="N263" s="83">
        <f t="shared" si="67"/>
        <v>2043557813</v>
      </c>
      <c r="O263" s="101">
        <f t="shared" si="51"/>
        <v>24522693756</v>
      </c>
      <c r="P263" s="6"/>
    </row>
    <row r="264" spans="1:16" s="1" customFormat="1" ht="13.5" customHeight="1" x14ac:dyDescent="0.25">
      <c r="A264" s="91" t="s">
        <v>656</v>
      </c>
      <c r="B264" s="73" t="s">
        <v>331</v>
      </c>
      <c r="C264" s="83">
        <v>1557194973</v>
      </c>
      <c r="D264" s="83">
        <v>1557194973</v>
      </c>
      <c r="E264" s="83">
        <v>1557194973</v>
      </c>
      <c r="F264" s="83">
        <v>1557194973</v>
      </c>
      <c r="G264" s="83">
        <v>1557194973</v>
      </c>
      <c r="H264" s="83">
        <v>1557194973</v>
      </c>
      <c r="I264" s="83">
        <v>1557194973</v>
      </c>
      <c r="J264" s="83">
        <v>1557194973</v>
      </c>
      <c r="K264" s="83">
        <v>1557194973</v>
      </c>
      <c r="L264" s="83">
        <v>1557194973</v>
      </c>
      <c r="M264" s="83">
        <v>1557194973</v>
      </c>
      <c r="N264" s="83">
        <v>1557194973</v>
      </c>
      <c r="O264" s="101">
        <f t="shared" si="51"/>
        <v>18686339676</v>
      </c>
      <c r="P264" s="6"/>
    </row>
    <row r="265" spans="1:16" s="3" customFormat="1" ht="13.5" customHeight="1" x14ac:dyDescent="0.25">
      <c r="A265" s="91" t="s">
        <v>657</v>
      </c>
      <c r="B265" s="73" t="s">
        <v>332</v>
      </c>
      <c r="C265" s="83">
        <v>24559164</v>
      </c>
      <c r="D265" s="83">
        <v>24559164</v>
      </c>
      <c r="E265" s="83">
        <v>24559164</v>
      </c>
      <c r="F265" s="83">
        <v>24559164</v>
      </c>
      <c r="G265" s="83">
        <v>24559164</v>
      </c>
      <c r="H265" s="83">
        <v>24559164</v>
      </c>
      <c r="I265" s="83">
        <v>24559164</v>
      </c>
      <c r="J265" s="83">
        <v>24559164</v>
      </c>
      <c r="K265" s="83">
        <v>24559164</v>
      </c>
      <c r="L265" s="83">
        <v>24559164</v>
      </c>
      <c r="M265" s="83">
        <v>24559164</v>
      </c>
      <c r="N265" s="83">
        <v>24559164</v>
      </c>
      <c r="O265" s="101">
        <f t="shared" si="51"/>
        <v>294709968</v>
      </c>
      <c r="P265" s="53"/>
    </row>
    <row r="266" spans="1:16" s="1" customFormat="1" ht="13.5" customHeight="1" x14ac:dyDescent="0.25">
      <c r="A266" s="91" t="s">
        <v>658</v>
      </c>
      <c r="B266" s="73" t="s">
        <v>333</v>
      </c>
      <c r="C266" s="83">
        <v>461803676</v>
      </c>
      <c r="D266" s="83">
        <v>461803676</v>
      </c>
      <c r="E266" s="83">
        <v>461803676</v>
      </c>
      <c r="F266" s="83">
        <v>461803676</v>
      </c>
      <c r="G266" s="83">
        <v>461803676</v>
      </c>
      <c r="H266" s="83">
        <v>461803676</v>
      </c>
      <c r="I266" s="83">
        <v>461803676</v>
      </c>
      <c r="J266" s="83">
        <v>461803676</v>
      </c>
      <c r="K266" s="83">
        <v>461803676</v>
      </c>
      <c r="L266" s="83">
        <v>461803676</v>
      </c>
      <c r="M266" s="83">
        <v>461803676</v>
      </c>
      <c r="N266" s="83">
        <v>461803676</v>
      </c>
      <c r="O266" s="101">
        <f t="shared" si="51"/>
        <v>5541644112</v>
      </c>
      <c r="P266" s="6"/>
    </row>
    <row r="267" spans="1:16" s="1" customFormat="1" ht="13.5" customHeight="1" x14ac:dyDescent="0.25">
      <c r="A267" s="91" t="s">
        <v>659</v>
      </c>
      <c r="B267" s="73" t="s">
        <v>334</v>
      </c>
      <c r="C267" s="83">
        <f>+SUM(C268:C273)</f>
        <v>0</v>
      </c>
      <c r="D267" s="83">
        <f t="shared" ref="D267:N267" si="68">+SUM(D268:D273)</f>
        <v>0</v>
      </c>
      <c r="E267" s="83">
        <f t="shared" si="68"/>
        <v>0</v>
      </c>
      <c r="F267" s="83">
        <f t="shared" si="68"/>
        <v>0</v>
      </c>
      <c r="G267" s="83">
        <f t="shared" si="68"/>
        <v>0</v>
      </c>
      <c r="H267" s="83">
        <f t="shared" si="68"/>
        <v>0</v>
      </c>
      <c r="I267" s="83">
        <f t="shared" si="68"/>
        <v>0</v>
      </c>
      <c r="J267" s="83">
        <f t="shared" si="68"/>
        <v>0</v>
      </c>
      <c r="K267" s="83">
        <f t="shared" si="68"/>
        <v>0</v>
      </c>
      <c r="L267" s="83">
        <f t="shared" si="68"/>
        <v>0</v>
      </c>
      <c r="M267" s="83">
        <f t="shared" si="68"/>
        <v>0</v>
      </c>
      <c r="N267" s="83">
        <f t="shared" si="68"/>
        <v>0</v>
      </c>
      <c r="O267" s="101">
        <f t="shared" si="51"/>
        <v>0</v>
      </c>
      <c r="P267" s="6"/>
    </row>
    <row r="268" spans="1:16" s="11" customFormat="1" ht="13.5" customHeight="1" x14ac:dyDescent="0.25">
      <c r="A268" s="91" t="s">
        <v>660</v>
      </c>
      <c r="B268" s="73" t="s">
        <v>335</v>
      </c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101">
        <f t="shared" si="51"/>
        <v>0</v>
      </c>
      <c r="P268" s="53"/>
    </row>
    <row r="269" spans="1:16" s="1" customFormat="1" ht="13.5" customHeight="1" x14ac:dyDescent="0.25">
      <c r="A269" s="91" t="s">
        <v>661</v>
      </c>
      <c r="B269" s="73" t="s">
        <v>336</v>
      </c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101">
        <f t="shared" si="51"/>
        <v>0</v>
      </c>
      <c r="P269" s="6"/>
    </row>
    <row r="270" spans="1:16" s="1" customFormat="1" ht="13.5" customHeight="1" x14ac:dyDescent="0.25">
      <c r="A270" s="91" t="s">
        <v>662</v>
      </c>
      <c r="B270" s="73" t="s">
        <v>337</v>
      </c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101">
        <f t="shared" si="51"/>
        <v>0</v>
      </c>
      <c r="P270" s="6"/>
    </row>
    <row r="271" spans="1:16" s="9" customFormat="1" ht="13.5" customHeight="1" x14ac:dyDescent="0.25">
      <c r="A271" s="91" t="s">
        <v>663</v>
      </c>
      <c r="B271" s="73" t="s">
        <v>338</v>
      </c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101">
        <f t="shared" ref="O271:O354" si="69">+SUM(C271:N271)</f>
        <v>0</v>
      </c>
      <c r="P271" s="53"/>
    </row>
    <row r="272" spans="1:16" s="11" customFormat="1" ht="13.5" customHeight="1" x14ac:dyDescent="0.25">
      <c r="A272" s="91" t="s">
        <v>664</v>
      </c>
      <c r="B272" s="73" t="s">
        <v>339</v>
      </c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101">
        <f t="shared" si="69"/>
        <v>0</v>
      </c>
      <c r="P272" s="53"/>
    </row>
    <row r="273" spans="1:16" s="11" customFormat="1" ht="13.5" customHeight="1" x14ac:dyDescent="0.25">
      <c r="A273" s="91" t="s">
        <v>665</v>
      </c>
      <c r="B273" s="73" t="s">
        <v>340</v>
      </c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101">
        <f t="shared" si="69"/>
        <v>0</v>
      </c>
      <c r="P273" s="53"/>
    </row>
    <row r="274" spans="1:16" s="11" customFormat="1" ht="13.5" customHeight="1" x14ac:dyDescent="0.25">
      <c r="A274" s="91" t="s">
        <v>666</v>
      </c>
      <c r="B274" s="73" t="s">
        <v>108</v>
      </c>
      <c r="C274" s="83">
        <f>+SUM(C275:C277)</f>
        <v>0</v>
      </c>
      <c r="D274" s="83">
        <f t="shared" ref="D274:N274" si="70">+SUM(D275:D277)</f>
        <v>0</v>
      </c>
      <c r="E274" s="83">
        <f t="shared" si="70"/>
        <v>0</v>
      </c>
      <c r="F274" s="83">
        <f t="shared" si="70"/>
        <v>0</v>
      </c>
      <c r="G274" s="83">
        <f t="shared" si="70"/>
        <v>0</v>
      </c>
      <c r="H274" s="83">
        <f t="shared" si="70"/>
        <v>0</v>
      </c>
      <c r="I274" s="83">
        <f t="shared" si="70"/>
        <v>0</v>
      </c>
      <c r="J274" s="83">
        <f t="shared" si="70"/>
        <v>0</v>
      </c>
      <c r="K274" s="83">
        <f t="shared" si="70"/>
        <v>0</v>
      </c>
      <c r="L274" s="83">
        <f t="shared" si="70"/>
        <v>0</v>
      </c>
      <c r="M274" s="83">
        <f t="shared" si="70"/>
        <v>0</v>
      </c>
      <c r="N274" s="83">
        <f t="shared" si="70"/>
        <v>0</v>
      </c>
      <c r="O274" s="101">
        <f t="shared" si="69"/>
        <v>0</v>
      </c>
      <c r="P274" s="53"/>
    </row>
    <row r="275" spans="1:16" s="11" customFormat="1" ht="13.5" customHeight="1" x14ac:dyDescent="0.25">
      <c r="A275" s="91" t="s">
        <v>667</v>
      </c>
      <c r="B275" s="73" t="s">
        <v>341</v>
      </c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101">
        <f t="shared" si="69"/>
        <v>0</v>
      </c>
      <c r="P275" s="53"/>
    </row>
    <row r="276" spans="1:16" s="11" customFormat="1" ht="13.5" customHeight="1" x14ac:dyDescent="0.25">
      <c r="A276" s="91" t="s">
        <v>668</v>
      </c>
      <c r="B276" s="73" t="s">
        <v>342</v>
      </c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101">
        <f t="shared" si="69"/>
        <v>0</v>
      </c>
      <c r="P276" s="53"/>
    </row>
    <row r="277" spans="1:16" s="11" customFormat="1" ht="13.5" customHeight="1" x14ac:dyDescent="0.25">
      <c r="A277" s="91" t="s">
        <v>836</v>
      </c>
      <c r="B277" s="73" t="s">
        <v>837</v>
      </c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101">
        <f t="shared" si="69"/>
        <v>0</v>
      </c>
      <c r="P277" s="53"/>
    </row>
    <row r="278" spans="1:16" s="11" customFormat="1" ht="13.5" customHeight="1" x14ac:dyDescent="0.25">
      <c r="A278" s="91" t="s">
        <v>669</v>
      </c>
      <c r="B278" s="73" t="s">
        <v>17</v>
      </c>
      <c r="C278" s="83">
        <f>+C279+C288</f>
        <v>0</v>
      </c>
      <c r="D278" s="83">
        <f t="shared" ref="D278:N278" si="71">+D279+D288</f>
        <v>0</v>
      </c>
      <c r="E278" s="83">
        <f t="shared" si="71"/>
        <v>0</v>
      </c>
      <c r="F278" s="83">
        <f t="shared" si="71"/>
        <v>0</v>
      </c>
      <c r="G278" s="83">
        <f t="shared" si="71"/>
        <v>0</v>
      </c>
      <c r="H278" s="83">
        <f t="shared" si="71"/>
        <v>0</v>
      </c>
      <c r="I278" s="83">
        <f t="shared" si="71"/>
        <v>0</v>
      </c>
      <c r="J278" s="83">
        <f t="shared" si="71"/>
        <v>0</v>
      </c>
      <c r="K278" s="83">
        <f t="shared" si="71"/>
        <v>0</v>
      </c>
      <c r="L278" s="83">
        <f t="shared" si="71"/>
        <v>0</v>
      </c>
      <c r="M278" s="83">
        <f t="shared" si="71"/>
        <v>0</v>
      </c>
      <c r="N278" s="83">
        <f t="shared" si="71"/>
        <v>0</v>
      </c>
      <c r="O278" s="101">
        <f t="shared" si="69"/>
        <v>0</v>
      </c>
      <c r="P278" s="53"/>
    </row>
    <row r="279" spans="1:16" s="11" customFormat="1" ht="13.5" customHeight="1" x14ac:dyDescent="0.25">
      <c r="A279" s="91" t="s">
        <v>670</v>
      </c>
      <c r="B279" s="73" t="s">
        <v>82</v>
      </c>
      <c r="C279" s="83">
        <f>+C280+C285+C285</f>
        <v>0</v>
      </c>
      <c r="D279" s="83">
        <f t="shared" ref="D279:N279" si="72">+D280+D285+D285</f>
        <v>0</v>
      </c>
      <c r="E279" s="83">
        <f t="shared" si="72"/>
        <v>0</v>
      </c>
      <c r="F279" s="83">
        <f t="shared" si="72"/>
        <v>0</v>
      </c>
      <c r="G279" s="83">
        <f t="shared" si="72"/>
        <v>0</v>
      </c>
      <c r="H279" s="83">
        <f t="shared" si="72"/>
        <v>0</v>
      </c>
      <c r="I279" s="83">
        <f t="shared" si="72"/>
        <v>0</v>
      </c>
      <c r="J279" s="83">
        <f t="shared" si="72"/>
        <v>0</v>
      </c>
      <c r="K279" s="83">
        <f t="shared" si="72"/>
        <v>0</v>
      </c>
      <c r="L279" s="83">
        <f t="shared" si="72"/>
        <v>0</v>
      </c>
      <c r="M279" s="83">
        <f t="shared" si="72"/>
        <v>0</v>
      </c>
      <c r="N279" s="83">
        <f t="shared" si="72"/>
        <v>0</v>
      </c>
      <c r="O279" s="101">
        <f t="shared" si="69"/>
        <v>0</v>
      </c>
      <c r="P279" s="53"/>
    </row>
    <row r="280" spans="1:16" s="11" customFormat="1" ht="13.5" customHeight="1" x14ac:dyDescent="0.25">
      <c r="A280" s="91" t="s">
        <v>671</v>
      </c>
      <c r="B280" s="73" t="s">
        <v>343</v>
      </c>
      <c r="C280" s="83">
        <f>+C281</f>
        <v>0</v>
      </c>
      <c r="D280" s="83">
        <f t="shared" ref="D280:N280" si="73">+D281</f>
        <v>0</v>
      </c>
      <c r="E280" s="83">
        <f t="shared" si="73"/>
        <v>0</v>
      </c>
      <c r="F280" s="83">
        <f t="shared" si="73"/>
        <v>0</v>
      </c>
      <c r="G280" s="83">
        <f t="shared" si="73"/>
        <v>0</v>
      </c>
      <c r="H280" s="83">
        <f t="shared" si="73"/>
        <v>0</v>
      </c>
      <c r="I280" s="83">
        <f t="shared" si="73"/>
        <v>0</v>
      </c>
      <c r="J280" s="83">
        <f t="shared" si="73"/>
        <v>0</v>
      </c>
      <c r="K280" s="83">
        <f t="shared" si="73"/>
        <v>0</v>
      </c>
      <c r="L280" s="83">
        <f t="shared" si="73"/>
        <v>0</v>
      </c>
      <c r="M280" s="83">
        <f t="shared" si="73"/>
        <v>0</v>
      </c>
      <c r="N280" s="83">
        <f t="shared" si="73"/>
        <v>0</v>
      </c>
      <c r="O280" s="101">
        <f t="shared" si="69"/>
        <v>0</v>
      </c>
      <c r="P280" s="53"/>
    </row>
    <row r="281" spans="1:16" s="9" customFormat="1" ht="13.5" customHeight="1" x14ac:dyDescent="0.25">
      <c r="A281" s="91" t="s">
        <v>672</v>
      </c>
      <c r="B281" s="73" t="s">
        <v>83</v>
      </c>
      <c r="C281" s="83">
        <f>+SUM(C282:C284)</f>
        <v>0</v>
      </c>
      <c r="D281" s="83">
        <f t="shared" ref="D281:N281" si="74">+SUM(D282:D284)</f>
        <v>0</v>
      </c>
      <c r="E281" s="83">
        <f t="shared" si="74"/>
        <v>0</v>
      </c>
      <c r="F281" s="83">
        <f t="shared" si="74"/>
        <v>0</v>
      </c>
      <c r="G281" s="83">
        <f t="shared" si="74"/>
        <v>0</v>
      </c>
      <c r="H281" s="83">
        <f t="shared" si="74"/>
        <v>0</v>
      </c>
      <c r="I281" s="83">
        <f t="shared" si="74"/>
        <v>0</v>
      </c>
      <c r="J281" s="83">
        <f t="shared" si="74"/>
        <v>0</v>
      </c>
      <c r="K281" s="83">
        <f t="shared" si="74"/>
        <v>0</v>
      </c>
      <c r="L281" s="83">
        <f t="shared" si="74"/>
        <v>0</v>
      </c>
      <c r="M281" s="83">
        <f t="shared" si="74"/>
        <v>0</v>
      </c>
      <c r="N281" s="83">
        <f t="shared" si="74"/>
        <v>0</v>
      </c>
      <c r="O281" s="101">
        <f t="shared" si="69"/>
        <v>0</v>
      </c>
      <c r="P281" s="53"/>
    </row>
    <row r="282" spans="1:16" s="10" customFormat="1" ht="13.5" customHeight="1" x14ac:dyDescent="0.25">
      <c r="A282" s="91" t="s">
        <v>673</v>
      </c>
      <c r="B282" s="73" t="s">
        <v>344</v>
      </c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101">
        <f t="shared" si="69"/>
        <v>0</v>
      </c>
      <c r="P282" s="53"/>
    </row>
    <row r="283" spans="1:16" s="11" customFormat="1" ht="13.5" customHeight="1" x14ac:dyDescent="0.25">
      <c r="A283" s="91" t="s">
        <v>674</v>
      </c>
      <c r="B283" s="73" t="s">
        <v>84</v>
      </c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101">
        <f t="shared" si="69"/>
        <v>0</v>
      </c>
      <c r="P283" s="53"/>
    </row>
    <row r="284" spans="1:16" s="11" customFormat="1" ht="13.5" customHeight="1" x14ac:dyDescent="0.25">
      <c r="A284" s="91" t="s">
        <v>675</v>
      </c>
      <c r="B284" s="73" t="s">
        <v>345</v>
      </c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101">
        <f t="shared" si="69"/>
        <v>0</v>
      </c>
      <c r="P284" s="53"/>
    </row>
    <row r="285" spans="1:16" s="3" customFormat="1" ht="13.5" customHeight="1" x14ac:dyDescent="0.25">
      <c r="A285" s="91" t="s">
        <v>676</v>
      </c>
      <c r="B285" s="73" t="s">
        <v>18</v>
      </c>
      <c r="C285" s="83">
        <f>+C286</f>
        <v>0</v>
      </c>
      <c r="D285" s="83">
        <f t="shared" ref="D285:N286" si="75">+D286</f>
        <v>0</v>
      </c>
      <c r="E285" s="83">
        <f t="shared" si="75"/>
        <v>0</v>
      </c>
      <c r="F285" s="83">
        <f t="shared" si="75"/>
        <v>0</v>
      </c>
      <c r="G285" s="83">
        <f t="shared" si="75"/>
        <v>0</v>
      </c>
      <c r="H285" s="83">
        <f t="shared" si="75"/>
        <v>0</v>
      </c>
      <c r="I285" s="83">
        <f t="shared" si="75"/>
        <v>0</v>
      </c>
      <c r="J285" s="83">
        <f t="shared" si="75"/>
        <v>0</v>
      </c>
      <c r="K285" s="83">
        <f t="shared" si="75"/>
        <v>0</v>
      </c>
      <c r="L285" s="83">
        <f t="shared" si="75"/>
        <v>0</v>
      </c>
      <c r="M285" s="83">
        <f t="shared" si="75"/>
        <v>0</v>
      </c>
      <c r="N285" s="83">
        <f t="shared" si="75"/>
        <v>0</v>
      </c>
      <c r="O285" s="101">
        <f t="shared" si="69"/>
        <v>0</v>
      </c>
      <c r="P285" s="53"/>
    </row>
    <row r="286" spans="1:16" s="1" customFormat="1" ht="13.5" customHeight="1" x14ac:dyDescent="0.25">
      <c r="A286" s="91" t="s">
        <v>677</v>
      </c>
      <c r="B286" s="73" t="s">
        <v>85</v>
      </c>
      <c r="C286" s="83">
        <f>+C287</f>
        <v>0</v>
      </c>
      <c r="D286" s="83">
        <f t="shared" si="75"/>
        <v>0</v>
      </c>
      <c r="E286" s="83">
        <f t="shared" si="75"/>
        <v>0</v>
      </c>
      <c r="F286" s="83">
        <f t="shared" si="75"/>
        <v>0</v>
      </c>
      <c r="G286" s="83">
        <f t="shared" si="75"/>
        <v>0</v>
      </c>
      <c r="H286" s="83">
        <f t="shared" si="75"/>
        <v>0</v>
      </c>
      <c r="I286" s="83">
        <f t="shared" si="75"/>
        <v>0</v>
      </c>
      <c r="J286" s="83">
        <f t="shared" si="75"/>
        <v>0</v>
      </c>
      <c r="K286" s="83">
        <f t="shared" si="75"/>
        <v>0</v>
      </c>
      <c r="L286" s="83">
        <f t="shared" si="75"/>
        <v>0</v>
      </c>
      <c r="M286" s="83">
        <f t="shared" si="75"/>
        <v>0</v>
      </c>
      <c r="N286" s="83">
        <f t="shared" si="75"/>
        <v>0</v>
      </c>
      <c r="O286" s="101">
        <f t="shared" si="69"/>
        <v>0</v>
      </c>
      <c r="P286" s="6"/>
    </row>
    <row r="287" spans="1:16" s="1" customFormat="1" ht="13.5" customHeight="1" x14ac:dyDescent="0.25">
      <c r="A287" s="91" t="s">
        <v>678</v>
      </c>
      <c r="B287" s="73" t="s">
        <v>86</v>
      </c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101">
        <f t="shared" si="69"/>
        <v>0</v>
      </c>
      <c r="P287" s="6"/>
    </row>
    <row r="288" spans="1:16" s="3" customFormat="1" ht="13.5" customHeight="1" x14ac:dyDescent="0.25">
      <c r="A288" s="91" t="s">
        <v>679</v>
      </c>
      <c r="B288" s="73" t="s">
        <v>19</v>
      </c>
      <c r="C288" s="83">
        <f>+C289+C290</f>
        <v>0</v>
      </c>
      <c r="D288" s="83">
        <f t="shared" ref="D288:N288" si="76">+D289+D290</f>
        <v>0</v>
      </c>
      <c r="E288" s="83">
        <f t="shared" si="76"/>
        <v>0</v>
      </c>
      <c r="F288" s="83">
        <f t="shared" si="76"/>
        <v>0</v>
      </c>
      <c r="G288" s="83">
        <f t="shared" si="76"/>
        <v>0</v>
      </c>
      <c r="H288" s="83">
        <f t="shared" si="76"/>
        <v>0</v>
      </c>
      <c r="I288" s="83">
        <f t="shared" si="76"/>
        <v>0</v>
      </c>
      <c r="J288" s="83">
        <f t="shared" si="76"/>
        <v>0</v>
      </c>
      <c r="K288" s="83">
        <f t="shared" si="76"/>
        <v>0</v>
      </c>
      <c r="L288" s="83">
        <f t="shared" si="76"/>
        <v>0</v>
      </c>
      <c r="M288" s="83">
        <f t="shared" si="76"/>
        <v>0</v>
      </c>
      <c r="N288" s="83">
        <f t="shared" si="76"/>
        <v>0</v>
      </c>
      <c r="O288" s="101">
        <f t="shared" si="69"/>
        <v>0</v>
      </c>
      <c r="P288" s="53"/>
    </row>
    <row r="289" spans="1:16" s="12" customFormat="1" ht="13.5" customHeight="1" x14ac:dyDescent="0.25">
      <c r="A289" s="84" t="s">
        <v>680</v>
      </c>
      <c r="B289" s="73" t="s">
        <v>166</v>
      </c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101">
        <f t="shared" si="69"/>
        <v>0</v>
      </c>
      <c r="P289" s="54"/>
    </row>
    <row r="290" spans="1:16" s="12" customFormat="1" ht="13.5" customHeight="1" x14ac:dyDescent="0.25">
      <c r="A290" s="91" t="s">
        <v>681</v>
      </c>
      <c r="B290" s="73" t="s">
        <v>346</v>
      </c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101">
        <f t="shared" si="69"/>
        <v>0</v>
      </c>
      <c r="P290" s="54"/>
    </row>
    <row r="291" spans="1:16" s="1" customFormat="1" ht="13.5" customHeight="1" x14ac:dyDescent="0.25">
      <c r="A291" s="93" t="s">
        <v>682</v>
      </c>
      <c r="B291" s="87" t="s">
        <v>20</v>
      </c>
      <c r="C291" s="83">
        <f>+C292+C313</f>
        <v>0</v>
      </c>
      <c r="D291" s="83">
        <f t="shared" ref="D291:N291" si="77">+D292+D313</f>
        <v>0</v>
      </c>
      <c r="E291" s="83">
        <f t="shared" si="77"/>
        <v>0</v>
      </c>
      <c r="F291" s="83">
        <f t="shared" si="77"/>
        <v>0</v>
      </c>
      <c r="G291" s="83">
        <f t="shared" si="77"/>
        <v>0</v>
      </c>
      <c r="H291" s="83">
        <f t="shared" si="77"/>
        <v>0</v>
      </c>
      <c r="I291" s="83">
        <f t="shared" si="77"/>
        <v>0</v>
      </c>
      <c r="J291" s="83">
        <f t="shared" si="77"/>
        <v>0</v>
      </c>
      <c r="K291" s="83">
        <f t="shared" si="77"/>
        <v>0</v>
      </c>
      <c r="L291" s="83">
        <f t="shared" si="77"/>
        <v>0</v>
      </c>
      <c r="M291" s="83">
        <f t="shared" si="77"/>
        <v>0</v>
      </c>
      <c r="N291" s="83">
        <f t="shared" si="77"/>
        <v>0</v>
      </c>
      <c r="O291" s="101">
        <f t="shared" si="69"/>
        <v>0</v>
      </c>
      <c r="P291" s="6"/>
    </row>
    <row r="292" spans="1:16" s="1" customFormat="1" ht="13.5" customHeight="1" x14ac:dyDescent="0.25">
      <c r="A292" s="84" t="s">
        <v>683</v>
      </c>
      <c r="B292" s="73" t="s">
        <v>21</v>
      </c>
      <c r="C292" s="83">
        <f>+C293+C298+C301+C304+C307+C310</f>
        <v>0</v>
      </c>
      <c r="D292" s="83">
        <f t="shared" ref="D292:N292" si="78">+D293+D298+D301+D304+D307+D310</f>
        <v>0</v>
      </c>
      <c r="E292" s="83">
        <f t="shared" si="78"/>
        <v>0</v>
      </c>
      <c r="F292" s="83">
        <f t="shared" si="78"/>
        <v>0</v>
      </c>
      <c r="G292" s="83">
        <f t="shared" si="78"/>
        <v>0</v>
      </c>
      <c r="H292" s="83">
        <f t="shared" si="78"/>
        <v>0</v>
      </c>
      <c r="I292" s="83">
        <f t="shared" si="78"/>
        <v>0</v>
      </c>
      <c r="J292" s="83">
        <f t="shared" si="78"/>
        <v>0</v>
      </c>
      <c r="K292" s="83">
        <f t="shared" si="78"/>
        <v>0</v>
      </c>
      <c r="L292" s="83">
        <f t="shared" si="78"/>
        <v>0</v>
      </c>
      <c r="M292" s="83">
        <f t="shared" si="78"/>
        <v>0</v>
      </c>
      <c r="N292" s="83">
        <f t="shared" si="78"/>
        <v>0</v>
      </c>
      <c r="O292" s="101">
        <f t="shared" si="69"/>
        <v>0</v>
      </c>
      <c r="P292" s="6"/>
    </row>
    <row r="293" spans="1:16" s="1" customFormat="1" ht="13.5" customHeight="1" x14ac:dyDescent="0.25">
      <c r="A293" s="84" t="s">
        <v>684</v>
      </c>
      <c r="B293" s="73" t="s">
        <v>347</v>
      </c>
      <c r="C293" s="83">
        <f>+SUM(C294:C297)</f>
        <v>0</v>
      </c>
      <c r="D293" s="83">
        <f t="shared" ref="D293:N293" si="79">+SUM(D294:D297)</f>
        <v>0</v>
      </c>
      <c r="E293" s="83">
        <f t="shared" si="79"/>
        <v>0</v>
      </c>
      <c r="F293" s="83">
        <f t="shared" si="79"/>
        <v>0</v>
      </c>
      <c r="G293" s="83">
        <f t="shared" si="79"/>
        <v>0</v>
      </c>
      <c r="H293" s="83">
        <f t="shared" si="79"/>
        <v>0</v>
      </c>
      <c r="I293" s="83">
        <f t="shared" si="79"/>
        <v>0</v>
      </c>
      <c r="J293" s="83">
        <f t="shared" si="79"/>
        <v>0</v>
      </c>
      <c r="K293" s="83">
        <f t="shared" si="79"/>
        <v>0</v>
      </c>
      <c r="L293" s="83">
        <f t="shared" si="79"/>
        <v>0</v>
      </c>
      <c r="M293" s="83">
        <f t="shared" si="79"/>
        <v>0</v>
      </c>
      <c r="N293" s="83">
        <f t="shared" si="79"/>
        <v>0</v>
      </c>
      <c r="O293" s="101">
        <f t="shared" si="69"/>
        <v>0</v>
      </c>
      <c r="P293" s="6"/>
    </row>
    <row r="294" spans="1:16" s="12" customFormat="1" ht="13.5" customHeight="1" x14ac:dyDescent="0.25">
      <c r="A294" s="84" t="s">
        <v>685</v>
      </c>
      <c r="B294" s="73" t="s">
        <v>348</v>
      </c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101">
        <f t="shared" si="69"/>
        <v>0</v>
      </c>
      <c r="P294" s="54"/>
    </row>
    <row r="295" spans="1:16" s="1" customFormat="1" ht="13.5" customHeight="1" x14ac:dyDescent="0.25">
      <c r="A295" s="84" t="s">
        <v>686</v>
      </c>
      <c r="B295" s="73" t="s">
        <v>87</v>
      </c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101">
        <f t="shared" si="69"/>
        <v>0</v>
      </c>
      <c r="P295" s="6"/>
    </row>
    <row r="296" spans="1:16" s="12" customFormat="1" ht="13.5" customHeight="1" x14ac:dyDescent="0.25">
      <c r="A296" s="93" t="s">
        <v>687</v>
      </c>
      <c r="B296" s="87" t="s">
        <v>109</v>
      </c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101">
        <f t="shared" si="69"/>
        <v>0</v>
      </c>
      <c r="P296" s="54"/>
    </row>
    <row r="297" spans="1:16" s="1" customFormat="1" ht="13.5" customHeight="1" x14ac:dyDescent="0.25">
      <c r="A297" s="91" t="s">
        <v>688</v>
      </c>
      <c r="B297" s="73" t="s">
        <v>689</v>
      </c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101">
        <f t="shared" si="69"/>
        <v>0</v>
      </c>
      <c r="P297" s="6"/>
    </row>
    <row r="298" spans="1:16" s="1" customFormat="1" ht="13.5" customHeight="1" x14ac:dyDescent="0.25">
      <c r="A298" s="91" t="s">
        <v>838</v>
      </c>
      <c r="B298" s="73" t="s">
        <v>839</v>
      </c>
      <c r="C298" s="83">
        <f>+C299+C300</f>
        <v>0</v>
      </c>
      <c r="D298" s="83">
        <f t="shared" ref="D298:N298" si="80">+D299+D300</f>
        <v>0</v>
      </c>
      <c r="E298" s="83">
        <f t="shared" si="80"/>
        <v>0</v>
      </c>
      <c r="F298" s="83">
        <f t="shared" si="80"/>
        <v>0</v>
      </c>
      <c r="G298" s="83">
        <f t="shared" si="80"/>
        <v>0</v>
      </c>
      <c r="H298" s="83">
        <f t="shared" si="80"/>
        <v>0</v>
      </c>
      <c r="I298" s="83">
        <f t="shared" si="80"/>
        <v>0</v>
      </c>
      <c r="J298" s="83">
        <f t="shared" si="80"/>
        <v>0</v>
      </c>
      <c r="K298" s="83">
        <f t="shared" si="80"/>
        <v>0</v>
      </c>
      <c r="L298" s="83">
        <f t="shared" si="80"/>
        <v>0</v>
      </c>
      <c r="M298" s="83">
        <f t="shared" si="80"/>
        <v>0</v>
      </c>
      <c r="N298" s="83">
        <f t="shared" si="80"/>
        <v>0</v>
      </c>
      <c r="O298" s="101">
        <f t="shared" si="69"/>
        <v>0</v>
      </c>
      <c r="P298" s="6"/>
    </row>
    <row r="299" spans="1:16" s="3" customFormat="1" ht="13.5" customHeight="1" x14ac:dyDescent="0.25">
      <c r="A299" s="91" t="s">
        <v>840</v>
      </c>
      <c r="B299" s="73" t="s">
        <v>841</v>
      </c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101">
        <f t="shared" si="69"/>
        <v>0</v>
      </c>
      <c r="P299" s="53"/>
    </row>
    <row r="300" spans="1:16" s="1" customFormat="1" ht="13.5" customHeight="1" x14ac:dyDescent="0.25">
      <c r="A300" s="91" t="s">
        <v>842</v>
      </c>
      <c r="B300" s="73" t="s">
        <v>87</v>
      </c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101">
        <f t="shared" si="69"/>
        <v>0</v>
      </c>
      <c r="P300" s="6"/>
    </row>
    <row r="301" spans="1:16" s="1" customFormat="1" ht="13.5" customHeight="1" x14ac:dyDescent="0.25">
      <c r="A301" s="91" t="s">
        <v>843</v>
      </c>
      <c r="B301" s="73" t="s">
        <v>844</v>
      </c>
      <c r="C301" s="83">
        <f>+C302+C303</f>
        <v>0</v>
      </c>
      <c r="D301" s="83">
        <f t="shared" ref="D301:N301" si="81">+D302+D303</f>
        <v>0</v>
      </c>
      <c r="E301" s="83">
        <f t="shared" si="81"/>
        <v>0</v>
      </c>
      <c r="F301" s="83">
        <f t="shared" si="81"/>
        <v>0</v>
      </c>
      <c r="G301" s="83">
        <f t="shared" si="81"/>
        <v>0</v>
      </c>
      <c r="H301" s="83">
        <f t="shared" si="81"/>
        <v>0</v>
      </c>
      <c r="I301" s="83">
        <f t="shared" si="81"/>
        <v>0</v>
      </c>
      <c r="J301" s="83">
        <f t="shared" si="81"/>
        <v>0</v>
      </c>
      <c r="K301" s="83">
        <f t="shared" si="81"/>
        <v>0</v>
      </c>
      <c r="L301" s="83">
        <f t="shared" si="81"/>
        <v>0</v>
      </c>
      <c r="M301" s="83">
        <f t="shared" si="81"/>
        <v>0</v>
      </c>
      <c r="N301" s="83">
        <f t="shared" si="81"/>
        <v>0</v>
      </c>
      <c r="O301" s="101">
        <f t="shared" si="69"/>
        <v>0</v>
      </c>
      <c r="P301" s="6"/>
    </row>
    <row r="302" spans="1:16" s="3" customFormat="1" ht="13.5" customHeight="1" x14ac:dyDescent="0.25">
      <c r="A302" s="91" t="s">
        <v>845</v>
      </c>
      <c r="B302" s="73" t="s">
        <v>846</v>
      </c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101">
        <f t="shared" si="69"/>
        <v>0</v>
      </c>
      <c r="P302" s="53"/>
    </row>
    <row r="303" spans="1:16" s="12" customFormat="1" ht="13.5" customHeight="1" x14ac:dyDescent="0.25">
      <c r="A303" s="91" t="s">
        <v>847</v>
      </c>
      <c r="B303" s="73" t="s">
        <v>848</v>
      </c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101">
        <f t="shared" si="69"/>
        <v>0</v>
      </c>
      <c r="P303" s="54"/>
    </row>
    <row r="304" spans="1:16" s="12" customFormat="1" ht="13.5" customHeight="1" x14ac:dyDescent="0.25">
      <c r="A304" s="91" t="s">
        <v>894</v>
      </c>
      <c r="B304" s="73" t="s">
        <v>895</v>
      </c>
      <c r="C304" s="83">
        <f>+SUM(C305:C306)</f>
        <v>0</v>
      </c>
      <c r="D304" s="83">
        <f t="shared" ref="D304:N304" si="82">+SUM(D305:D306)</f>
        <v>0</v>
      </c>
      <c r="E304" s="83">
        <f t="shared" si="82"/>
        <v>0</v>
      </c>
      <c r="F304" s="83">
        <f t="shared" si="82"/>
        <v>0</v>
      </c>
      <c r="G304" s="83">
        <f t="shared" si="82"/>
        <v>0</v>
      </c>
      <c r="H304" s="83">
        <f t="shared" si="82"/>
        <v>0</v>
      </c>
      <c r="I304" s="83">
        <f t="shared" si="82"/>
        <v>0</v>
      </c>
      <c r="J304" s="83">
        <f t="shared" si="82"/>
        <v>0</v>
      </c>
      <c r="K304" s="83">
        <f t="shared" si="82"/>
        <v>0</v>
      </c>
      <c r="L304" s="83">
        <f t="shared" si="82"/>
        <v>0</v>
      </c>
      <c r="M304" s="83">
        <f t="shared" si="82"/>
        <v>0</v>
      </c>
      <c r="N304" s="83">
        <f t="shared" si="82"/>
        <v>0</v>
      </c>
      <c r="O304" s="101">
        <f t="shared" si="69"/>
        <v>0</v>
      </c>
      <c r="P304" s="54"/>
    </row>
    <row r="305" spans="1:16" s="12" customFormat="1" ht="13.5" customHeight="1" x14ac:dyDescent="0.25">
      <c r="A305" s="91" t="s">
        <v>896</v>
      </c>
      <c r="B305" s="73" t="s">
        <v>897</v>
      </c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101">
        <f t="shared" si="69"/>
        <v>0</v>
      </c>
      <c r="P305" s="54"/>
    </row>
    <row r="306" spans="1:16" s="12" customFormat="1" ht="13.5" customHeight="1" x14ac:dyDescent="0.25">
      <c r="A306" s="91" t="s">
        <v>898</v>
      </c>
      <c r="B306" s="73" t="s">
        <v>899</v>
      </c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101">
        <f t="shared" si="69"/>
        <v>0</v>
      </c>
      <c r="P306" s="54"/>
    </row>
    <row r="307" spans="1:16" s="12" customFormat="1" ht="13.5" customHeight="1" x14ac:dyDescent="0.25">
      <c r="A307" s="91" t="s">
        <v>946</v>
      </c>
      <c r="B307" s="73" t="s">
        <v>947</v>
      </c>
      <c r="C307" s="83">
        <f>SUM(C308:C309)</f>
        <v>0</v>
      </c>
      <c r="D307" s="83">
        <f t="shared" ref="D307:N307" si="83">SUM(D308:D309)</f>
        <v>0</v>
      </c>
      <c r="E307" s="83">
        <f t="shared" si="83"/>
        <v>0</v>
      </c>
      <c r="F307" s="83">
        <f t="shared" si="83"/>
        <v>0</v>
      </c>
      <c r="G307" s="83">
        <f t="shared" si="83"/>
        <v>0</v>
      </c>
      <c r="H307" s="83">
        <f t="shared" si="83"/>
        <v>0</v>
      </c>
      <c r="I307" s="83">
        <f t="shared" si="83"/>
        <v>0</v>
      </c>
      <c r="J307" s="83">
        <f t="shared" si="83"/>
        <v>0</v>
      </c>
      <c r="K307" s="83">
        <f t="shared" si="83"/>
        <v>0</v>
      </c>
      <c r="L307" s="83">
        <f t="shared" si="83"/>
        <v>0</v>
      </c>
      <c r="M307" s="83">
        <f t="shared" si="83"/>
        <v>0</v>
      </c>
      <c r="N307" s="83">
        <f t="shared" si="83"/>
        <v>0</v>
      </c>
      <c r="O307" s="101">
        <f t="shared" si="69"/>
        <v>0</v>
      </c>
      <c r="P307" s="54"/>
    </row>
    <row r="308" spans="1:16" s="12" customFormat="1" ht="13.5" customHeight="1" x14ac:dyDescent="0.25">
      <c r="A308" s="91" t="s">
        <v>948</v>
      </c>
      <c r="B308" s="73" t="s">
        <v>949</v>
      </c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101">
        <f t="shared" si="69"/>
        <v>0</v>
      </c>
      <c r="P308" s="54"/>
    </row>
    <row r="309" spans="1:16" s="12" customFormat="1" ht="13.5" customHeight="1" x14ac:dyDescent="0.25">
      <c r="A309" s="91" t="s">
        <v>950</v>
      </c>
      <c r="B309" s="73" t="s">
        <v>951</v>
      </c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101">
        <f t="shared" si="69"/>
        <v>0</v>
      </c>
      <c r="P309" s="54"/>
    </row>
    <row r="310" spans="1:16" s="12" customFormat="1" ht="13.5" customHeight="1" x14ac:dyDescent="0.25">
      <c r="A310" s="91" t="s">
        <v>952</v>
      </c>
      <c r="B310" s="73" t="s">
        <v>953</v>
      </c>
      <c r="C310" s="83">
        <f>SUM(C311:C312)</f>
        <v>0</v>
      </c>
      <c r="D310" s="83">
        <f t="shared" ref="D310:N310" si="84">SUM(D311:D312)</f>
        <v>0</v>
      </c>
      <c r="E310" s="83">
        <f t="shared" si="84"/>
        <v>0</v>
      </c>
      <c r="F310" s="83">
        <f t="shared" si="84"/>
        <v>0</v>
      </c>
      <c r="G310" s="83">
        <f t="shared" si="84"/>
        <v>0</v>
      </c>
      <c r="H310" s="83">
        <f t="shared" si="84"/>
        <v>0</v>
      </c>
      <c r="I310" s="83">
        <f t="shared" si="84"/>
        <v>0</v>
      </c>
      <c r="J310" s="83">
        <f t="shared" si="84"/>
        <v>0</v>
      </c>
      <c r="K310" s="83">
        <f t="shared" si="84"/>
        <v>0</v>
      </c>
      <c r="L310" s="83">
        <f t="shared" si="84"/>
        <v>0</v>
      </c>
      <c r="M310" s="83">
        <f t="shared" si="84"/>
        <v>0</v>
      </c>
      <c r="N310" s="83">
        <f t="shared" si="84"/>
        <v>0</v>
      </c>
      <c r="O310" s="101">
        <f t="shared" si="69"/>
        <v>0</v>
      </c>
      <c r="P310" s="54"/>
    </row>
    <row r="311" spans="1:16" s="12" customFormat="1" ht="13.5" customHeight="1" x14ac:dyDescent="0.25">
      <c r="A311" s="91" t="s">
        <v>954</v>
      </c>
      <c r="B311" s="73" t="s">
        <v>955</v>
      </c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101">
        <f t="shared" si="69"/>
        <v>0</v>
      </c>
      <c r="P311" s="54"/>
    </row>
    <row r="312" spans="1:16" s="12" customFormat="1" ht="13.5" customHeight="1" x14ac:dyDescent="0.25">
      <c r="A312" s="91" t="s">
        <v>956</v>
      </c>
      <c r="B312" s="73" t="s">
        <v>957</v>
      </c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101">
        <f t="shared" si="69"/>
        <v>0</v>
      </c>
      <c r="P312" s="54"/>
    </row>
    <row r="313" spans="1:16" s="1" customFormat="1" ht="13.5" customHeight="1" x14ac:dyDescent="0.25">
      <c r="A313" s="93" t="s">
        <v>690</v>
      </c>
      <c r="B313" s="87" t="s">
        <v>22</v>
      </c>
      <c r="C313" s="83">
        <f>+SUM(C314:C319)</f>
        <v>0</v>
      </c>
      <c r="D313" s="83">
        <f t="shared" ref="D313:N313" si="85">+SUM(D314:D319)</f>
        <v>0</v>
      </c>
      <c r="E313" s="83">
        <f t="shared" si="85"/>
        <v>0</v>
      </c>
      <c r="F313" s="83">
        <f t="shared" si="85"/>
        <v>0</v>
      </c>
      <c r="G313" s="83">
        <f t="shared" si="85"/>
        <v>0</v>
      </c>
      <c r="H313" s="83">
        <f t="shared" si="85"/>
        <v>0</v>
      </c>
      <c r="I313" s="83">
        <f t="shared" si="85"/>
        <v>0</v>
      </c>
      <c r="J313" s="83">
        <f t="shared" si="85"/>
        <v>0</v>
      </c>
      <c r="K313" s="83">
        <f t="shared" si="85"/>
        <v>0</v>
      </c>
      <c r="L313" s="83">
        <f t="shared" si="85"/>
        <v>0</v>
      </c>
      <c r="M313" s="83">
        <f t="shared" si="85"/>
        <v>0</v>
      </c>
      <c r="N313" s="83">
        <f t="shared" si="85"/>
        <v>0</v>
      </c>
      <c r="O313" s="101">
        <f t="shared" si="69"/>
        <v>0</v>
      </c>
      <c r="P313" s="6"/>
    </row>
    <row r="314" spans="1:16" s="1" customFormat="1" ht="13.5" customHeight="1" x14ac:dyDescent="0.25">
      <c r="A314" s="91" t="s">
        <v>691</v>
      </c>
      <c r="B314" s="73" t="s">
        <v>88</v>
      </c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101">
        <f t="shared" si="69"/>
        <v>0</v>
      </c>
      <c r="P314" s="6"/>
    </row>
    <row r="315" spans="1:16" s="1" customFormat="1" ht="13.5" customHeight="1" x14ac:dyDescent="0.25">
      <c r="A315" s="91" t="s">
        <v>692</v>
      </c>
      <c r="B315" s="73" t="s">
        <v>89</v>
      </c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101">
        <f t="shared" si="69"/>
        <v>0</v>
      </c>
      <c r="P315" s="6"/>
    </row>
    <row r="316" spans="1:16" s="1" customFormat="1" ht="13.5" customHeight="1" x14ac:dyDescent="0.25">
      <c r="A316" s="91" t="s">
        <v>693</v>
      </c>
      <c r="B316" s="73" t="s">
        <v>90</v>
      </c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101">
        <f t="shared" si="69"/>
        <v>0</v>
      </c>
      <c r="P316" s="6"/>
    </row>
    <row r="317" spans="1:16" s="1" customFormat="1" ht="13.5" customHeight="1" x14ac:dyDescent="0.25">
      <c r="A317" s="91" t="s">
        <v>694</v>
      </c>
      <c r="B317" s="73" t="s">
        <v>349</v>
      </c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101">
        <f t="shared" si="69"/>
        <v>0</v>
      </c>
      <c r="P317" s="6"/>
    </row>
    <row r="318" spans="1:16" s="1" customFormat="1" ht="13.5" customHeight="1" x14ac:dyDescent="0.25">
      <c r="A318" s="91" t="s">
        <v>695</v>
      </c>
      <c r="B318" s="73" t="s">
        <v>350</v>
      </c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101">
        <f t="shared" si="69"/>
        <v>0</v>
      </c>
      <c r="P318" s="6"/>
    </row>
    <row r="319" spans="1:16" s="1" customFormat="1" ht="13.5" customHeight="1" x14ac:dyDescent="0.25">
      <c r="A319" s="91" t="s">
        <v>849</v>
      </c>
      <c r="B319" s="73" t="s">
        <v>850</v>
      </c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101">
        <f t="shared" si="69"/>
        <v>0</v>
      </c>
      <c r="P319" s="6"/>
    </row>
    <row r="320" spans="1:16" s="1" customFormat="1" ht="13.5" customHeight="1" x14ac:dyDescent="0.25">
      <c r="A320" s="84" t="s">
        <v>696</v>
      </c>
      <c r="B320" s="73" t="s">
        <v>351</v>
      </c>
      <c r="C320" s="83">
        <f t="shared" ref="C320:N320" si="86">+C321+C418</f>
        <v>6154305083</v>
      </c>
      <c r="D320" s="83">
        <f t="shared" si="86"/>
        <v>6154305083</v>
      </c>
      <c r="E320" s="83">
        <f t="shared" si="86"/>
        <v>6154305083</v>
      </c>
      <c r="F320" s="83">
        <f t="shared" si="86"/>
        <v>6154305083</v>
      </c>
      <c r="G320" s="83">
        <f t="shared" si="86"/>
        <v>6154305083</v>
      </c>
      <c r="H320" s="83">
        <f t="shared" si="86"/>
        <v>6154305083</v>
      </c>
      <c r="I320" s="83">
        <f t="shared" si="86"/>
        <v>6154305083</v>
      </c>
      <c r="J320" s="83">
        <f t="shared" si="86"/>
        <v>6154305083</v>
      </c>
      <c r="K320" s="83">
        <f t="shared" si="86"/>
        <v>6154305083</v>
      </c>
      <c r="L320" s="83">
        <f t="shared" si="86"/>
        <v>6154305083</v>
      </c>
      <c r="M320" s="83">
        <f t="shared" si="86"/>
        <v>6154305083</v>
      </c>
      <c r="N320" s="83">
        <f t="shared" si="86"/>
        <v>6154305083</v>
      </c>
      <c r="O320" s="101">
        <f t="shared" si="69"/>
        <v>73851660996</v>
      </c>
      <c r="P320" s="6"/>
    </row>
    <row r="321" spans="1:16" s="1" customFormat="1" ht="13.5" customHeight="1" x14ac:dyDescent="0.25">
      <c r="A321" s="88" t="s">
        <v>697</v>
      </c>
      <c r="B321" s="87" t="s">
        <v>144</v>
      </c>
      <c r="C321" s="83">
        <f t="shared" ref="C321:N321" si="87">+C322+C364+C413+C415</f>
        <v>0</v>
      </c>
      <c r="D321" s="83">
        <f t="shared" si="87"/>
        <v>0</v>
      </c>
      <c r="E321" s="83">
        <f t="shared" si="87"/>
        <v>0</v>
      </c>
      <c r="F321" s="83">
        <f t="shared" si="87"/>
        <v>0</v>
      </c>
      <c r="G321" s="83">
        <f t="shared" si="87"/>
        <v>0</v>
      </c>
      <c r="H321" s="83">
        <f t="shared" si="87"/>
        <v>0</v>
      </c>
      <c r="I321" s="83">
        <f t="shared" si="87"/>
        <v>0</v>
      </c>
      <c r="J321" s="83">
        <f t="shared" si="87"/>
        <v>0</v>
      </c>
      <c r="K321" s="83">
        <f t="shared" si="87"/>
        <v>0</v>
      </c>
      <c r="L321" s="83">
        <f t="shared" si="87"/>
        <v>0</v>
      </c>
      <c r="M321" s="83">
        <f t="shared" si="87"/>
        <v>0</v>
      </c>
      <c r="N321" s="83">
        <f t="shared" si="87"/>
        <v>0</v>
      </c>
      <c r="O321" s="101">
        <f t="shared" si="69"/>
        <v>0</v>
      </c>
      <c r="P321" s="6"/>
    </row>
    <row r="322" spans="1:16" s="12" customFormat="1" ht="13.5" customHeight="1" x14ac:dyDescent="0.25">
      <c r="A322" s="84" t="s">
        <v>698</v>
      </c>
      <c r="B322" s="73" t="s">
        <v>352</v>
      </c>
      <c r="C322" s="83">
        <f t="shared" ref="C322:N322" si="88">+C323+C327+C346</f>
        <v>0</v>
      </c>
      <c r="D322" s="83">
        <f t="shared" si="88"/>
        <v>0</v>
      </c>
      <c r="E322" s="83">
        <f t="shared" si="88"/>
        <v>0</v>
      </c>
      <c r="F322" s="83">
        <f t="shared" si="88"/>
        <v>0</v>
      </c>
      <c r="G322" s="83">
        <f t="shared" si="88"/>
        <v>0</v>
      </c>
      <c r="H322" s="83">
        <f t="shared" si="88"/>
        <v>0</v>
      </c>
      <c r="I322" s="83">
        <f t="shared" si="88"/>
        <v>0</v>
      </c>
      <c r="J322" s="83">
        <f t="shared" si="88"/>
        <v>0</v>
      </c>
      <c r="K322" s="83">
        <f t="shared" si="88"/>
        <v>0</v>
      </c>
      <c r="L322" s="83">
        <f t="shared" si="88"/>
        <v>0</v>
      </c>
      <c r="M322" s="83">
        <f t="shared" si="88"/>
        <v>0</v>
      </c>
      <c r="N322" s="83">
        <f t="shared" si="88"/>
        <v>0</v>
      </c>
      <c r="O322" s="101">
        <f t="shared" si="69"/>
        <v>0</v>
      </c>
      <c r="P322" s="54"/>
    </row>
    <row r="323" spans="1:16" s="1" customFormat="1" ht="13.5" customHeight="1" x14ac:dyDescent="0.25">
      <c r="A323" s="84" t="s">
        <v>699</v>
      </c>
      <c r="B323" s="73" t="s">
        <v>182</v>
      </c>
      <c r="C323" s="83">
        <f>+SUM(C324:C326)</f>
        <v>0</v>
      </c>
      <c r="D323" s="83">
        <f t="shared" ref="D323:N323" si="89">+SUM(D324:D326)</f>
        <v>0</v>
      </c>
      <c r="E323" s="83">
        <f t="shared" si="89"/>
        <v>0</v>
      </c>
      <c r="F323" s="83">
        <f t="shared" si="89"/>
        <v>0</v>
      </c>
      <c r="G323" s="83">
        <f t="shared" si="89"/>
        <v>0</v>
      </c>
      <c r="H323" s="83">
        <f t="shared" si="89"/>
        <v>0</v>
      </c>
      <c r="I323" s="83">
        <f t="shared" si="89"/>
        <v>0</v>
      </c>
      <c r="J323" s="83">
        <f t="shared" si="89"/>
        <v>0</v>
      </c>
      <c r="K323" s="83">
        <f t="shared" si="89"/>
        <v>0</v>
      </c>
      <c r="L323" s="83">
        <f t="shared" si="89"/>
        <v>0</v>
      </c>
      <c r="M323" s="83">
        <f t="shared" si="89"/>
        <v>0</v>
      </c>
      <c r="N323" s="83">
        <f t="shared" si="89"/>
        <v>0</v>
      </c>
      <c r="O323" s="101">
        <f t="shared" si="69"/>
        <v>0</v>
      </c>
      <c r="P323" s="6"/>
    </row>
    <row r="324" spans="1:16" s="11" customFormat="1" ht="13.5" customHeight="1" x14ac:dyDescent="0.25">
      <c r="A324" s="84" t="s">
        <v>700</v>
      </c>
      <c r="B324" s="73" t="s">
        <v>353</v>
      </c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101">
        <f t="shared" si="69"/>
        <v>0</v>
      </c>
      <c r="P324" s="53"/>
    </row>
    <row r="325" spans="1:16" s="11" customFormat="1" ht="13.5" customHeight="1" x14ac:dyDescent="0.25">
      <c r="A325" s="84" t="s">
        <v>900</v>
      </c>
      <c r="B325" s="73" t="s">
        <v>887</v>
      </c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101">
        <f t="shared" si="69"/>
        <v>0</v>
      </c>
      <c r="P325" s="53"/>
    </row>
    <row r="326" spans="1:16" s="11" customFormat="1" ht="13.5" customHeight="1" x14ac:dyDescent="0.25">
      <c r="A326" s="84" t="s">
        <v>901</v>
      </c>
      <c r="B326" s="73" t="s">
        <v>889</v>
      </c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101">
        <f t="shared" si="69"/>
        <v>0</v>
      </c>
      <c r="P326" s="53"/>
    </row>
    <row r="327" spans="1:16" s="3" customFormat="1" ht="13.5" customHeight="1" x14ac:dyDescent="0.25">
      <c r="A327" s="84" t="s">
        <v>701</v>
      </c>
      <c r="B327" s="73" t="s">
        <v>354</v>
      </c>
      <c r="C327" s="83">
        <f t="shared" ref="C327:N327" si="90">+C328+C340+C343</f>
        <v>0</v>
      </c>
      <c r="D327" s="83">
        <f t="shared" si="90"/>
        <v>0</v>
      </c>
      <c r="E327" s="83">
        <f t="shared" si="90"/>
        <v>0</v>
      </c>
      <c r="F327" s="83">
        <f t="shared" si="90"/>
        <v>0</v>
      </c>
      <c r="G327" s="83">
        <f t="shared" si="90"/>
        <v>0</v>
      </c>
      <c r="H327" s="83">
        <f t="shared" si="90"/>
        <v>0</v>
      </c>
      <c r="I327" s="83">
        <f t="shared" si="90"/>
        <v>0</v>
      </c>
      <c r="J327" s="83">
        <f t="shared" si="90"/>
        <v>0</v>
      </c>
      <c r="K327" s="83">
        <f t="shared" si="90"/>
        <v>0</v>
      </c>
      <c r="L327" s="83">
        <f t="shared" si="90"/>
        <v>0</v>
      </c>
      <c r="M327" s="83">
        <f t="shared" si="90"/>
        <v>0</v>
      </c>
      <c r="N327" s="83">
        <f t="shared" si="90"/>
        <v>0</v>
      </c>
      <c r="O327" s="101">
        <f t="shared" si="69"/>
        <v>0</v>
      </c>
      <c r="P327" s="53"/>
    </row>
    <row r="328" spans="1:16" s="1" customFormat="1" ht="13.5" customHeight="1" x14ac:dyDescent="0.25">
      <c r="A328" s="84" t="s">
        <v>702</v>
      </c>
      <c r="B328" s="73" t="s">
        <v>355</v>
      </c>
      <c r="C328" s="83">
        <f>+SUM(C329:C339)</f>
        <v>0</v>
      </c>
      <c r="D328" s="83">
        <f t="shared" ref="D328:N328" si="91">+SUM(D329:D339)</f>
        <v>0</v>
      </c>
      <c r="E328" s="83">
        <f t="shared" si="91"/>
        <v>0</v>
      </c>
      <c r="F328" s="83">
        <f t="shared" si="91"/>
        <v>0</v>
      </c>
      <c r="G328" s="83">
        <f t="shared" si="91"/>
        <v>0</v>
      </c>
      <c r="H328" s="83">
        <f t="shared" si="91"/>
        <v>0</v>
      </c>
      <c r="I328" s="83">
        <f t="shared" si="91"/>
        <v>0</v>
      </c>
      <c r="J328" s="83">
        <f t="shared" si="91"/>
        <v>0</v>
      </c>
      <c r="K328" s="83">
        <f t="shared" si="91"/>
        <v>0</v>
      </c>
      <c r="L328" s="83">
        <f t="shared" si="91"/>
        <v>0</v>
      </c>
      <c r="M328" s="83">
        <f t="shared" si="91"/>
        <v>0</v>
      </c>
      <c r="N328" s="83">
        <f t="shared" si="91"/>
        <v>0</v>
      </c>
      <c r="O328" s="101">
        <f t="shared" si="69"/>
        <v>0</v>
      </c>
      <c r="P328" s="6"/>
    </row>
    <row r="329" spans="1:16" s="1" customFormat="1" ht="13.5" customHeight="1" x14ac:dyDescent="0.25">
      <c r="A329" s="84" t="s">
        <v>703</v>
      </c>
      <c r="B329" s="73" t="s">
        <v>210</v>
      </c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101">
        <f t="shared" si="69"/>
        <v>0</v>
      </c>
      <c r="P329" s="6"/>
    </row>
    <row r="330" spans="1:16" s="1" customFormat="1" ht="13.5" customHeight="1" x14ac:dyDescent="0.25">
      <c r="A330" s="88" t="s">
        <v>704</v>
      </c>
      <c r="B330" s="87" t="s">
        <v>211</v>
      </c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101">
        <f t="shared" si="69"/>
        <v>0</v>
      </c>
      <c r="P330" s="6"/>
    </row>
    <row r="331" spans="1:16" s="1" customFormat="1" ht="13.5" customHeight="1" x14ac:dyDescent="0.25">
      <c r="A331" s="84" t="s">
        <v>705</v>
      </c>
      <c r="B331" s="73" t="s">
        <v>212</v>
      </c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101">
        <f t="shared" si="69"/>
        <v>0</v>
      </c>
      <c r="P331" s="6"/>
    </row>
    <row r="332" spans="1:16" s="1" customFormat="1" ht="13.5" customHeight="1" x14ac:dyDescent="0.25">
      <c r="A332" s="84" t="s">
        <v>902</v>
      </c>
      <c r="B332" s="73" t="s">
        <v>903</v>
      </c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101">
        <f t="shared" si="69"/>
        <v>0</v>
      </c>
      <c r="P332" s="6"/>
    </row>
    <row r="333" spans="1:16" s="1" customFormat="1" ht="13.5" customHeight="1" x14ac:dyDescent="0.25">
      <c r="A333" s="84" t="s">
        <v>958</v>
      </c>
      <c r="B333" s="73" t="s">
        <v>959</v>
      </c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101">
        <f t="shared" si="69"/>
        <v>0</v>
      </c>
      <c r="P333" s="6"/>
    </row>
    <row r="334" spans="1:16" s="1" customFormat="1" ht="13.5" customHeight="1" x14ac:dyDescent="0.25">
      <c r="A334" s="88" t="s">
        <v>706</v>
      </c>
      <c r="B334" s="87" t="s">
        <v>356</v>
      </c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101">
        <f t="shared" si="69"/>
        <v>0</v>
      </c>
      <c r="P334" s="6"/>
    </row>
    <row r="335" spans="1:16" s="1" customFormat="1" ht="13.5" customHeight="1" x14ac:dyDescent="0.25">
      <c r="A335" s="84" t="s">
        <v>707</v>
      </c>
      <c r="B335" s="73" t="s">
        <v>357</v>
      </c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101">
        <f t="shared" si="69"/>
        <v>0</v>
      </c>
      <c r="P335" s="6"/>
    </row>
    <row r="336" spans="1:16" s="1" customFormat="1" ht="13.5" customHeight="1" x14ac:dyDescent="0.25">
      <c r="A336" s="84" t="s">
        <v>960</v>
      </c>
      <c r="B336" s="73" t="s">
        <v>961</v>
      </c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101">
        <f t="shared" si="69"/>
        <v>0</v>
      </c>
      <c r="P336" s="6"/>
    </row>
    <row r="337" spans="1:16" s="1" customFormat="1" ht="13.5" customHeight="1" x14ac:dyDescent="0.25">
      <c r="A337" s="84" t="s">
        <v>962</v>
      </c>
      <c r="B337" s="73" t="s">
        <v>362</v>
      </c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101">
        <f t="shared" si="69"/>
        <v>0</v>
      </c>
      <c r="P337" s="6"/>
    </row>
    <row r="338" spans="1:16" s="1" customFormat="1" ht="13.5" customHeight="1" x14ac:dyDescent="0.25">
      <c r="A338" s="84" t="s">
        <v>708</v>
      </c>
      <c r="B338" s="73" t="s">
        <v>213</v>
      </c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101">
        <f t="shared" si="69"/>
        <v>0</v>
      </c>
      <c r="P338" s="6"/>
    </row>
    <row r="339" spans="1:16" s="1" customFormat="1" ht="13.5" customHeight="1" x14ac:dyDescent="0.25">
      <c r="A339" s="84" t="s">
        <v>963</v>
      </c>
      <c r="B339" s="73" t="s">
        <v>964</v>
      </c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101">
        <f t="shared" si="69"/>
        <v>0</v>
      </c>
      <c r="P339" s="6"/>
    </row>
    <row r="340" spans="1:16" s="1" customFormat="1" ht="13.5" customHeight="1" x14ac:dyDescent="0.25">
      <c r="A340" s="91" t="s">
        <v>709</v>
      </c>
      <c r="B340" s="73" t="s">
        <v>358</v>
      </c>
      <c r="C340" s="83">
        <f>+C341+C342</f>
        <v>0</v>
      </c>
      <c r="D340" s="83">
        <f t="shared" ref="D340:N340" si="92">+D341+D342</f>
        <v>0</v>
      </c>
      <c r="E340" s="83">
        <f t="shared" si="92"/>
        <v>0</v>
      </c>
      <c r="F340" s="83">
        <f t="shared" si="92"/>
        <v>0</v>
      </c>
      <c r="G340" s="83">
        <f t="shared" si="92"/>
        <v>0</v>
      </c>
      <c r="H340" s="83">
        <f t="shared" si="92"/>
        <v>0</v>
      </c>
      <c r="I340" s="83">
        <f t="shared" si="92"/>
        <v>0</v>
      </c>
      <c r="J340" s="83">
        <f t="shared" si="92"/>
        <v>0</v>
      </c>
      <c r="K340" s="83">
        <f t="shared" si="92"/>
        <v>0</v>
      </c>
      <c r="L340" s="83">
        <f t="shared" si="92"/>
        <v>0</v>
      </c>
      <c r="M340" s="83">
        <f t="shared" si="92"/>
        <v>0</v>
      </c>
      <c r="N340" s="83">
        <f t="shared" si="92"/>
        <v>0</v>
      </c>
      <c r="O340" s="101">
        <f t="shared" si="69"/>
        <v>0</v>
      </c>
      <c r="P340" s="6"/>
    </row>
    <row r="341" spans="1:16" s="1" customFormat="1" ht="13.5" customHeight="1" x14ac:dyDescent="0.25">
      <c r="A341" s="91" t="s">
        <v>710</v>
      </c>
      <c r="B341" s="73" t="s">
        <v>359</v>
      </c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101">
        <f t="shared" si="69"/>
        <v>0</v>
      </c>
      <c r="P341" s="6"/>
    </row>
    <row r="342" spans="1:16" s="1" customFormat="1" ht="13.5" customHeight="1" x14ac:dyDescent="0.25">
      <c r="A342" s="91" t="s">
        <v>965</v>
      </c>
      <c r="B342" s="73" t="s">
        <v>966</v>
      </c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101">
        <f t="shared" si="69"/>
        <v>0</v>
      </c>
      <c r="P342" s="6"/>
    </row>
    <row r="343" spans="1:16" s="1" customFormat="1" ht="13.5" customHeight="1" x14ac:dyDescent="0.25">
      <c r="A343" s="91" t="s">
        <v>711</v>
      </c>
      <c r="B343" s="73" t="s">
        <v>360</v>
      </c>
      <c r="C343" s="83">
        <f>+C344+C345</f>
        <v>0</v>
      </c>
      <c r="D343" s="83">
        <f t="shared" ref="D343:N343" si="93">+D344+D345</f>
        <v>0</v>
      </c>
      <c r="E343" s="83">
        <f t="shared" si="93"/>
        <v>0</v>
      </c>
      <c r="F343" s="83">
        <f t="shared" si="93"/>
        <v>0</v>
      </c>
      <c r="G343" s="83">
        <f t="shared" si="93"/>
        <v>0</v>
      </c>
      <c r="H343" s="83">
        <f t="shared" si="93"/>
        <v>0</v>
      </c>
      <c r="I343" s="83">
        <f t="shared" si="93"/>
        <v>0</v>
      </c>
      <c r="J343" s="83">
        <f t="shared" si="93"/>
        <v>0</v>
      </c>
      <c r="K343" s="83">
        <f t="shared" si="93"/>
        <v>0</v>
      </c>
      <c r="L343" s="83">
        <f t="shared" si="93"/>
        <v>0</v>
      </c>
      <c r="M343" s="83">
        <f t="shared" si="93"/>
        <v>0</v>
      </c>
      <c r="N343" s="83">
        <f t="shared" si="93"/>
        <v>0</v>
      </c>
      <c r="O343" s="101">
        <f t="shared" si="69"/>
        <v>0</v>
      </c>
      <c r="P343" s="6"/>
    </row>
    <row r="344" spans="1:16" s="1" customFormat="1" ht="13.5" customHeight="1" x14ac:dyDescent="0.25">
      <c r="A344" s="91" t="s">
        <v>712</v>
      </c>
      <c r="B344" s="73" t="s">
        <v>361</v>
      </c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101">
        <f t="shared" si="69"/>
        <v>0</v>
      </c>
      <c r="P344" s="6"/>
    </row>
    <row r="345" spans="1:16" s="1" customFormat="1" ht="13.5" customHeight="1" x14ac:dyDescent="0.25">
      <c r="A345" s="91" t="s">
        <v>713</v>
      </c>
      <c r="B345" s="73" t="s">
        <v>362</v>
      </c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101">
        <f t="shared" si="69"/>
        <v>0</v>
      </c>
      <c r="P345" s="6"/>
    </row>
    <row r="346" spans="1:16" s="1" customFormat="1" ht="13.5" customHeight="1" x14ac:dyDescent="0.25">
      <c r="A346" s="91" t="s">
        <v>714</v>
      </c>
      <c r="B346" s="73" t="s">
        <v>214</v>
      </c>
      <c r="C346" s="83">
        <f>+C347+C357+C359+C362</f>
        <v>0</v>
      </c>
      <c r="D346" s="83">
        <f t="shared" ref="D346:N346" si="94">+D347+D357+D359+D362</f>
        <v>0</v>
      </c>
      <c r="E346" s="83">
        <f t="shared" si="94"/>
        <v>0</v>
      </c>
      <c r="F346" s="83">
        <f t="shared" si="94"/>
        <v>0</v>
      </c>
      <c r="G346" s="83">
        <f t="shared" si="94"/>
        <v>0</v>
      </c>
      <c r="H346" s="83">
        <f t="shared" si="94"/>
        <v>0</v>
      </c>
      <c r="I346" s="83">
        <f t="shared" si="94"/>
        <v>0</v>
      </c>
      <c r="J346" s="83">
        <f t="shared" si="94"/>
        <v>0</v>
      </c>
      <c r="K346" s="83">
        <f t="shared" si="94"/>
        <v>0</v>
      </c>
      <c r="L346" s="83">
        <f t="shared" si="94"/>
        <v>0</v>
      </c>
      <c r="M346" s="83">
        <f t="shared" si="94"/>
        <v>0</v>
      </c>
      <c r="N346" s="83">
        <f t="shared" si="94"/>
        <v>0</v>
      </c>
      <c r="O346" s="101">
        <f t="shared" si="69"/>
        <v>0</v>
      </c>
      <c r="P346" s="6"/>
    </row>
    <row r="347" spans="1:16" s="3" customFormat="1" ht="13.5" customHeight="1" x14ac:dyDescent="0.25">
      <c r="A347" s="84" t="s">
        <v>715</v>
      </c>
      <c r="B347" s="73" t="s">
        <v>215</v>
      </c>
      <c r="C347" s="83">
        <f>+SUM(C348:C356)</f>
        <v>0</v>
      </c>
      <c r="D347" s="83">
        <f t="shared" ref="D347:N347" si="95">+SUM(D348:D356)</f>
        <v>0</v>
      </c>
      <c r="E347" s="83">
        <f t="shared" si="95"/>
        <v>0</v>
      </c>
      <c r="F347" s="83">
        <f t="shared" si="95"/>
        <v>0</v>
      </c>
      <c r="G347" s="83">
        <f t="shared" si="95"/>
        <v>0</v>
      </c>
      <c r="H347" s="83">
        <f t="shared" si="95"/>
        <v>0</v>
      </c>
      <c r="I347" s="83">
        <f t="shared" si="95"/>
        <v>0</v>
      </c>
      <c r="J347" s="83">
        <f t="shared" si="95"/>
        <v>0</v>
      </c>
      <c r="K347" s="83">
        <f t="shared" si="95"/>
        <v>0</v>
      </c>
      <c r="L347" s="83">
        <f t="shared" si="95"/>
        <v>0</v>
      </c>
      <c r="M347" s="83">
        <f t="shared" si="95"/>
        <v>0</v>
      </c>
      <c r="N347" s="83">
        <f t="shared" si="95"/>
        <v>0</v>
      </c>
      <c r="O347" s="101">
        <f t="shared" si="69"/>
        <v>0</v>
      </c>
      <c r="P347" s="53"/>
    </row>
    <row r="348" spans="1:16" s="12" customFormat="1" ht="13.5" customHeight="1" x14ac:dyDescent="0.25">
      <c r="A348" s="84" t="s">
        <v>716</v>
      </c>
      <c r="B348" s="73" t="s">
        <v>216</v>
      </c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101">
        <f t="shared" si="69"/>
        <v>0</v>
      </c>
      <c r="P348" s="54"/>
    </row>
    <row r="349" spans="1:16" s="12" customFormat="1" ht="13.5" customHeight="1" x14ac:dyDescent="0.25">
      <c r="A349" s="84" t="s">
        <v>904</v>
      </c>
      <c r="B349" s="73" t="s">
        <v>905</v>
      </c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101">
        <f t="shared" si="69"/>
        <v>0</v>
      </c>
      <c r="P349" s="54"/>
    </row>
    <row r="350" spans="1:16" s="1" customFormat="1" ht="13.5" customHeight="1" x14ac:dyDescent="0.25">
      <c r="A350" s="84" t="s">
        <v>717</v>
      </c>
      <c r="B350" s="73" t="s">
        <v>217</v>
      </c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101">
        <f t="shared" si="69"/>
        <v>0</v>
      </c>
      <c r="P350" s="6"/>
    </row>
    <row r="351" spans="1:16" s="1" customFormat="1" ht="13.5" customHeight="1" x14ac:dyDescent="0.25">
      <c r="A351" s="84" t="s">
        <v>967</v>
      </c>
      <c r="B351" s="73" t="s">
        <v>968</v>
      </c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101">
        <f t="shared" si="69"/>
        <v>0</v>
      </c>
      <c r="P351" s="6"/>
    </row>
    <row r="352" spans="1:16" s="1" customFormat="1" ht="13.5" customHeight="1" x14ac:dyDescent="0.25">
      <c r="A352" s="84" t="s">
        <v>969</v>
      </c>
      <c r="B352" s="73" t="s">
        <v>970</v>
      </c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101">
        <f t="shared" si="69"/>
        <v>0</v>
      </c>
      <c r="P352" s="6"/>
    </row>
    <row r="353" spans="1:16" s="1" customFormat="1" ht="13.5" customHeight="1" x14ac:dyDescent="0.25">
      <c r="A353" s="84" t="s">
        <v>718</v>
      </c>
      <c r="B353" s="73" t="s">
        <v>218</v>
      </c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101">
        <f t="shared" si="69"/>
        <v>0</v>
      </c>
      <c r="P353" s="6"/>
    </row>
    <row r="354" spans="1:16" s="1" customFormat="1" ht="13.5" customHeight="1" x14ac:dyDescent="0.25">
      <c r="A354" s="84" t="s">
        <v>719</v>
      </c>
      <c r="B354" s="73" t="s">
        <v>219</v>
      </c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101">
        <f t="shared" si="69"/>
        <v>0</v>
      </c>
      <c r="P354" s="6"/>
    </row>
    <row r="355" spans="1:16" s="1" customFormat="1" ht="13.5" customHeight="1" x14ac:dyDescent="0.25">
      <c r="A355" s="84" t="s">
        <v>720</v>
      </c>
      <c r="B355" s="73" t="s">
        <v>220</v>
      </c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101">
        <f t="shared" ref="O355:O420" si="96">+SUM(C355:N355)</f>
        <v>0</v>
      </c>
      <c r="P355" s="6"/>
    </row>
    <row r="356" spans="1:16" s="1" customFormat="1" ht="13.5" customHeight="1" x14ac:dyDescent="0.25">
      <c r="A356" s="84" t="s">
        <v>721</v>
      </c>
      <c r="B356" s="73" t="s">
        <v>221</v>
      </c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101">
        <f t="shared" si="96"/>
        <v>0</v>
      </c>
      <c r="P356" s="6"/>
    </row>
    <row r="357" spans="1:16" s="11" customFormat="1" ht="13.5" customHeight="1" x14ac:dyDescent="0.25">
      <c r="A357" s="84" t="s">
        <v>722</v>
      </c>
      <c r="B357" s="73" t="s">
        <v>222</v>
      </c>
      <c r="C357" s="83">
        <f>+C358</f>
        <v>0</v>
      </c>
      <c r="D357" s="83">
        <f t="shared" ref="D357:N357" si="97">+D358</f>
        <v>0</v>
      </c>
      <c r="E357" s="83">
        <f t="shared" si="97"/>
        <v>0</v>
      </c>
      <c r="F357" s="83">
        <f t="shared" si="97"/>
        <v>0</v>
      </c>
      <c r="G357" s="83">
        <f t="shared" si="97"/>
        <v>0</v>
      </c>
      <c r="H357" s="83">
        <f t="shared" si="97"/>
        <v>0</v>
      </c>
      <c r="I357" s="83">
        <f t="shared" si="97"/>
        <v>0</v>
      </c>
      <c r="J357" s="83">
        <f t="shared" si="97"/>
        <v>0</v>
      </c>
      <c r="K357" s="83">
        <f t="shared" si="97"/>
        <v>0</v>
      </c>
      <c r="L357" s="83">
        <f t="shared" si="97"/>
        <v>0</v>
      </c>
      <c r="M357" s="83">
        <f t="shared" si="97"/>
        <v>0</v>
      </c>
      <c r="N357" s="83">
        <f t="shared" si="97"/>
        <v>0</v>
      </c>
      <c r="O357" s="101">
        <f t="shared" si="96"/>
        <v>0</v>
      </c>
      <c r="P357" s="53"/>
    </row>
    <row r="358" spans="1:16" s="3" customFormat="1" ht="13.5" customHeight="1" x14ac:dyDescent="0.25">
      <c r="A358" s="84" t="s">
        <v>723</v>
      </c>
      <c r="B358" s="73" t="s">
        <v>223</v>
      </c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101">
        <f t="shared" si="96"/>
        <v>0</v>
      </c>
      <c r="P358" s="53"/>
    </row>
    <row r="359" spans="1:16" s="1" customFormat="1" ht="13.5" customHeight="1" x14ac:dyDescent="0.25">
      <c r="A359" s="91" t="s">
        <v>724</v>
      </c>
      <c r="B359" s="73" t="s">
        <v>363</v>
      </c>
      <c r="C359" s="83">
        <f>+C360+C361</f>
        <v>0</v>
      </c>
      <c r="D359" s="83">
        <f t="shared" ref="D359:N359" si="98">+D360+D361</f>
        <v>0</v>
      </c>
      <c r="E359" s="83">
        <f t="shared" si="98"/>
        <v>0</v>
      </c>
      <c r="F359" s="83">
        <f t="shared" si="98"/>
        <v>0</v>
      </c>
      <c r="G359" s="83">
        <f t="shared" si="98"/>
        <v>0</v>
      </c>
      <c r="H359" s="83">
        <f t="shared" si="98"/>
        <v>0</v>
      </c>
      <c r="I359" s="83">
        <f t="shared" si="98"/>
        <v>0</v>
      </c>
      <c r="J359" s="83">
        <f t="shared" si="98"/>
        <v>0</v>
      </c>
      <c r="K359" s="83">
        <f t="shared" si="98"/>
        <v>0</v>
      </c>
      <c r="L359" s="83">
        <f t="shared" si="98"/>
        <v>0</v>
      </c>
      <c r="M359" s="83">
        <f t="shared" si="98"/>
        <v>0</v>
      </c>
      <c r="N359" s="83">
        <f t="shared" si="98"/>
        <v>0</v>
      </c>
      <c r="O359" s="101">
        <f t="shared" si="96"/>
        <v>0</v>
      </c>
      <c r="P359" s="6"/>
    </row>
    <row r="360" spans="1:16" s="1" customFormat="1" ht="13.5" customHeight="1" x14ac:dyDescent="0.25">
      <c r="A360" s="93" t="s">
        <v>725</v>
      </c>
      <c r="B360" s="87" t="s">
        <v>363</v>
      </c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101">
        <f t="shared" si="96"/>
        <v>0</v>
      </c>
      <c r="P360" s="6"/>
    </row>
    <row r="361" spans="1:16" s="3" customFormat="1" ht="13.5" customHeight="1" x14ac:dyDescent="0.25">
      <c r="A361" s="91" t="s">
        <v>726</v>
      </c>
      <c r="B361" s="73" t="s">
        <v>727</v>
      </c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101">
        <f t="shared" si="96"/>
        <v>0</v>
      </c>
      <c r="P361" s="53"/>
    </row>
    <row r="362" spans="1:16" s="1" customFormat="1" ht="13.5" customHeight="1" x14ac:dyDescent="0.25">
      <c r="A362" s="91" t="s">
        <v>728</v>
      </c>
      <c r="B362" s="73" t="s">
        <v>110</v>
      </c>
      <c r="C362" s="83">
        <f>+C363</f>
        <v>0</v>
      </c>
      <c r="D362" s="83">
        <f t="shared" ref="D362:N362" si="99">+D363</f>
        <v>0</v>
      </c>
      <c r="E362" s="83">
        <f t="shared" si="99"/>
        <v>0</v>
      </c>
      <c r="F362" s="83">
        <f t="shared" si="99"/>
        <v>0</v>
      </c>
      <c r="G362" s="83">
        <f t="shared" si="99"/>
        <v>0</v>
      </c>
      <c r="H362" s="83">
        <f t="shared" si="99"/>
        <v>0</v>
      </c>
      <c r="I362" s="83">
        <f t="shared" si="99"/>
        <v>0</v>
      </c>
      <c r="J362" s="83">
        <f t="shared" si="99"/>
        <v>0</v>
      </c>
      <c r="K362" s="83">
        <f t="shared" si="99"/>
        <v>0</v>
      </c>
      <c r="L362" s="83">
        <f t="shared" si="99"/>
        <v>0</v>
      </c>
      <c r="M362" s="83">
        <f t="shared" si="99"/>
        <v>0</v>
      </c>
      <c r="N362" s="83">
        <f t="shared" si="99"/>
        <v>0</v>
      </c>
      <c r="O362" s="101">
        <f t="shared" si="96"/>
        <v>0</v>
      </c>
      <c r="P362" s="6"/>
    </row>
    <row r="363" spans="1:16" s="1" customFormat="1" ht="13.5" customHeight="1" x14ac:dyDescent="0.25">
      <c r="A363" s="91" t="s">
        <v>729</v>
      </c>
      <c r="B363" s="73" t="s">
        <v>224</v>
      </c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101">
        <f t="shared" si="96"/>
        <v>0</v>
      </c>
      <c r="P363" s="6"/>
    </row>
    <row r="364" spans="1:16" s="3" customFormat="1" ht="13.5" customHeight="1" x14ac:dyDescent="0.25">
      <c r="A364" s="91" t="s">
        <v>730</v>
      </c>
      <c r="B364" s="73" t="s">
        <v>364</v>
      </c>
      <c r="C364" s="83">
        <f>+C365+C380+C387</f>
        <v>0</v>
      </c>
      <c r="D364" s="83">
        <f t="shared" ref="D364:N364" si="100">+D365+D380+D387</f>
        <v>0</v>
      </c>
      <c r="E364" s="83">
        <f t="shared" si="100"/>
        <v>0</v>
      </c>
      <c r="F364" s="83">
        <f t="shared" si="100"/>
        <v>0</v>
      </c>
      <c r="G364" s="83">
        <f t="shared" si="100"/>
        <v>0</v>
      </c>
      <c r="H364" s="83">
        <f t="shared" si="100"/>
        <v>0</v>
      </c>
      <c r="I364" s="83">
        <f t="shared" si="100"/>
        <v>0</v>
      </c>
      <c r="J364" s="83">
        <f t="shared" si="100"/>
        <v>0</v>
      </c>
      <c r="K364" s="83">
        <f t="shared" si="100"/>
        <v>0</v>
      </c>
      <c r="L364" s="83">
        <f t="shared" si="100"/>
        <v>0</v>
      </c>
      <c r="M364" s="83">
        <f t="shared" si="100"/>
        <v>0</v>
      </c>
      <c r="N364" s="83">
        <f t="shared" si="100"/>
        <v>0</v>
      </c>
      <c r="O364" s="101">
        <f t="shared" si="96"/>
        <v>0</v>
      </c>
      <c r="P364" s="53"/>
    </row>
    <row r="365" spans="1:16" s="1" customFormat="1" ht="13.5" customHeight="1" x14ac:dyDescent="0.25">
      <c r="A365" s="91" t="s">
        <v>731</v>
      </c>
      <c r="B365" s="73" t="s">
        <v>365</v>
      </c>
      <c r="C365" s="83">
        <f>+C366+C374+C377</f>
        <v>0</v>
      </c>
      <c r="D365" s="83">
        <f t="shared" ref="D365:N365" si="101">+D366+D374+D377</f>
        <v>0</v>
      </c>
      <c r="E365" s="83">
        <f t="shared" si="101"/>
        <v>0</v>
      </c>
      <c r="F365" s="83">
        <f t="shared" si="101"/>
        <v>0</v>
      </c>
      <c r="G365" s="83">
        <f t="shared" si="101"/>
        <v>0</v>
      </c>
      <c r="H365" s="83">
        <f t="shared" si="101"/>
        <v>0</v>
      </c>
      <c r="I365" s="83">
        <f t="shared" si="101"/>
        <v>0</v>
      </c>
      <c r="J365" s="83">
        <f t="shared" si="101"/>
        <v>0</v>
      </c>
      <c r="K365" s="83">
        <f t="shared" si="101"/>
        <v>0</v>
      </c>
      <c r="L365" s="83">
        <f t="shared" si="101"/>
        <v>0</v>
      </c>
      <c r="M365" s="83">
        <f t="shared" si="101"/>
        <v>0</v>
      </c>
      <c r="N365" s="83">
        <f t="shared" si="101"/>
        <v>0</v>
      </c>
      <c r="O365" s="101">
        <f t="shared" si="96"/>
        <v>0</v>
      </c>
      <c r="P365" s="6"/>
    </row>
    <row r="366" spans="1:16" s="1" customFormat="1" ht="13.5" customHeight="1" x14ac:dyDescent="0.25">
      <c r="A366" s="91" t="s">
        <v>732</v>
      </c>
      <c r="B366" s="73" t="s">
        <v>111</v>
      </c>
      <c r="C366" s="83">
        <f>+SUM(C367:C373)</f>
        <v>0</v>
      </c>
      <c r="D366" s="83">
        <f t="shared" ref="D366:N366" si="102">+SUM(D367:D373)</f>
        <v>0</v>
      </c>
      <c r="E366" s="83">
        <f t="shared" si="102"/>
        <v>0</v>
      </c>
      <c r="F366" s="83">
        <f t="shared" si="102"/>
        <v>0</v>
      </c>
      <c r="G366" s="83">
        <f t="shared" si="102"/>
        <v>0</v>
      </c>
      <c r="H366" s="83">
        <f t="shared" si="102"/>
        <v>0</v>
      </c>
      <c r="I366" s="83">
        <f t="shared" si="102"/>
        <v>0</v>
      </c>
      <c r="J366" s="83">
        <f t="shared" si="102"/>
        <v>0</v>
      </c>
      <c r="K366" s="83">
        <f t="shared" si="102"/>
        <v>0</v>
      </c>
      <c r="L366" s="83">
        <f t="shared" si="102"/>
        <v>0</v>
      </c>
      <c r="M366" s="83">
        <f t="shared" si="102"/>
        <v>0</v>
      </c>
      <c r="N366" s="83">
        <f t="shared" si="102"/>
        <v>0</v>
      </c>
      <c r="O366" s="101">
        <f t="shared" si="96"/>
        <v>0</v>
      </c>
      <c r="P366" s="6"/>
    </row>
    <row r="367" spans="1:16" s="1" customFormat="1" ht="13.5" customHeight="1" x14ac:dyDescent="0.25">
      <c r="A367" s="91" t="s">
        <v>733</v>
      </c>
      <c r="B367" s="73" t="s">
        <v>366</v>
      </c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101">
        <f t="shared" si="96"/>
        <v>0</v>
      </c>
      <c r="P367" s="6"/>
    </row>
    <row r="368" spans="1:16" s="3" customFormat="1" ht="13.5" customHeight="1" x14ac:dyDescent="0.25">
      <c r="A368" s="91" t="s">
        <v>734</v>
      </c>
      <c r="B368" s="73" t="s">
        <v>367</v>
      </c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101">
        <f t="shared" si="96"/>
        <v>0</v>
      </c>
      <c r="P368" s="53"/>
    </row>
    <row r="369" spans="1:16" s="1" customFormat="1" ht="13.5" customHeight="1" x14ac:dyDescent="0.25">
      <c r="A369" s="91" t="s">
        <v>735</v>
      </c>
      <c r="B369" s="73" t="s">
        <v>368</v>
      </c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101">
        <f t="shared" si="96"/>
        <v>0</v>
      </c>
      <c r="P369" s="6"/>
    </row>
    <row r="370" spans="1:16" s="3" customFormat="1" ht="13.5" customHeight="1" x14ac:dyDescent="0.25">
      <c r="A370" s="91" t="s">
        <v>736</v>
      </c>
      <c r="B370" s="73" t="s">
        <v>369</v>
      </c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101">
        <f t="shared" si="96"/>
        <v>0</v>
      </c>
      <c r="P370" s="53"/>
    </row>
    <row r="371" spans="1:16" s="3" customFormat="1" ht="13.5" customHeight="1" x14ac:dyDescent="0.25">
      <c r="A371" s="91" t="s">
        <v>737</v>
      </c>
      <c r="B371" s="73" t="s">
        <v>370</v>
      </c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101">
        <f t="shared" si="96"/>
        <v>0</v>
      </c>
      <c r="P371" s="53"/>
    </row>
    <row r="372" spans="1:16" s="3" customFormat="1" ht="13.5" customHeight="1" x14ac:dyDescent="0.25">
      <c r="A372" s="91" t="s">
        <v>738</v>
      </c>
      <c r="B372" s="73" t="s">
        <v>371</v>
      </c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101">
        <f t="shared" si="96"/>
        <v>0</v>
      </c>
      <c r="P372" s="53"/>
    </row>
    <row r="373" spans="1:16" s="3" customFormat="1" ht="13.5" customHeight="1" x14ac:dyDescent="0.25">
      <c r="A373" s="91" t="s">
        <v>739</v>
      </c>
      <c r="B373" s="73" t="s">
        <v>372</v>
      </c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101">
        <f t="shared" si="96"/>
        <v>0</v>
      </c>
      <c r="P373" s="53"/>
    </row>
    <row r="374" spans="1:16" s="3" customFormat="1" ht="13.5" customHeight="1" x14ac:dyDescent="0.25">
      <c r="A374" s="91" t="s">
        <v>740</v>
      </c>
      <c r="B374" s="73" t="s">
        <v>373</v>
      </c>
      <c r="C374" s="83">
        <f>+C375+C376</f>
        <v>0</v>
      </c>
      <c r="D374" s="83">
        <f t="shared" ref="D374:N374" si="103">+D375+D376</f>
        <v>0</v>
      </c>
      <c r="E374" s="83">
        <f t="shared" si="103"/>
        <v>0</v>
      </c>
      <c r="F374" s="83">
        <f t="shared" si="103"/>
        <v>0</v>
      </c>
      <c r="G374" s="83">
        <f t="shared" si="103"/>
        <v>0</v>
      </c>
      <c r="H374" s="83">
        <f t="shared" si="103"/>
        <v>0</v>
      </c>
      <c r="I374" s="83">
        <f t="shared" si="103"/>
        <v>0</v>
      </c>
      <c r="J374" s="83">
        <f t="shared" si="103"/>
        <v>0</v>
      </c>
      <c r="K374" s="83">
        <f t="shared" si="103"/>
        <v>0</v>
      </c>
      <c r="L374" s="83">
        <f t="shared" si="103"/>
        <v>0</v>
      </c>
      <c r="M374" s="83">
        <f t="shared" si="103"/>
        <v>0</v>
      </c>
      <c r="N374" s="83">
        <f t="shared" si="103"/>
        <v>0</v>
      </c>
      <c r="O374" s="101">
        <f t="shared" si="96"/>
        <v>0</v>
      </c>
      <c r="P374" s="53"/>
    </row>
    <row r="375" spans="1:16" s="3" customFormat="1" ht="13.5" customHeight="1" x14ac:dyDescent="0.25">
      <c r="A375" s="91" t="s">
        <v>741</v>
      </c>
      <c r="B375" s="73" t="s">
        <v>112</v>
      </c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101">
        <f t="shared" si="96"/>
        <v>0</v>
      </c>
      <c r="P375" s="53"/>
    </row>
    <row r="376" spans="1:16" s="3" customFormat="1" ht="13.5" customHeight="1" x14ac:dyDescent="0.25">
      <c r="A376" s="91" t="s">
        <v>742</v>
      </c>
      <c r="B376" s="73" t="s">
        <v>113</v>
      </c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101">
        <f t="shared" si="96"/>
        <v>0</v>
      </c>
      <c r="P376" s="53"/>
    </row>
    <row r="377" spans="1:16" s="3" customFormat="1" ht="13.5" customHeight="1" x14ac:dyDescent="0.25">
      <c r="A377" s="91" t="s">
        <v>743</v>
      </c>
      <c r="B377" s="73" t="s">
        <v>374</v>
      </c>
      <c r="C377" s="83">
        <f>+C378+C379</f>
        <v>0</v>
      </c>
      <c r="D377" s="83">
        <f t="shared" ref="D377:N377" si="104">+D378+D379</f>
        <v>0</v>
      </c>
      <c r="E377" s="83">
        <f t="shared" si="104"/>
        <v>0</v>
      </c>
      <c r="F377" s="83">
        <f t="shared" si="104"/>
        <v>0</v>
      </c>
      <c r="G377" s="83">
        <f t="shared" si="104"/>
        <v>0</v>
      </c>
      <c r="H377" s="83">
        <f t="shared" si="104"/>
        <v>0</v>
      </c>
      <c r="I377" s="83">
        <f t="shared" si="104"/>
        <v>0</v>
      </c>
      <c r="J377" s="83">
        <f t="shared" si="104"/>
        <v>0</v>
      </c>
      <c r="K377" s="83">
        <f t="shared" si="104"/>
        <v>0</v>
      </c>
      <c r="L377" s="83">
        <f t="shared" si="104"/>
        <v>0</v>
      </c>
      <c r="M377" s="83">
        <f t="shared" si="104"/>
        <v>0</v>
      </c>
      <c r="N377" s="83">
        <f t="shared" si="104"/>
        <v>0</v>
      </c>
      <c r="O377" s="101">
        <f t="shared" si="96"/>
        <v>0</v>
      </c>
      <c r="P377" s="53"/>
    </row>
    <row r="378" spans="1:16" s="3" customFormat="1" ht="13.5" customHeight="1" x14ac:dyDescent="0.25">
      <c r="A378" s="91" t="s">
        <v>744</v>
      </c>
      <c r="B378" s="73" t="s">
        <v>375</v>
      </c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101">
        <f t="shared" si="96"/>
        <v>0</v>
      </c>
      <c r="P378" s="53"/>
    </row>
    <row r="379" spans="1:16" s="3" customFormat="1" ht="13.5" customHeight="1" x14ac:dyDescent="0.25">
      <c r="A379" s="91" t="s">
        <v>745</v>
      </c>
      <c r="B379" s="73" t="s">
        <v>376</v>
      </c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101">
        <f t="shared" si="96"/>
        <v>0</v>
      </c>
      <c r="P379" s="53"/>
    </row>
    <row r="380" spans="1:16" s="3" customFormat="1" ht="13.5" customHeight="1" x14ac:dyDescent="0.25">
      <c r="A380" s="91" t="s">
        <v>746</v>
      </c>
      <c r="B380" s="73" t="s">
        <v>225</v>
      </c>
      <c r="C380" s="83">
        <f>+C381+C384</f>
        <v>0</v>
      </c>
      <c r="D380" s="83">
        <f t="shared" ref="D380:N380" si="105">+D381+D384</f>
        <v>0</v>
      </c>
      <c r="E380" s="83">
        <f t="shared" si="105"/>
        <v>0</v>
      </c>
      <c r="F380" s="83">
        <f t="shared" si="105"/>
        <v>0</v>
      </c>
      <c r="G380" s="83">
        <f t="shared" si="105"/>
        <v>0</v>
      </c>
      <c r="H380" s="83">
        <f t="shared" si="105"/>
        <v>0</v>
      </c>
      <c r="I380" s="83">
        <f t="shared" si="105"/>
        <v>0</v>
      </c>
      <c r="J380" s="83">
        <f t="shared" si="105"/>
        <v>0</v>
      </c>
      <c r="K380" s="83">
        <f t="shared" si="105"/>
        <v>0</v>
      </c>
      <c r="L380" s="83">
        <f t="shared" si="105"/>
        <v>0</v>
      </c>
      <c r="M380" s="83">
        <f t="shared" si="105"/>
        <v>0</v>
      </c>
      <c r="N380" s="83">
        <f t="shared" si="105"/>
        <v>0</v>
      </c>
      <c r="O380" s="101">
        <f t="shared" si="96"/>
        <v>0</v>
      </c>
      <c r="P380" s="53"/>
    </row>
    <row r="381" spans="1:16" s="3" customFormat="1" ht="13.5" customHeight="1" x14ac:dyDescent="0.25">
      <c r="A381" s="91" t="s">
        <v>747</v>
      </c>
      <c r="B381" s="73" t="s">
        <v>226</v>
      </c>
      <c r="C381" s="83">
        <f>+C382+C383</f>
        <v>0</v>
      </c>
      <c r="D381" s="83">
        <f t="shared" ref="D381:N381" si="106">+D382+D383</f>
        <v>0</v>
      </c>
      <c r="E381" s="83">
        <f t="shared" si="106"/>
        <v>0</v>
      </c>
      <c r="F381" s="83">
        <f t="shared" si="106"/>
        <v>0</v>
      </c>
      <c r="G381" s="83">
        <f t="shared" si="106"/>
        <v>0</v>
      </c>
      <c r="H381" s="83">
        <f t="shared" si="106"/>
        <v>0</v>
      </c>
      <c r="I381" s="83">
        <f t="shared" si="106"/>
        <v>0</v>
      </c>
      <c r="J381" s="83">
        <f t="shared" si="106"/>
        <v>0</v>
      </c>
      <c r="K381" s="83">
        <f t="shared" si="106"/>
        <v>0</v>
      </c>
      <c r="L381" s="83">
        <f t="shared" si="106"/>
        <v>0</v>
      </c>
      <c r="M381" s="83">
        <f t="shared" si="106"/>
        <v>0</v>
      </c>
      <c r="N381" s="83">
        <f t="shared" si="106"/>
        <v>0</v>
      </c>
      <c r="O381" s="101">
        <f t="shared" si="96"/>
        <v>0</v>
      </c>
      <c r="P381" s="53"/>
    </row>
    <row r="382" spans="1:16" s="3" customFormat="1" ht="13.5" customHeight="1" x14ac:dyDescent="0.25">
      <c r="A382" s="91" t="s">
        <v>748</v>
      </c>
      <c r="B382" s="73" t="s">
        <v>227</v>
      </c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101">
        <f t="shared" si="96"/>
        <v>0</v>
      </c>
      <c r="P382" s="53"/>
    </row>
    <row r="383" spans="1:16" s="3" customFormat="1" ht="13.5" customHeight="1" x14ac:dyDescent="0.25">
      <c r="A383" s="89" t="s">
        <v>749</v>
      </c>
      <c r="B383" s="73" t="s">
        <v>228</v>
      </c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101">
        <f t="shared" si="96"/>
        <v>0</v>
      </c>
      <c r="P383" s="53"/>
    </row>
    <row r="384" spans="1:16" s="3" customFormat="1" ht="13.5" customHeight="1" x14ac:dyDescent="0.25">
      <c r="A384" s="89" t="s">
        <v>750</v>
      </c>
      <c r="B384" s="73" t="s">
        <v>229</v>
      </c>
      <c r="C384" s="83">
        <f>+C385+C386</f>
        <v>0</v>
      </c>
      <c r="D384" s="83">
        <f t="shared" ref="D384:N384" si="107">+D385+D386</f>
        <v>0</v>
      </c>
      <c r="E384" s="83">
        <f t="shared" si="107"/>
        <v>0</v>
      </c>
      <c r="F384" s="83">
        <f t="shared" si="107"/>
        <v>0</v>
      </c>
      <c r="G384" s="83">
        <f t="shared" si="107"/>
        <v>0</v>
      </c>
      <c r="H384" s="83">
        <f t="shared" si="107"/>
        <v>0</v>
      </c>
      <c r="I384" s="83">
        <f t="shared" si="107"/>
        <v>0</v>
      </c>
      <c r="J384" s="83">
        <f t="shared" si="107"/>
        <v>0</v>
      </c>
      <c r="K384" s="83">
        <f t="shared" si="107"/>
        <v>0</v>
      </c>
      <c r="L384" s="83">
        <f t="shared" si="107"/>
        <v>0</v>
      </c>
      <c r="M384" s="83">
        <f t="shared" si="107"/>
        <v>0</v>
      </c>
      <c r="N384" s="83">
        <f t="shared" si="107"/>
        <v>0</v>
      </c>
      <c r="O384" s="101">
        <f t="shared" si="96"/>
        <v>0</v>
      </c>
      <c r="P384" s="53"/>
    </row>
    <row r="385" spans="1:16" s="1" customFormat="1" ht="13.5" customHeight="1" x14ac:dyDescent="0.25">
      <c r="A385" s="89" t="s">
        <v>751</v>
      </c>
      <c r="B385" s="73" t="s">
        <v>230</v>
      </c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101">
        <f t="shared" si="96"/>
        <v>0</v>
      </c>
      <c r="P385" s="6"/>
    </row>
    <row r="386" spans="1:16" s="1" customFormat="1" ht="13.5" customHeight="1" x14ac:dyDescent="0.25">
      <c r="A386" s="89" t="s">
        <v>752</v>
      </c>
      <c r="B386" s="73" t="s">
        <v>231</v>
      </c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101">
        <f t="shared" si="96"/>
        <v>0</v>
      </c>
      <c r="P386" s="6"/>
    </row>
    <row r="387" spans="1:16" s="1" customFormat="1" ht="13.5" customHeight="1" x14ac:dyDescent="0.25">
      <c r="A387" s="89" t="s">
        <v>753</v>
      </c>
      <c r="B387" s="73" t="s">
        <v>377</v>
      </c>
      <c r="C387" s="83">
        <f>+C388</f>
        <v>0</v>
      </c>
      <c r="D387" s="83">
        <f t="shared" ref="D387:N387" si="108">+D388</f>
        <v>0</v>
      </c>
      <c r="E387" s="83">
        <f t="shared" si="108"/>
        <v>0</v>
      </c>
      <c r="F387" s="83">
        <f t="shared" si="108"/>
        <v>0</v>
      </c>
      <c r="G387" s="83">
        <f t="shared" si="108"/>
        <v>0</v>
      </c>
      <c r="H387" s="83">
        <f t="shared" si="108"/>
        <v>0</v>
      </c>
      <c r="I387" s="83">
        <f t="shared" si="108"/>
        <v>0</v>
      </c>
      <c r="J387" s="83">
        <f t="shared" si="108"/>
        <v>0</v>
      </c>
      <c r="K387" s="83">
        <f t="shared" si="108"/>
        <v>0</v>
      </c>
      <c r="L387" s="83">
        <f t="shared" si="108"/>
        <v>0</v>
      </c>
      <c r="M387" s="83">
        <f t="shared" si="108"/>
        <v>0</v>
      </c>
      <c r="N387" s="83">
        <f t="shared" si="108"/>
        <v>0</v>
      </c>
      <c r="O387" s="101">
        <f t="shared" si="96"/>
        <v>0</v>
      </c>
      <c r="P387" s="6"/>
    </row>
    <row r="388" spans="1:16" s="3" customFormat="1" ht="13.5" customHeight="1" x14ac:dyDescent="0.25">
      <c r="A388" s="89" t="s">
        <v>754</v>
      </c>
      <c r="B388" s="73" t="s">
        <v>378</v>
      </c>
      <c r="C388" s="83">
        <f>+SUM(C389:C412)</f>
        <v>0</v>
      </c>
      <c r="D388" s="83">
        <f t="shared" ref="D388:N388" si="109">+SUM(D389:D412)</f>
        <v>0</v>
      </c>
      <c r="E388" s="83">
        <f t="shared" si="109"/>
        <v>0</v>
      </c>
      <c r="F388" s="83">
        <f t="shared" si="109"/>
        <v>0</v>
      </c>
      <c r="G388" s="83">
        <f t="shared" si="109"/>
        <v>0</v>
      </c>
      <c r="H388" s="83">
        <f t="shared" si="109"/>
        <v>0</v>
      </c>
      <c r="I388" s="83">
        <f t="shared" si="109"/>
        <v>0</v>
      </c>
      <c r="J388" s="83">
        <f t="shared" si="109"/>
        <v>0</v>
      </c>
      <c r="K388" s="83">
        <f t="shared" si="109"/>
        <v>0</v>
      </c>
      <c r="L388" s="83">
        <f t="shared" si="109"/>
        <v>0</v>
      </c>
      <c r="M388" s="83">
        <f t="shared" si="109"/>
        <v>0</v>
      </c>
      <c r="N388" s="83">
        <f t="shared" si="109"/>
        <v>0</v>
      </c>
      <c r="O388" s="101">
        <f t="shared" si="96"/>
        <v>0</v>
      </c>
      <c r="P388" s="53"/>
    </row>
    <row r="389" spans="1:16" s="3" customFormat="1" ht="13.5" customHeight="1" x14ac:dyDescent="0.25">
      <c r="A389" s="89" t="s">
        <v>755</v>
      </c>
      <c r="B389" s="73" t="s">
        <v>379</v>
      </c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101">
        <f t="shared" si="96"/>
        <v>0</v>
      </c>
      <c r="P389" s="53"/>
    </row>
    <row r="390" spans="1:16" s="3" customFormat="1" ht="13.5" customHeight="1" x14ac:dyDescent="0.25">
      <c r="A390" s="89" t="s">
        <v>756</v>
      </c>
      <c r="B390" s="73" t="s">
        <v>380</v>
      </c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101">
        <f t="shared" si="96"/>
        <v>0</v>
      </c>
      <c r="P390" s="53"/>
    </row>
    <row r="391" spans="1:16" s="1" customFormat="1" ht="13.5" customHeight="1" x14ac:dyDescent="0.25">
      <c r="A391" s="89" t="s">
        <v>757</v>
      </c>
      <c r="B391" s="73" t="s">
        <v>381</v>
      </c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101">
        <f t="shared" si="96"/>
        <v>0</v>
      </c>
      <c r="P391" s="6"/>
    </row>
    <row r="392" spans="1:16" s="1" customFormat="1" ht="13.5" customHeight="1" x14ac:dyDescent="0.25">
      <c r="A392" s="89" t="s">
        <v>758</v>
      </c>
      <c r="B392" s="73" t="s">
        <v>382</v>
      </c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101">
        <f t="shared" si="96"/>
        <v>0</v>
      </c>
      <c r="P392" s="6"/>
    </row>
    <row r="393" spans="1:16" s="1" customFormat="1" ht="13.5" customHeight="1" x14ac:dyDescent="0.25">
      <c r="A393" s="89" t="s">
        <v>759</v>
      </c>
      <c r="B393" s="73" t="s">
        <v>383</v>
      </c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101">
        <f t="shared" si="96"/>
        <v>0</v>
      </c>
      <c r="P393" s="6"/>
    </row>
    <row r="394" spans="1:16" s="3" customFormat="1" ht="13.5" customHeight="1" x14ac:dyDescent="0.25">
      <c r="A394" s="89" t="s">
        <v>760</v>
      </c>
      <c r="B394" s="73" t="s">
        <v>384</v>
      </c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101">
        <f t="shared" si="96"/>
        <v>0</v>
      </c>
      <c r="P394" s="53"/>
    </row>
    <row r="395" spans="1:16" s="1" customFormat="1" ht="13.5" customHeight="1" x14ac:dyDescent="0.25">
      <c r="A395" s="89" t="s">
        <v>761</v>
      </c>
      <c r="B395" s="73" t="s">
        <v>385</v>
      </c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101">
        <f t="shared" si="96"/>
        <v>0</v>
      </c>
      <c r="P395" s="6"/>
    </row>
    <row r="396" spans="1:16" s="1" customFormat="1" ht="13.5" customHeight="1" x14ac:dyDescent="0.25">
      <c r="A396" s="89" t="s">
        <v>762</v>
      </c>
      <c r="B396" s="73" t="s">
        <v>386</v>
      </c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101">
        <f t="shared" si="96"/>
        <v>0</v>
      </c>
      <c r="P396" s="6"/>
    </row>
    <row r="397" spans="1:16" s="1" customFormat="1" ht="13.5" customHeight="1" x14ac:dyDescent="0.25">
      <c r="A397" s="91" t="s">
        <v>763</v>
      </c>
      <c r="B397" s="73" t="s">
        <v>387</v>
      </c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101">
        <f t="shared" si="96"/>
        <v>0</v>
      </c>
      <c r="P397" s="6"/>
    </row>
    <row r="398" spans="1:16" s="3" customFormat="1" ht="13.5" customHeight="1" x14ac:dyDescent="0.25">
      <c r="A398" s="91" t="s">
        <v>764</v>
      </c>
      <c r="B398" s="73" t="s">
        <v>388</v>
      </c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101">
        <f t="shared" si="96"/>
        <v>0</v>
      </c>
      <c r="P398" s="53"/>
    </row>
    <row r="399" spans="1:16" s="1" customFormat="1" ht="13.5" customHeight="1" x14ac:dyDescent="0.25">
      <c r="A399" s="91" t="s">
        <v>765</v>
      </c>
      <c r="B399" s="73" t="s">
        <v>389</v>
      </c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101">
        <f t="shared" si="96"/>
        <v>0</v>
      </c>
      <c r="P399" s="6"/>
    </row>
    <row r="400" spans="1:16" s="1" customFormat="1" ht="13.5" customHeight="1" x14ac:dyDescent="0.25">
      <c r="A400" s="91" t="s">
        <v>766</v>
      </c>
      <c r="B400" s="73" t="s">
        <v>390</v>
      </c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101">
        <f t="shared" si="96"/>
        <v>0</v>
      </c>
      <c r="P400" s="6"/>
    </row>
    <row r="401" spans="1:16" s="1" customFormat="1" ht="13.5" customHeight="1" x14ac:dyDescent="0.25">
      <c r="A401" s="89" t="s">
        <v>767</v>
      </c>
      <c r="B401" s="73" t="s">
        <v>391</v>
      </c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101">
        <f t="shared" si="96"/>
        <v>0</v>
      </c>
      <c r="P401" s="6"/>
    </row>
    <row r="402" spans="1:16" s="3" customFormat="1" ht="13.5" customHeight="1" x14ac:dyDescent="0.25">
      <c r="A402" s="89" t="s">
        <v>768</v>
      </c>
      <c r="B402" s="73" t="s">
        <v>392</v>
      </c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101">
        <f t="shared" si="96"/>
        <v>0</v>
      </c>
      <c r="P402" s="53"/>
    </row>
    <row r="403" spans="1:16" s="1" customFormat="1" ht="13.5" customHeight="1" x14ac:dyDescent="0.25">
      <c r="A403" s="91" t="s">
        <v>769</v>
      </c>
      <c r="B403" s="73" t="s">
        <v>393</v>
      </c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101">
        <f t="shared" si="96"/>
        <v>0</v>
      </c>
      <c r="P403" s="6"/>
    </row>
    <row r="404" spans="1:16" s="1" customFormat="1" ht="13.5" customHeight="1" x14ac:dyDescent="0.25">
      <c r="A404" s="91" t="s">
        <v>770</v>
      </c>
      <c r="B404" s="73" t="s">
        <v>394</v>
      </c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101">
        <f t="shared" si="96"/>
        <v>0</v>
      </c>
      <c r="P404" s="6"/>
    </row>
    <row r="405" spans="1:16" s="1" customFormat="1" ht="13.5" customHeight="1" x14ac:dyDescent="0.25">
      <c r="A405" s="91" t="s">
        <v>771</v>
      </c>
      <c r="B405" s="73" t="s">
        <v>395</v>
      </c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101">
        <f t="shared" si="96"/>
        <v>0</v>
      </c>
      <c r="P405" s="6"/>
    </row>
    <row r="406" spans="1:16" s="11" customFormat="1" ht="13.5" customHeight="1" x14ac:dyDescent="0.25">
      <c r="A406" s="91" t="s">
        <v>772</v>
      </c>
      <c r="B406" s="73" t="s">
        <v>396</v>
      </c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101">
        <f t="shared" si="96"/>
        <v>0</v>
      </c>
      <c r="P406" s="53"/>
    </row>
    <row r="407" spans="1:16" s="1" customFormat="1" ht="13.5" customHeight="1" x14ac:dyDescent="0.25">
      <c r="A407" s="91" t="s">
        <v>773</v>
      </c>
      <c r="B407" s="73" t="s">
        <v>397</v>
      </c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101">
        <f t="shared" si="96"/>
        <v>0</v>
      </c>
      <c r="P407" s="6"/>
    </row>
    <row r="408" spans="1:16" s="1" customFormat="1" ht="13.5" customHeight="1" x14ac:dyDescent="0.25">
      <c r="A408" s="91" t="s">
        <v>851</v>
      </c>
      <c r="B408" s="73" t="s">
        <v>852</v>
      </c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101">
        <f t="shared" si="96"/>
        <v>0</v>
      </c>
      <c r="P408" s="6"/>
    </row>
    <row r="409" spans="1:16" s="1" customFormat="1" ht="13.5" customHeight="1" x14ac:dyDescent="0.25">
      <c r="A409" s="91" t="s">
        <v>853</v>
      </c>
      <c r="B409" s="73" t="s">
        <v>854</v>
      </c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101">
        <f t="shared" si="96"/>
        <v>0</v>
      </c>
      <c r="P409" s="6"/>
    </row>
    <row r="410" spans="1:16" s="1" customFormat="1" ht="13.5" customHeight="1" x14ac:dyDescent="0.25">
      <c r="A410" s="91" t="s">
        <v>855</v>
      </c>
      <c r="B410" s="73" t="s">
        <v>856</v>
      </c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101">
        <f t="shared" si="96"/>
        <v>0</v>
      </c>
      <c r="P410" s="6"/>
    </row>
    <row r="411" spans="1:16" s="1" customFormat="1" ht="13.5" customHeight="1" x14ac:dyDescent="0.25">
      <c r="A411" s="91" t="s">
        <v>971</v>
      </c>
      <c r="B411" s="73" t="s">
        <v>972</v>
      </c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101">
        <f t="shared" si="96"/>
        <v>0</v>
      </c>
      <c r="P411" s="6"/>
    </row>
    <row r="412" spans="1:16" s="1" customFormat="1" ht="13.5" customHeight="1" x14ac:dyDescent="0.25">
      <c r="A412" s="91" t="s">
        <v>973</v>
      </c>
      <c r="B412" s="73" t="s">
        <v>974</v>
      </c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101">
        <f t="shared" si="96"/>
        <v>0</v>
      </c>
      <c r="P412" s="6"/>
    </row>
    <row r="413" spans="1:16" s="1" customFormat="1" ht="13.5" customHeight="1" x14ac:dyDescent="0.25">
      <c r="A413" s="91" t="s">
        <v>774</v>
      </c>
      <c r="B413" s="73" t="s">
        <v>398</v>
      </c>
      <c r="C413" s="83">
        <f>+C414</f>
        <v>0</v>
      </c>
      <c r="D413" s="83">
        <f t="shared" ref="D413:N413" si="110">+D414</f>
        <v>0</v>
      </c>
      <c r="E413" s="83">
        <f t="shared" si="110"/>
        <v>0</v>
      </c>
      <c r="F413" s="83">
        <f t="shared" si="110"/>
        <v>0</v>
      </c>
      <c r="G413" s="83">
        <f t="shared" si="110"/>
        <v>0</v>
      </c>
      <c r="H413" s="83">
        <f t="shared" si="110"/>
        <v>0</v>
      </c>
      <c r="I413" s="83">
        <f t="shared" si="110"/>
        <v>0</v>
      </c>
      <c r="J413" s="83">
        <f t="shared" si="110"/>
        <v>0</v>
      </c>
      <c r="K413" s="83">
        <f t="shared" si="110"/>
        <v>0</v>
      </c>
      <c r="L413" s="83">
        <f t="shared" si="110"/>
        <v>0</v>
      </c>
      <c r="M413" s="83">
        <f t="shared" si="110"/>
        <v>0</v>
      </c>
      <c r="N413" s="83">
        <f t="shared" si="110"/>
        <v>0</v>
      </c>
      <c r="O413" s="101">
        <f t="shared" si="96"/>
        <v>0</v>
      </c>
      <c r="P413" s="6"/>
    </row>
    <row r="414" spans="1:16" s="1" customFormat="1" ht="13.5" customHeight="1" x14ac:dyDescent="0.25">
      <c r="A414" s="91" t="s">
        <v>775</v>
      </c>
      <c r="B414" s="73" t="s">
        <v>399</v>
      </c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101">
        <f t="shared" si="96"/>
        <v>0</v>
      </c>
      <c r="P414" s="6"/>
    </row>
    <row r="415" spans="1:16" s="1" customFormat="1" ht="13.5" customHeight="1" x14ac:dyDescent="0.25">
      <c r="A415" s="91" t="s">
        <v>906</v>
      </c>
      <c r="B415" s="73" t="s">
        <v>907</v>
      </c>
      <c r="C415" s="83">
        <f>+C416+C417</f>
        <v>0</v>
      </c>
      <c r="D415" s="83">
        <f t="shared" ref="D415:N415" si="111">+D416+D417</f>
        <v>0</v>
      </c>
      <c r="E415" s="83">
        <f t="shared" si="111"/>
        <v>0</v>
      </c>
      <c r="F415" s="83">
        <f t="shared" si="111"/>
        <v>0</v>
      </c>
      <c r="G415" s="83">
        <f t="shared" si="111"/>
        <v>0</v>
      </c>
      <c r="H415" s="83">
        <f t="shared" si="111"/>
        <v>0</v>
      </c>
      <c r="I415" s="83">
        <f t="shared" si="111"/>
        <v>0</v>
      </c>
      <c r="J415" s="83">
        <f t="shared" si="111"/>
        <v>0</v>
      </c>
      <c r="K415" s="83">
        <f t="shared" si="111"/>
        <v>0</v>
      </c>
      <c r="L415" s="83">
        <f t="shared" si="111"/>
        <v>0</v>
      </c>
      <c r="M415" s="83">
        <f t="shared" si="111"/>
        <v>0</v>
      </c>
      <c r="N415" s="83">
        <f t="shared" si="111"/>
        <v>0</v>
      </c>
      <c r="O415" s="101">
        <f t="shared" si="96"/>
        <v>0</v>
      </c>
      <c r="P415" s="6"/>
    </row>
    <row r="416" spans="1:16" s="1" customFormat="1" ht="13.5" customHeight="1" x14ac:dyDescent="0.25">
      <c r="A416" s="91" t="s">
        <v>908</v>
      </c>
      <c r="B416" s="73" t="s">
        <v>909</v>
      </c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101">
        <f t="shared" si="96"/>
        <v>0</v>
      </c>
      <c r="P416" s="6"/>
    </row>
    <row r="417" spans="1:16" s="1" customFormat="1" ht="13.5" customHeight="1" x14ac:dyDescent="0.25">
      <c r="A417" s="91" t="s">
        <v>975</v>
      </c>
      <c r="B417" s="73" t="s">
        <v>976</v>
      </c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101">
        <f t="shared" si="96"/>
        <v>0</v>
      </c>
      <c r="P417" s="6"/>
    </row>
    <row r="418" spans="1:16" s="1" customFormat="1" ht="13.5" customHeight="1" x14ac:dyDescent="0.25">
      <c r="A418" s="91" t="s">
        <v>776</v>
      </c>
      <c r="B418" s="73" t="s">
        <v>400</v>
      </c>
      <c r="C418" s="83">
        <f>+C419+C428+C438+C465+C471+C474+C478+C481+C483+C485+C487+C489</f>
        <v>6154305083</v>
      </c>
      <c r="D418" s="83">
        <f t="shared" ref="D418:N418" si="112">+D419+D428+D438+D465+D471+D474+D478+D481+D483+D485+D487+D489</f>
        <v>6154305083</v>
      </c>
      <c r="E418" s="83">
        <f t="shared" si="112"/>
        <v>6154305083</v>
      </c>
      <c r="F418" s="83">
        <f t="shared" si="112"/>
        <v>6154305083</v>
      </c>
      <c r="G418" s="83">
        <f t="shared" si="112"/>
        <v>6154305083</v>
      </c>
      <c r="H418" s="83">
        <f t="shared" si="112"/>
        <v>6154305083</v>
      </c>
      <c r="I418" s="83">
        <f t="shared" si="112"/>
        <v>6154305083</v>
      </c>
      <c r="J418" s="83">
        <f t="shared" si="112"/>
        <v>6154305083</v>
      </c>
      <c r="K418" s="83">
        <f t="shared" si="112"/>
        <v>6154305083</v>
      </c>
      <c r="L418" s="83">
        <f t="shared" si="112"/>
        <v>6154305083</v>
      </c>
      <c r="M418" s="83">
        <f t="shared" si="112"/>
        <v>6154305083</v>
      </c>
      <c r="N418" s="83">
        <f t="shared" si="112"/>
        <v>6154305083</v>
      </c>
      <c r="O418" s="101">
        <f t="shared" si="96"/>
        <v>73851660996</v>
      </c>
      <c r="P418" s="6"/>
    </row>
    <row r="419" spans="1:16" s="1" customFormat="1" ht="13.5" customHeight="1" x14ac:dyDescent="0.25">
      <c r="A419" s="91" t="s">
        <v>777</v>
      </c>
      <c r="B419" s="73" t="s">
        <v>401</v>
      </c>
      <c r="C419" s="83">
        <f>+C420</f>
        <v>0</v>
      </c>
      <c r="D419" s="83">
        <f t="shared" ref="D419:N419" si="113">+D420</f>
        <v>0</v>
      </c>
      <c r="E419" s="83">
        <f t="shared" si="113"/>
        <v>0</v>
      </c>
      <c r="F419" s="83">
        <f t="shared" si="113"/>
        <v>0</v>
      </c>
      <c r="G419" s="83">
        <f t="shared" si="113"/>
        <v>0</v>
      </c>
      <c r="H419" s="83">
        <f t="shared" si="113"/>
        <v>0</v>
      </c>
      <c r="I419" s="83">
        <f t="shared" si="113"/>
        <v>0</v>
      </c>
      <c r="J419" s="83">
        <f t="shared" si="113"/>
        <v>0</v>
      </c>
      <c r="K419" s="83">
        <f t="shared" si="113"/>
        <v>0</v>
      </c>
      <c r="L419" s="83">
        <f t="shared" si="113"/>
        <v>0</v>
      </c>
      <c r="M419" s="83">
        <f t="shared" si="113"/>
        <v>0</v>
      </c>
      <c r="N419" s="83">
        <f t="shared" si="113"/>
        <v>0</v>
      </c>
      <c r="O419" s="101">
        <f t="shared" si="96"/>
        <v>0</v>
      </c>
      <c r="P419" s="6"/>
    </row>
    <row r="420" spans="1:16" s="1" customFormat="1" ht="13.5" customHeight="1" x14ac:dyDescent="0.25">
      <c r="A420" s="91" t="s">
        <v>778</v>
      </c>
      <c r="B420" s="73" t="s">
        <v>402</v>
      </c>
      <c r="C420" s="83">
        <f>+SUM(C421:C427)</f>
        <v>0</v>
      </c>
      <c r="D420" s="83">
        <f t="shared" ref="D420:N420" si="114">+SUM(D421:D427)</f>
        <v>0</v>
      </c>
      <c r="E420" s="83">
        <f t="shared" si="114"/>
        <v>0</v>
      </c>
      <c r="F420" s="83">
        <f t="shared" si="114"/>
        <v>0</v>
      </c>
      <c r="G420" s="83">
        <f t="shared" si="114"/>
        <v>0</v>
      </c>
      <c r="H420" s="83">
        <f t="shared" si="114"/>
        <v>0</v>
      </c>
      <c r="I420" s="83">
        <f t="shared" si="114"/>
        <v>0</v>
      </c>
      <c r="J420" s="83">
        <f t="shared" si="114"/>
        <v>0</v>
      </c>
      <c r="K420" s="83">
        <f t="shared" si="114"/>
        <v>0</v>
      </c>
      <c r="L420" s="83">
        <f t="shared" si="114"/>
        <v>0</v>
      </c>
      <c r="M420" s="83">
        <f t="shared" si="114"/>
        <v>0</v>
      </c>
      <c r="N420" s="83">
        <f t="shared" si="114"/>
        <v>0</v>
      </c>
      <c r="O420" s="101">
        <f t="shared" si="96"/>
        <v>0</v>
      </c>
      <c r="P420" s="6"/>
    </row>
    <row r="421" spans="1:16" s="1" customFormat="1" ht="13.5" customHeight="1" x14ac:dyDescent="0.25">
      <c r="A421" s="91" t="s">
        <v>779</v>
      </c>
      <c r="B421" s="73" t="s">
        <v>163</v>
      </c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101">
        <f t="shared" ref="O421:O462" si="115">+SUM(C421:N421)</f>
        <v>0</v>
      </c>
      <c r="P421" s="6"/>
    </row>
    <row r="422" spans="1:16" s="1" customFormat="1" ht="13.5" customHeight="1" x14ac:dyDescent="0.25">
      <c r="A422" s="91" t="s">
        <v>780</v>
      </c>
      <c r="B422" s="73" t="s">
        <v>114</v>
      </c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101">
        <f t="shared" si="115"/>
        <v>0</v>
      </c>
      <c r="P422" s="6"/>
    </row>
    <row r="423" spans="1:16" s="1" customFormat="1" ht="13.5" customHeight="1" x14ac:dyDescent="0.25">
      <c r="A423" s="91" t="s">
        <v>781</v>
      </c>
      <c r="B423" s="73" t="s">
        <v>403</v>
      </c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101">
        <f t="shared" si="115"/>
        <v>0</v>
      </c>
      <c r="P423" s="6"/>
    </row>
    <row r="424" spans="1:16" s="1" customFormat="1" ht="13.5" customHeight="1" x14ac:dyDescent="0.25">
      <c r="A424" s="91" t="s">
        <v>782</v>
      </c>
      <c r="B424" s="73" t="s">
        <v>404</v>
      </c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101">
        <f t="shared" si="115"/>
        <v>0</v>
      </c>
      <c r="P424" s="6"/>
    </row>
    <row r="425" spans="1:16" s="1" customFormat="1" ht="13.5" customHeight="1" x14ac:dyDescent="0.25">
      <c r="A425" s="91" t="s">
        <v>783</v>
      </c>
      <c r="B425" s="73" t="s">
        <v>784</v>
      </c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101">
        <f t="shared" si="115"/>
        <v>0</v>
      </c>
      <c r="P425" s="6"/>
    </row>
    <row r="426" spans="1:16" s="1" customFormat="1" ht="13.5" customHeight="1" x14ac:dyDescent="0.25">
      <c r="A426" s="91" t="s">
        <v>785</v>
      </c>
      <c r="B426" s="73" t="s">
        <v>786</v>
      </c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101">
        <f t="shared" si="115"/>
        <v>0</v>
      </c>
      <c r="P426" s="6"/>
    </row>
    <row r="427" spans="1:16" s="1" customFormat="1" ht="13.5" customHeight="1" x14ac:dyDescent="0.25">
      <c r="A427" s="91" t="s">
        <v>787</v>
      </c>
      <c r="B427" s="73" t="s">
        <v>788</v>
      </c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101">
        <f t="shared" si="115"/>
        <v>0</v>
      </c>
      <c r="P427" s="6"/>
    </row>
    <row r="428" spans="1:16" s="1" customFormat="1" ht="13.5" customHeight="1" x14ac:dyDescent="0.25">
      <c r="A428" s="91" t="s">
        <v>789</v>
      </c>
      <c r="B428" s="73" t="s">
        <v>405</v>
      </c>
      <c r="C428" s="83">
        <f>+C429+C433+C431+C435</f>
        <v>0</v>
      </c>
      <c r="D428" s="83">
        <f t="shared" ref="D428:N428" si="116">+D429+D433+D431+D435</f>
        <v>0</v>
      </c>
      <c r="E428" s="83">
        <f t="shared" si="116"/>
        <v>0</v>
      </c>
      <c r="F428" s="83">
        <f t="shared" si="116"/>
        <v>0</v>
      </c>
      <c r="G428" s="83">
        <f t="shared" si="116"/>
        <v>0</v>
      </c>
      <c r="H428" s="83">
        <f t="shared" si="116"/>
        <v>0</v>
      </c>
      <c r="I428" s="83">
        <f t="shared" si="116"/>
        <v>0</v>
      </c>
      <c r="J428" s="83">
        <f t="shared" si="116"/>
        <v>0</v>
      </c>
      <c r="K428" s="83">
        <f t="shared" si="116"/>
        <v>0</v>
      </c>
      <c r="L428" s="83">
        <f t="shared" si="116"/>
        <v>0</v>
      </c>
      <c r="M428" s="83">
        <f t="shared" si="116"/>
        <v>0</v>
      </c>
      <c r="N428" s="83">
        <f t="shared" si="116"/>
        <v>0</v>
      </c>
      <c r="O428" s="101">
        <f t="shared" si="115"/>
        <v>0</v>
      </c>
      <c r="P428" s="6"/>
    </row>
    <row r="429" spans="1:16" s="1" customFormat="1" ht="13.5" customHeight="1" x14ac:dyDescent="0.25">
      <c r="A429" s="91" t="s">
        <v>790</v>
      </c>
      <c r="B429" s="22" t="s">
        <v>23</v>
      </c>
      <c r="C429" s="83">
        <f>+C430</f>
        <v>0</v>
      </c>
      <c r="D429" s="83">
        <f t="shared" ref="D429:N429" si="117">+D430</f>
        <v>0</v>
      </c>
      <c r="E429" s="83">
        <f t="shared" si="117"/>
        <v>0</v>
      </c>
      <c r="F429" s="83">
        <f t="shared" si="117"/>
        <v>0</v>
      </c>
      <c r="G429" s="83">
        <f t="shared" si="117"/>
        <v>0</v>
      </c>
      <c r="H429" s="83">
        <f t="shared" si="117"/>
        <v>0</v>
      </c>
      <c r="I429" s="83">
        <f t="shared" si="117"/>
        <v>0</v>
      </c>
      <c r="J429" s="83">
        <f t="shared" si="117"/>
        <v>0</v>
      </c>
      <c r="K429" s="83">
        <f t="shared" si="117"/>
        <v>0</v>
      </c>
      <c r="L429" s="83">
        <f t="shared" si="117"/>
        <v>0</v>
      </c>
      <c r="M429" s="83">
        <f t="shared" si="117"/>
        <v>0</v>
      </c>
      <c r="N429" s="83">
        <f t="shared" si="117"/>
        <v>0</v>
      </c>
      <c r="O429" s="101">
        <f t="shared" si="115"/>
        <v>0</v>
      </c>
      <c r="P429" s="6"/>
    </row>
    <row r="430" spans="1:16" s="1" customFormat="1" ht="13.5" customHeight="1" x14ac:dyDescent="0.25">
      <c r="A430" s="91" t="s">
        <v>791</v>
      </c>
      <c r="B430" s="22" t="s">
        <v>406</v>
      </c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101">
        <f t="shared" si="115"/>
        <v>0</v>
      </c>
      <c r="P430" s="6"/>
    </row>
    <row r="431" spans="1:16" s="1" customFormat="1" ht="13.5" customHeight="1" x14ac:dyDescent="0.25">
      <c r="A431" s="91" t="s">
        <v>910</v>
      </c>
      <c r="B431" s="22" t="s">
        <v>911</v>
      </c>
      <c r="C431" s="83">
        <f>+C432</f>
        <v>0</v>
      </c>
      <c r="D431" s="83">
        <f t="shared" ref="D431:N431" si="118">+D432</f>
        <v>0</v>
      </c>
      <c r="E431" s="83">
        <f t="shared" si="118"/>
        <v>0</v>
      </c>
      <c r="F431" s="83">
        <f t="shared" si="118"/>
        <v>0</v>
      </c>
      <c r="G431" s="83">
        <f t="shared" si="118"/>
        <v>0</v>
      </c>
      <c r="H431" s="83">
        <f t="shared" si="118"/>
        <v>0</v>
      </c>
      <c r="I431" s="83">
        <f t="shared" si="118"/>
        <v>0</v>
      </c>
      <c r="J431" s="83">
        <f t="shared" si="118"/>
        <v>0</v>
      </c>
      <c r="K431" s="83">
        <f t="shared" si="118"/>
        <v>0</v>
      </c>
      <c r="L431" s="83">
        <f t="shared" si="118"/>
        <v>0</v>
      </c>
      <c r="M431" s="83">
        <f t="shared" si="118"/>
        <v>0</v>
      </c>
      <c r="N431" s="83">
        <f t="shared" si="118"/>
        <v>0</v>
      </c>
      <c r="O431" s="101">
        <f t="shared" si="115"/>
        <v>0</v>
      </c>
      <c r="P431" s="6"/>
    </row>
    <row r="432" spans="1:16" s="1" customFormat="1" ht="13.5" customHeight="1" x14ac:dyDescent="0.25">
      <c r="A432" s="91" t="s">
        <v>912</v>
      </c>
      <c r="B432" s="22" t="s">
        <v>911</v>
      </c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101">
        <f t="shared" si="115"/>
        <v>0</v>
      </c>
      <c r="P432" s="6"/>
    </row>
    <row r="433" spans="1:16" ht="13.5" customHeight="1" x14ac:dyDescent="0.25">
      <c r="A433" s="91" t="s">
        <v>792</v>
      </c>
      <c r="B433" s="22" t="s">
        <v>115</v>
      </c>
      <c r="C433" s="83">
        <f>+C434</f>
        <v>0</v>
      </c>
      <c r="D433" s="83">
        <f t="shared" ref="D433:N433" si="119">+D434</f>
        <v>0</v>
      </c>
      <c r="E433" s="83">
        <f t="shared" si="119"/>
        <v>0</v>
      </c>
      <c r="F433" s="83">
        <f t="shared" si="119"/>
        <v>0</v>
      </c>
      <c r="G433" s="83">
        <f t="shared" si="119"/>
        <v>0</v>
      </c>
      <c r="H433" s="83">
        <f t="shared" si="119"/>
        <v>0</v>
      </c>
      <c r="I433" s="83">
        <f t="shared" si="119"/>
        <v>0</v>
      </c>
      <c r="J433" s="83">
        <f t="shared" si="119"/>
        <v>0</v>
      </c>
      <c r="K433" s="83">
        <f t="shared" si="119"/>
        <v>0</v>
      </c>
      <c r="L433" s="83">
        <f t="shared" si="119"/>
        <v>0</v>
      </c>
      <c r="M433" s="83">
        <f t="shared" si="119"/>
        <v>0</v>
      </c>
      <c r="N433" s="83">
        <f t="shared" si="119"/>
        <v>0</v>
      </c>
      <c r="O433" s="101">
        <f t="shared" si="115"/>
        <v>0</v>
      </c>
    </row>
    <row r="434" spans="1:16" ht="13.5" customHeight="1" x14ac:dyDescent="0.25">
      <c r="A434" s="90" t="s">
        <v>793</v>
      </c>
      <c r="B434" s="22" t="s">
        <v>407</v>
      </c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101">
        <f t="shared" si="115"/>
        <v>0</v>
      </c>
    </row>
    <row r="435" spans="1:16" ht="13.5" customHeight="1" x14ac:dyDescent="0.25">
      <c r="A435" s="90" t="s">
        <v>977</v>
      </c>
      <c r="B435" s="22" t="s">
        <v>978</v>
      </c>
      <c r="C435" s="83">
        <f>+C436+C437</f>
        <v>0</v>
      </c>
      <c r="D435" s="83">
        <f t="shared" ref="D435:N435" si="120">+D436+D437</f>
        <v>0</v>
      </c>
      <c r="E435" s="83">
        <f t="shared" si="120"/>
        <v>0</v>
      </c>
      <c r="F435" s="83">
        <f t="shared" si="120"/>
        <v>0</v>
      </c>
      <c r="G435" s="83">
        <f t="shared" si="120"/>
        <v>0</v>
      </c>
      <c r="H435" s="83">
        <f t="shared" si="120"/>
        <v>0</v>
      </c>
      <c r="I435" s="83">
        <f t="shared" si="120"/>
        <v>0</v>
      </c>
      <c r="J435" s="83">
        <f t="shared" si="120"/>
        <v>0</v>
      </c>
      <c r="K435" s="83">
        <f t="shared" si="120"/>
        <v>0</v>
      </c>
      <c r="L435" s="83">
        <f t="shared" si="120"/>
        <v>0</v>
      </c>
      <c r="M435" s="83">
        <f t="shared" si="120"/>
        <v>0</v>
      </c>
      <c r="N435" s="83">
        <f t="shared" si="120"/>
        <v>0</v>
      </c>
      <c r="O435" s="101">
        <f t="shared" si="115"/>
        <v>0</v>
      </c>
    </row>
    <row r="436" spans="1:16" ht="13.5" customHeight="1" x14ac:dyDescent="0.25">
      <c r="A436" s="90" t="s">
        <v>979</v>
      </c>
      <c r="B436" s="22" t="s">
        <v>980</v>
      </c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101">
        <f t="shared" si="115"/>
        <v>0</v>
      </c>
    </row>
    <row r="437" spans="1:16" ht="13.5" customHeight="1" x14ac:dyDescent="0.25">
      <c r="A437" s="90" t="s">
        <v>981</v>
      </c>
      <c r="B437" s="22" t="s">
        <v>982</v>
      </c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101">
        <f t="shared" si="115"/>
        <v>0</v>
      </c>
    </row>
    <row r="438" spans="1:16" ht="13.5" customHeight="1" x14ac:dyDescent="0.25">
      <c r="A438" s="91" t="s">
        <v>794</v>
      </c>
      <c r="B438" s="73" t="s">
        <v>146</v>
      </c>
      <c r="C438" s="83">
        <f>+C439+C441+C456+C457+C460+C462+C463</f>
        <v>5664075970</v>
      </c>
      <c r="D438" s="83">
        <f t="shared" ref="D438:N438" si="121">+D439+D441+D456+D457+D460+D462+D463</f>
        <v>5664075970</v>
      </c>
      <c r="E438" s="83">
        <f t="shared" si="121"/>
        <v>5664075970</v>
      </c>
      <c r="F438" s="83">
        <f t="shared" si="121"/>
        <v>5664075970</v>
      </c>
      <c r="G438" s="83">
        <f t="shared" si="121"/>
        <v>5664075970</v>
      </c>
      <c r="H438" s="83">
        <f t="shared" si="121"/>
        <v>5664075970</v>
      </c>
      <c r="I438" s="83">
        <f t="shared" si="121"/>
        <v>5664075970</v>
      </c>
      <c r="J438" s="83">
        <f t="shared" si="121"/>
        <v>5664075970</v>
      </c>
      <c r="K438" s="83">
        <f t="shared" si="121"/>
        <v>5664075970</v>
      </c>
      <c r="L438" s="83">
        <f t="shared" si="121"/>
        <v>5664075970</v>
      </c>
      <c r="M438" s="83">
        <f t="shared" si="121"/>
        <v>5664075970</v>
      </c>
      <c r="N438" s="83">
        <f t="shared" si="121"/>
        <v>5664075970</v>
      </c>
      <c r="O438" s="101">
        <f t="shared" si="115"/>
        <v>67968911640</v>
      </c>
    </row>
    <row r="439" spans="1:16" ht="13.5" customHeight="1" x14ac:dyDescent="0.25">
      <c r="A439" s="91" t="s">
        <v>795</v>
      </c>
      <c r="B439" s="73" t="s">
        <v>116</v>
      </c>
      <c r="C439" s="83">
        <f>+C440</f>
        <v>0</v>
      </c>
      <c r="D439" s="83">
        <f t="shared" ref="D439:N439" si="122">+D440</f>
        <v>0</v>
      </c>
      <c r="E439" s="83">
        <f t="shared" si="122"/>
        <v>0</v>
      </c>
      <c r="F439" s="83">
        <f t="shared" si="122"/>
        <v>0</v>
      </c>
      <c r="G439" s="83">
        <f t="shared" si="122"/>
        <v>0</v>
      </c>
      <c r="H439" s="83">
        <f t="shared" si="122"/>
        <v>0</v>
      </c>
      <c r="I439" s="83">
        <f t="shared" si="122"/>
        <v>0</v>
      </c>
      <c r="J439" s="83">
        <f t="shared" si="122"/>
        <v>0</v>
      </c>
      <c r="K439" s="83">
        <f t="shared" si="122"/>
        <v>0</v>
      </c>
      <c r="L439" s="83">
        <f t="shared" si="122"/>
        <v>0</v>
      </c>
      <c r="M439" s="83">
        <f t="shared" si="122"/>
        <v>0</v>
      </c>
      <c r="N439" s="83">
        <f t="shared" si="122"/>
        <v>0</v>
      </c>
      <c r="O439" s="101">
        <f t="shared" si="115"/>
        <v>0</v>
      </c>
    </row>
    <row r="440" spans="1:16" ht="13.5" customHeight="1" x14ac:dyDescent="0.25">
      <c r="A440" s="89" t="s">
        <v>796</v>
      </c>
      <c r="B440" s="73" t="s">
        <v>164</v>
      </c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101">
        <f t="shared" si="115"/>
        <v>0</v>
      </c>
    </row>
    <row r="441" spans="1:16" ht="13.5" customHeight="1" x14ac:dyDescent="0.25">
      <c r="A441" s="89" t="s">
        <v>797</v>
      </c>
      <c r="B441" s="73" t="s">
        <v>117</v>
      </c>
      <c r="C441" s="83">
        <f>+SUM(C442:C455)</f>
        <v>5664075970</v>
      </c>
      <c r="D441" s="83">
        <f t="shared" ref="D441:N441" si="123">+SUM(D442:D455)</f>
        <v>5664075970</v>
      </c>
      <c r="E441" s="83">
        <f t="shared" si="123"/>
        <v>5664075970</v>
      </c>
      <c r="F441" s="83">
        <f t="shared" si="123"/>
        <v>5664075970</v>
      </c>
      <c r="G441" s="83">
        <f t="shared" si="123"/>
        <v>5664075970</v>
      </c>
      <c r="H441" s="83">
        <f t="shared" si="123"/>
        <v>5664075970</v>
      </c>
      <c r="I441" s="83">
        <f t="shared" si="123"/>
        <v>5664075970</v>
      </c>
      <c r="J441" s="83">
        <f t="shared" si="123"/>
        <v>5664075970</v>
      </c>
      <c r="K441" s="83">
        <f t="shared" si="123"/>
        <v>5664075970</v>
      </c>
      <c r="L441" s="83">
        <f t="shared" si="123"/>
        <v>5664075970</v>
      </c>
      <c r="M441" s="83">
        <f t="shared" si="123"/>
        <v>5664075970</v>
      </c>
      <c r="N441" s="83">
        <f t="shared" si="123"/>
        <v>5664075970</v>
      </c>
      <c r="O441" s="101">
        <f t="shared" si="115"/>
        <v>67968911640</v>
      </c>
    </row>
    <row r="442" spans="1:16" s="1" customFormat="1" ht="13.5" customHeight="1" x14ac:dyDescent="0.25">
      <c r="A442" s="89" t="s">
        <v>798</v>
      </c>
      <c r="B442" s="73" t="s">
        <v>408</v>
      </c>
      <c r="C442" s="123">
        <v>4538460139</v>
      </c>
      <c r="D442" s="123">
        <v>4538460139</v>
      </c>
      <c r="E442" s="123">
        <v>4538460139</v>
      </c>
      <c r="F442" s="123">
        <v>4538460139</v>
      </c>
      <c r="G442" s="123">
        <v>4538460139</v>
      </c>
      <c r="H442" s="123">
        <v>4538460139</v>
      </c>
      <c r="I442" s="123">
        <v>4538460139</v>
      </c>
      <c r="J442" s="123">
        <v>4538460139</v>
      </c>
      <c r="K442" s="123">
        <v>4538460139</v>
      </c>
      <c r="L442" s="123">
        <v>4538460139</v>
      </c>
      <c r="M442" s="123">
        <v>4538460139</v>
      </c>
      <c r="N442" s="123">
        <v>4538460139</v>
      </c>
      <c r="O442" s="122">
        <f t="shared" si="115"/>
        <v>54461521668</v>
      </c>
      <c r="P442" s="6"/>
    </row>
    <row r="443" spans="1:16" s="1" customFormat="1" ht="13.5" customHeight="1" x14ac:dyDescent="0.25">
      <c r="A443" s="89" t="s">
        <v>799</v>
      </c>
      <c r="B443" s="73" t="s">
        <v>409</v>
      </c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101">
        <f t="shared" si="115"/>
        <v>0</v>
      </c>
      <c r="P443" s="6"/>
    </row>
    <row r="444" spans="1:16" ht="13.5" customHeight="1" x14ac:dyDescent="0.25">
      <c r="A444" s="89" t="s">
        <v>800</v>
      </c>
      <c r="B444" s="73" t="s">
        <v>165</v>
      </c>
      <c r="C444" s="123">
        <v>434318624</v>
      </c>
      <c r="D444" s="123">
        <v>434318624</v>
      </c>
      <c r="E444" s="123">
        <v>434318624</v>
      </c>
      <c r="F444" s="123">
        <v>434318624</v>
      </c>
      <c r="G444" s="123">
        <v>434318624</v>
      </c>
      <c r="H444" s="123">
        <v>434318624</v>
      </c>
      <c r="I444" s="123">
        <v>434318624</v>
      </c>
      <c r="J444" s="123">
        <v>434318624</v>
      </c>
      <c r="K444" s="123">
        <v>434318624</v>
      </c>
      <c r="L444" s="123">
        <v>434318624</v>
      </c>
      <c r="M444" s="123">
        <v>434318624</v>
      </c>
      <c r="N444" s="123">
        <v>434318624</v>
      </c>
      <c r="O444" s="122">
        <f t="shared" si="115"/>
        <v>5211823488</v>
      </c>
    </row>
    <row r="445" spans="1:16" ht="13.5" customHeight="1" x14ac:dyDescent="0.25">
      <c r="A445" s="89" t="s">
        <v>857</v>
      </c>
      <c r="B445" s="73" t="s">
        <v>858</v>
      </c>
      <c r="C445" s="83">
        <v>274630540</v>
      </c>
      <c r="D445" s="83">
        <v>274630540</v>
      </c>
      <c r="E445" s="83">
        <v>274630540</v>
      </c>
      <c r="F445" s="83">
        <v>274630540</v>
      </c>
      <c r="G445" s="83">
        <v>274630540</v>
      </c>
      <c r="H445" s="83">
        <v>274630540</v>
      </c>
      <c r="I445" s="83">
        <v>274630540</v>
      </c>
      <c r="J445" s="83">
        <v>274630540</v>
      </c>
      <c r="K445" s="83">
        <v>274630540</v>
      </c>
      <c r="L445" s="83">
        <v>274630540</v>
      </c>
      <c r="M445" s="83">
        <v>274630540</v>
      </c>
      <c r="N445" s="83">
        <v>274630540</v>
      </c>
      <c r="O445" s="101">
        <f t="shared" si="115"/>
        <v>3295566480</v>
      </c>
    </row>
    <row r="446" spans="1:16" ht="13.5" customHeight="1" x14ac:dyDescent="0.25">
      <c r="A446" s="89" t="s">
        <v>859</v>
      </c>
      <c r="B446" s="73" t="s">
        <v>860</v>
      </c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101">
        <f t="shared" si="115"/>
        <v>0</v>
      </c>
    </row>
    <row r="447" spans="1:16" ht="13.5" customHeight="1" x14ac:dyDescent="0.25">
      <c r="A447" s="89" t="s">
        <v>861</v>
      </c>
      <c r="B447" s="73" t="s">
        <v>414</v>
      </c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101">
        <f t="shared" si="115"/>
        <v>0</v>
      </c>
    </row>
    <row r="448" spans="1:16" ht="13.5" customHeight="1" x14ac:dyDescent="0.25">
      <c r="A448" s="89" t="s">
        <v>862</v>
      </c>
      <c r="B448" s="73" t="s">
        <v>863</v>
      </c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101">
        <f t="shared" si="115"/>
        <v>0</v>
      </c>
    </row>
    <row r="449" spans="1:15" ht="13.5" customHeight="1" x14ac:dyDescent="0.25">
      <c r="A449" s="89" t="s">
        <v>983</v>
      </c>
      <c r="B449" s="73" t="s">
        <v>984</v>
      </c>
      <c r="C449" s="123">
        <v>416666667</v>
      </c>
      <c r="D449" s="123">
        <v>416666667</v>
      </c>
      <c r="E449" s="123">
        <v>416666667</v>
      </c>
      <c r="F449" s="123">
        <v>416666667</v>
      </c>
      <c r="G449" s="123">
        <v>416666667</v>
      </c>
      <c r="H449" s="123">
        <v>416666667</v>
      </c>
      <c r="I449" s="123">
        <v>416666667</v>
      </c>
      <c r="J449" s="123">
        <v>416666667</v>
      </c>
      <c r="K449" s="123">
        <v>416666667</v>
      </c>
      <c r="L449" s="123">
        <v>416666667</v>
      </c>
      <c r="M449" s="123">
        <v>416666667</v>
      </c>
      <c r="N449" s="123">
        <v>416666667</v>
      </c>
      <c r="O449" s="122">
        <f>+SUM(C449:N449)</f>
        <v>5000000004</v>
      </c>
    </row>
    <row r="450" spans="1:15" ht="13.5" customHeight="1" x14ac:dyDescent="0.25">
      <c r="A450" s="89" t="s">
        <v>801</v>
      </c>
      <c r="B450" s="73" t="s">
        <v>410</v>
      </c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101">
        <f t="shared" si="115"/>
        <v>0</v>
      </c>
    </row>
    <row r="451" spans="1:15" ht="13.5" customHeight="1" x14ac:dyDescent="0.25">
      <c r="A451" s="89" t="s">
        <v>802</v>
      </c>
      <c r="B451" s="73" t="s">
        <v>411</v>
      </c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101">
        <f t="shared" si="115"/>
        <v>0</v>
      </c>
    </row>
    <row r="452" spans="1:15" ht="13.5" customHeight="1" x14ac:dyDescent="0.25">
      <c r="A452" s="91" t="s">
        <v>803</v>
      </c>
      <c r="B452" s="73" t="s">
        <v>412</v>
      </c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101">
        <f t="shared" si="115"/>
        <v>0</v>
      </c>
    </row>
    <row r="453" spans="1:15" ht="13.5" customHeight="1" x14ac:dyDescent="0.25">
      <c r="A453" s="91" t="s">
        <v>804</v>
      </c>
      <c r="B453" s="73" t="s">
        <v>413</v>
      </c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101">
        <f t="shared" si="115"/>
        <v>0</v>
      </c>
    </row>
    <row r="454" spans="1:15" ht="13.5" customHeight="1" x14ac:dyDescent="0.25">
      <c r="A454" s="91" t="s">
        <v>805</v>
      </c>
      <c r="B454" s="73" t="s">
        <v>806</v>
      </c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101">
        <f t="shared" si="115"/>
        <v>0</v>
      </c>
    </row>
    <row r="455" spans="1:15" ht="13.5" customHeight="1" x14ac:dyDescent="0.25">
      <c r="A455" s="91" t="s">
        <v>864</v>
      </c>
      <c r="B455" s="73" t="s">
        <v>865</v>
      </c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101">
        <f t="shared" si="115"/>
        <v>0</v>
      </c>
    </row>
    <row r="456" spans="1:15" ht="13.5" customHeight="1" x14ac:dyDescent="0.25">
      <c r="A456" s="91" t="s">
        <v>807</v>
      </c>
      <c r="B456" s="73" t="s">
        <v>118</v>
      </c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101">
        <f t="shared" si="115"/>
        <v>0</v>
      </c>
    </row>
    <row r="457" spans="1:15" ht="13.5" customHeight="1" x14ac:dyDescent="0.25">
      <c r="A457" s="91" t="s">
        <v>808</v>
      </c>
      <c r="B457" s="73" t="s">
        <v>119</v>
      </c>
      <c r="C457" s="83">
        <f>+C458+C459</f>
        <v>0</v>
      </c>
      <c r="D457" s="83">
        <f t="shared" ref="D457:N457" si="124">+D458+D459</f>
        <v>0</v>
      </c>
      <c r="E457" s="83">
        <f t="shared" si="124"/>
        <v>0</v>
      </c>
      <c r="F457" s="83">
        <f t="shared" si="124"/>
        <v>0</v>
      </c>
      <c r="G457" s="83">
        <f t="shared" si="124"/>
        <v>0</v>
      </c>
      <c r="H457" s="83">
        <f t="shared" si="124"/>
        <v>0</v>
      </c>
      <c r="I457" s="83">
        <f t="shared" si="124"/>
        <v>0</v>
      </c>
      <c r="J457" s="83">
        <f t="shared" si="124"/>
        <v>0</v>
      </c>
      <c r="K457" s="83">
        <f t="shared" si="124"/>
        <v>0</v>
      </c>
      <c r="L457" s="83">
        <f t="shared" si="124"/>
        <v>0</v>
      </c>
      <c r="M457" s="83">
        <f t="shared" si="124"/>
        <v>0</v>
      </c>
      <c r="N457" s="83">
        <f t="shared" si="124"/>
        <v>0</v>
      </c>
      <c r="O457" s="101">
        <f t="shared" si="115"/>
        <v>0</v>
      </c>
    </row>
    <row r="458" spans="1:15" ht="13.5" customHeight="1" x14ac:dyDescent="0.25">
      <c r="A458" s="91" t="s">
        <v>913</v>
      </c>
      <c r="B458" s="73" t="s">
        <v>914</v>
      </c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101">
        <f t="shared" si="115"/>
        <v>0</v>
      </c>
    </row>
    <row r="459" spans="1:15" ht="13.5" customHeight="1" x14ac:dyDescent="0.25">
      <c r="A459" s="91" t="s">
        <v>985</v>
      </c>
      <c r="B459" s="73" t="s">
        <v>986</v>
      </c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101">
        <f t="shared" si="115"/>
        <v>0</v>
      </c>
    </row>
    <row r="460" spans="1:15" ht="13.5" customHeight="1" x14ac:dyDescent="0.25">
      <c r="A460" s="91" t="s">
        <v>809</v>
      </c>
      <c r="B460" s="73" t="s">
        <v>145</v>
      </c>
      <c r="C460" s="83">
        <f>+C461</f>
        <v>0</v>
      </c>
      <c r="D460" s="83">
        <f t="shared" ref="D460:N460" si="125">+D461</f>
        <v>0</v>
      </c>
      <c r="E460" s="83">
        <f t="shared" si="125"/>
        <v>0</v>
      </c>
      <c r="F460" s="83">
        <f t="shared" si="125"/>
        <v>0</v>
      </c>
      <c r="G460" s="83">
        <f t="shared" si="125"/>
        <v>0</v>
      </c>
      <c r="H460" s="83">
        <f t="shared" si="125"/>
        <v>0</v>
      </c>
      <c r="I460" s="83">
        <f t="shared" si="125"/>
        <v>0</v>
      </c>
      <c r="J460" s="83">
        <f t="shared" si="125"/>
        <v>0</v>
      </c>
      <c r="K460" s="83">
        <f t="shared" si="125"/>
        <v>0</v>
      </c>
      <c r="L460" s="83">
        <f t="shared" si="125"/>
        <v>0</v>
      </c>
      <c r="M460" s="83">
        <f t="shared" si="125"/>
        <v>0</v>
      </c>
      <c r="N460" s="83">
        <f t="shared" si="125"/>
        <v>0</v>
      </c>
      <c r="O460" s="101">
        <f t="shared" si="115"/>
        <v>0</v>
      </c>
    </row>
    <row r="461" spans="1:15" ht="13.5" customHeight="1" x14ac:dyDescent="0.25">
      <c r="A461" s="91" t="s">
        <v>987</v>
      </c>
      <c r="B461" s="73" t="s">
        <v>145</v>
      </c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101">
        <f t="shared" si="115"/>
        <v>0</v>
      </c>
    </row>
    <row r="462" spans="1:15" ht="13.5" customHeight="1" x14ac:dyDescent="0.25">
      <c r="A462" s="91" t="s">
        <v>810</v>
      </c>
      <c r="B462" s="73" t="s">
        <v>91</v>
      </c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101">
        <f t="shared" si="115"/>
        <v>0</v>
      </c>
    </row>
    <row r="463" spans="1:15" ht="13.5" customHeight="1" x14ac:dyDescent="0.25">
      <c r="A463" s="91" t="s">
        <v>811</v>
      </c>
      <c r="B463" s="73" t="s">
        <v>183</v>
      </c>
      <c r="C463" s="83">
        <f>+C464</f>
        <v>0</v>
      </c>
      <c r="D463" s="83">
        <f t="shared" ref="D463:N463" si="126">+D464</f>
        <v>0</v>
      </c>
      <c r="E463" s="83">
        <f t="shared" si="126"/>
        <v>0</v>
      </c>
      <c r="F463" s="83">
        <f t="shared" si="126"/>
        <v>0</v>
      </c>
      <c r="G463" s="83">
        <f t="shared" si="126"/>
        <v>0</v>
      </c>
      <c r="H463" s="83">
        <f t="shared" si="126"/>
        <v>0</v>
      </c>
      <c r="I463" s="83">
        <f t="shared" si="126"/>
        <v>0</v>
      </c>
      <c r="J463" s="83">
        <f t="shared" si="126"/>
        <v>0</v>
      </c>
      <c r="K463" s="83">
        <f t="shared" si="126"/>
        <v>0</v>
      </c>
      <c r="L463" s="83">
        <f t="shared" si="126"/>
        <v>0</v>
      </c>
      <c r="M463" s="83">
        <f t="shared" si="126"/>
        <v>0</v>
      </c>
      <c r="N463" s="83">
        <f t="shared" si="126"/>
        <v>0</v>
      </c>
      <c r="O463" s="101">
        <f t="shared" ref="O463:O492" si="127">+SUM(C463:N463)</f>
        <v>0</v>
      </c>
    </row>
    <row r="464" spans="1:15" ht="13.5" customHeight="1" x14ac:dyDescent="0.25">
      <c r="A464" s="91" t="s">
        <v>812</v>
      </c>
      <c r="B464" s="73" t="s">
        <v>183</v>
      </c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101">
        <f t="shared" si="127"/>
        <v>0</v>
      </c>
    </row>
    <row r="465" spans="1:15" ht="13.5" customHeight="1" x14ac:dyDescent="0.25">
      <c r="A465" s="91" t="s">
        <v>813</v>
      </c>
      <c r="B465" s="73" t="s">
        <v>233</v>
      </c>
      <c r="C465" s="83">
        <f>+SUM(C466:C470)</f>
        <v>0</v>
      </c>
      <c r="D465" s="83">
        <f t="shared" ref="D465:N465" si="128">+SUM(D466:D470)</f>
        <v>0</v>
      </c>
      <c r="E465" s="83">
        <f t="shared" si="128"/>
        <v>0</v>
      </c>
      <c r="F465" s="83">
        <f t="shared" si="128"/>
        <v>0</v>
      </c>
      <c r="G465" s="83">
        <f t="shared" si="128"/>
        <v>0</v>
      </c>
      <c r="H465" s="83">
        <f t="shared" si="128"/>
        <v>0</v>
      </c>
      <c r="I465" s="83">
        <f t="shared" si="128"/>
        <v>0</v>
      </c>
      <c r="J465" s="83">
        <f t="shared" si="128"/>
        <v>0</v>
      </c>
      <c r="K465" s="83">
        <f t="shared" si="128"/>
        <v>0</v>
      </c>
      <c r="L465" s="83">
        <f t="shared" si="128"/>
        <v>0</v>
      </c>
      <c r="M465" s="83">
        <f t="shared" si="128"/>
        <v>0</v>
      </c>
      <c r="N465" s="83">
        <f t="shared" si="128"/>
        <v>0</v>
      </c>
      <c r="O465" s="101">
        <f t="shared" si="127"/>
        <v>0</v>
      </c>
    </row>
    <row r="466" spans="1:15" ht="13.5" customHeight="1" x14ac:dyDescent="0.25">
      <c r="A466" s="91" t="s">
        <v>814</v>
      </c>
      <c r="B466" s="73" t="s">
        <v>234</v>
      </c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101">
        <f t="shared" si="127"/>
        <v>0</v>
      </c>
    </row>
    <row r="467" spans="1:15" ht="13.5" customHeight="1" x14ac:dyDescent="0.25">
      <c r="A467" s="91" t="s">
        <v>815</v>
      </c>
      <c r="B467" s="73" t="s">
        <v>235</v>
      </c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101">
        <f t="shared" si="127"/>
        <v>0</v>
      </c>
    </row>
    <row r="468" spans="1:15" ht="13.5" customHeight="1" x14ac:dyDescent="0.25">
      <c r="A468" s="91" t="s">
        <v>816</v>
      </c>
      <c r="B468" s="73" t="s">
        <v>236</v>
      </c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101">
        <f t="shared" si="127"/>
        <v>0</v>
      </c>
    </row>
    <row r="469" spans="1:15" ht="13.5" customHeight="1" x14ac:dyDescent="0.25">
      <c r="A469" s="91" t="s">
        <v>817</v>
      </c>
      <c r="B469" s="73" t="s">
        <v>140</v>
      </c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101">
        <f t="shared" si="127"/>
        <v>0</v>
      </c>
    </row>
    <row r="470" spans="1:15" ht="13.5" customHeight="1" x14ac:dyDescent="0.25">
      <c r="A470" s="91" t="s">
        <v>866</v>
      </c>
      <c r="B470" s="73" t="s">
        <v>867</v>
      </c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101">
        <f t="shared" si="127"/>
        <v>0</v>
      </c>
    </row>
    <row r="471" spans="1:15" ht="13.5" customHeight="1" x14ac:dyDescent="0.25">
      <c r="A471" s="91" t="s">
        <v>818</v>
      </c>
      <c r="B471" s="73" t="s">
        <v>415</v>
      </c>
      <c r="C471" s="83">
        <f>+C472+C473</f>
        <v>0</v>
      </c>
      <c r="D471" s="83">
        <f t="shared" ref="D471:N471" si="129">+D472+D473</f>
        <v>0</v>
      </c>
      <c r="E471" s="83">
        <f t="shared" si="129"/>
        <v>0</v>
      </c>
      <c r="F471" s="83">
        <f t="shared" si="129"/>
        <v>0</v>
      </c>
      <c r="G471" s="83">
        <f t="shared" si="129"/>
        <v>0</v>
      </c>
      <c r="H471" s="83">
        <f t="shared" si="129"/>
        <v>0</v>
      </c>
      <c r="I471" s="83">
        <f t="shared" si="129"/>
        <v>0</v>
      </c>
      <c r="J471" s="83">
        <f t="shared" si="129"/>
        <v>0</v>
      </c>
      <c r="K471" s="83">
        <f t="shared" si="129"/>
        <v>0</v>
      </c>
      <c r="L471" s="83">
        <f t="shared" si="129"/>
        <v>0</v>
      </c>
      <c r="M471" s="83">
        <f t="shared" si="129"/>
        <v>0</v>
      </c>
      <c r="N471" s="83">
        <f t="shared" si="129"/>
        <v>0</v>
      </c>
      <c r="O471" s="101">
        <f t="shared" si="127"/>
        <v>0</v>
      </c>
    </row>
    <row r="472" spans="1:15" ht="13.5" customHeight="1" x14ac:dyDescent="0.25">
      <c r="A472" s="91" t="s">
        <v>819</v>
      </c>
      <c r="B472" s="73" t="s">
        <v>416</v>
      </c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101">
        <f t="shared" si="127"/>
        <v>0</v>
      </c>
    </row>
    <row r="473" spans="1:15" ht="13.5" customHeight="1" x14ac:dyDescent="0.25">
      <c r="A473" s="91" t="s">
        <v>915</v>
      </c>
      <c r="B473" s="73" t="s">
        <v>916</v>
      </c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101">
        <f t="shared" si="127"/>
        <v>0</v>
      </c>
    </row>
    <row r="474" spans="1:15" ht="13.5" customHeight="1" x14ac:dyDescent="0.25">
      <c r="A474" s="91" t="s">
        <v>820</v>
      </c>
      <c r="B474" s="73" t="s">
        <v>417</v>
      </c>
      <c r="C474" s="83">
        <f>+SUM(C475:C477)</f>
        <v>0</v>
      </c>
      <c r="D474" s="83">
        <f t="shared" ref="D474:N474" si="130">+SUM(D475:D477)</f>
        <v>0</v>
      </c>
      <c r="E474" s="83">
        <f t="shared" si="130"/>
        <v>0</v>
      </c>
      <c r="F474" s="83">
        <f t="shared" si="130"/>
        <v>0</v>
      </c>
      <c r="G474" s="83">
        <f t="shared" si="130"/>
        <v>0</v>
      </c>
      <c r="H474" s="83">
        <f t="shared" si="130"/>
        <v>0</v>
      </c>
      <c r="I474" s="83">
        <f t="shared" si="130"/>
        <v>0</v>
      </c>
      <c r="J474" s="83">
        <f t="shared" si="130"/>
        <v>0</v>
      </c>
      <c r="K474" s="83">
        <f t="shared" si="130"/>
        <v>0</v>
      </c>
      <c r="L474" s="83">
        <f t="shared" si="130"/>
        <v>0</v>
      </c>
      <c r="M474" s="83">
        <f t="shared" si="130"/>
        <v>0</v>
      </c>
      <c r="N474" s="83">
        <f t="shared" si="130"/>
        <v>0</v>
      </c>
      <c r="O474" s="101">
        <f t="shared" si="127"/>
        <v>0</v>
      </c>
    </row>
    <row r="475" spans="1:15" ht="13.5" customHeight="1" x14ac:dyDescent="0.25">
      <c r="A475" s="91" t="s">
        <v>821</v>
      </c>
      <c r="B475" s="73" t="s">
        <v>418</v>
      </c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101">
        <f t="shared" si="127"/>
        <v>0</v>
      </c>
    </row>
    <row r="476" spans="1:15" ht="13.5" customHeight="1" x14ac:dyDescent="0.25">
      <c r="A476" s="91" t="s">
        <v>917</v>
      </c>
      <c r="B476" s="73" t="s">
        <v>918</v>
      </c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101">
        <f t="shared" si="127"/>
        <v>0</v>
      </c>
    </row>
    <row r="477" spans="1:15" ht="13.5" customHeight="1" x14ac:dyDescent="0.25">
      <c r="A477" s="91" t="s">
        <v>919</v>
      </c>
      <c r="B477" s="73" t="s">
        <v>920</v>
      </c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101">
        <f t="shared" si="127"/>
        <v>0</v>
      </c>
    </row>
    <row r="478" spans="1:15" ht="13.5" customHeight="1" x14ac:dyDescent="0.25">
      <c r="A478" s="91" t="s">
        <v>822</v>
      </c>
      <c r="B478" s="73" t="s">
        <v>419</v>
      </c>
      <c r="C478" s="83">
        <f t="shared" ref="C478:N478" si="131">+SUM(C479:C480)</f>
        <v>490229113</v>
      </c>
      <c r="D478" s="83">
        <f t="shared" si="131"/>
        <v>490229113</v>
      </c>
      <c r="E478" s="83">
        <f t="shared" si="131"/>
        <v>490229113</v>
      </c>
      <c r="F478" s="83">
        <f t="shared" si="131"/>
        <v>490229113</v>
      </c>
      <c r="G478" s="83">
        <f t="shared" si="131"/>
        <v>490229113</v>
      </c>
      <c r="H478" s="83">
        <f t="shared" si="131"/>
        <v>490229113</v>
      </c>
      <c r="I478" s="83">
        <f t="shared" si="131"/>
        <v>490229113</v>
      </c>
      <c r="J478" s="83">
        <f t="shared" si="131"/>
        <v>490229113</v>
      </c>
      <c r="K478" s="83">
        <f t="shared" si="131"/>
        <v>490229113</v>
      </c>
      <c r="L478" s="83">
        <f t="shared" si="131"/>
        <v>490229113</v>
      </c>
      <c r="M478" s="83">
        <f t="shared" si="131"/>
        <v>490229113</v>
      </c>
      <c r="N478" s="83">
        <f t="shared" si="131"/>
        <v>490229113</v>
      </c>
      <c r="O478" s="101">
        <f t="shared" si="127"/>
        <v>5882749356</v>
      </c>
    </row>
    <row r="479" spans="1:15" ht="13.5" customHeight="1" x14ac:dyDescent="0.25">
      <c r="A479" s="91" t="s">
        <v>823</v>
      </c>
      <c r="B479" s="73" t="s">
        <v>420</v>
      </c>
      <c r="C479" s="83">
        <v>490229113</v>
      </c>
      <c r="D479" s="83">
        <v>490229113</v>
      </c>
      <c r="E479" s="83">
        <v>490229113</v>
      </c>
      <c r="F479" s="83">
        <v>490229113</v>
      </c>
      <c r="G479" s="83">
        <v>490229113</v>
      </c>
      <c r="H479" s="83">
        <v>490229113</v>
      </c>
      <c r="I479" s="83">
        <v>490229113</v>
      </c>
      <c r="J479" s="83">
        <v>490229113</v>
      </c>
      <c r="K479" s="83">
        <v>490229113</v>
      </c>
      <c r="L479" s="83">
        <v>490229113</v>
      </c>
      <c r="M479" s="83">
        <v>490229113</v>
      </c>
      <c r="N479" s="83">
        <v>490229113</v>
      </c>
      <c r="O479" s="101">
        <f t="shared" si="127"/>
        <v>5882749356</v>
      </c>
    </row>
    <row r="480" spans="1:15" ht="13.5" customHeight="1" x14ac:dyDescent="0.25">
      <c r="A480" s="91" t="s">
        <v>824</v>
      </c>
      <c r="B480" s="73" t="s">
        <v>421</v>
      </c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101">
        <f t="shared" si="127"/>
        <v>0</v>
      </c>
    </row>
    <row r="481" spans="1:15" ht="13.5" customHeight="1" x14ac:dyDescent="0.25">
      <c r="A481" s="91" t="s">
        <v>825</v>
      </c>
      <c r="B481" s="73" t="s">
        <v>422</v>
      </c>
      <c r="C481" s="83">
        <f>+C482</f>
        <v>0</v>
      </c>
      <c r="D481" s="83">
        <f t="shared" ref="D481:N481" si="132">+D482</f>
        <v>0</v>
      </c>
      <c r="E481" s="83">
        <f t="shared" si="132"/>
        <v>0</v>
      </c>
      <c r="F481" s="83">
        <f t="shared" si="132"/>
        <v>0</v>
      </c>
      <c r="G481" s="83">
        <f t="shared" si="132"/>
        <v>0</v>
      </c>
      <c r="H481" s="83">
        <f t="shared" si="132"/>
        <v>0</v>
      </c>
      <c r="I481" s="83">
        <f t="shared" si="132"/>
        <v>0</v>
      </c>
      <c r="J481" s="83">
        <f t="shared" si="132"/>
        <v>0</v>
      </c>
      <c r="K481" s="83">
        <f t="shared" si="132"/>
        <v>0</v>
      </c>
      <c r="L481" s="83">
        <f t="shared" si="132"/>
        <v>0</v>
      </c>
      <c r="M481" s="83">
        <f t="shared" si="132"/>
        <v>0</v>
      </c>
      <c r="N481" s="83">
        <f t="shared" si="132"/>
        <v>0</v>
      </c>
      <c r="O481" s="101">
        <f t="shared" si="127"/>
        <v>0</v>
      </c>
    </row>
    <row r="482" spans="1:15" ht="13.5" customHeight="1" x14ac:dyDescent="0.25">
      <c r="A482" s="91" t="s">
        <v>826</v>
      </c>
      <c r="B482" s="73" t="s">
        <v>423</v>
      </c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101">
        <f t="shared" si="127"/>
        <v>0</v>
      </c>
    </row>
    <row r="483" spans="1:15" ht="13.5" customHeight="1" x14ac:dyDescent="0.25">
      <c r="A483" s="91" t="s">
        <v>868</v>
      </c>
      <c r="B483" s="73" t="s">
        <v>869</v>
      </c>
      <c r="C483" s="83">
        <f>+C484</f>
        <v>0</v>
      </c>
      <c r="D483" s="83">
        <f t="shared" ref="D483:N483" si="133">+D484</f>
        <v>0</v>
      </c>
      <c r="E483" s="83">
        <f t="shared" si="133"/>
        <v>0</v>
      </c>
      <c r="F483" s="83">
        <f t="shared" si="133"/>
        <v>0</v>
      </c>
      <c r="G483" s="83">
        <f t="shared" si="133"/>
        <v>0</v>
      </c>
      <c r="H483" s="83">
        <f t="shared" si="133"/>
        <v>0</v>
      </c>
      <c r="I483" s="83">
        <f t="shared" si="133"/>
        <v>0</v>
      </c>
      <c r="J483" s="83">
        <f t="shared" si="133"/>
        <v>0</v>
      </c>
      <c r="K483" s="83">
        <f t="shared" si="133"/>
        <v>0</v>
      </c>
      <c r="L483" s="83">
        <f t="shared" si="133"/>
        <v>0</v>
      </c>
      <c r="M483" s="83">
        <f t="shared" si="133"/>
        <v>0</v>
      </c>
      <c r="N483" s="83">
        <f t="shared" si="133"/>
        <v>0</v>
      </c>
      <c r="O483" s="101">
        <f t="shared" si="127"/>
        <v>0</v>
      </c>
    </row>
    <row r="484" spans="1:15" ht="13.5" customHeight="1" x14ac:dyDescent="0.25">
      <c r="A484" s="91" t="s">
        <v>870</v>
      </c>
      <c r="B484" s="73" t="s">
        <v>871</v>
      </c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101">
        <f t="shared" si="127"/>
        <v>0</v>
      </c>
    </row>
    <row r="485" spans="1:15" ht="13.5" customHeight="1" x14ac:dyDescent="0.25">
      <c r="A485" s="91" t="s">
        <v>872</v>
      </c>
      <c r="B485" s="73" t="s">
        <v>873</v>
      </c>
      <c r="C485" s="83">
        <f>+C486</f>
        <v>0</v>
      </c>
      <c r="D485" s="83">
        <f t="shared" ref="D485:N485" si="134">+D486</f>
        <v>0</v>
      </c>
      <c r="E485" s="83">
        <f t="shared" si="134"/>
        <v>0</v>
      </c>
      <c r="F485" s="83">
        <f t="shared" si="134"/>
        <v>0</v>
      </c>
      <c r="G485" s="83">
        <f t="shared" si="134"/>
        <v>0</v>
      </c>
      <c r="H485" s="83">
        <f t="shared" si="134"/>
        <v>0</v>
      </c>
      <c r="I485" s="83">
        <f t="shared" si="134"/>
        <v>0</v>
      </c>
      <c r="J485" s="83">
        <f t="shared" si="134"/>
        <v>0</v>
      </c>
      <c r="K485" s="83">
        <f t="shared" si="134"/>
        <v>0</v>
      </c>
      <c r="L485" s="83">
        <f t="shared" si="134"/>
        <v>0</v>
      </c>
      <c r="M485" s="83">
        <f t="shared" si="134"/>
        <v>0</v>
      </c>
      <c r="N485" s="83">
        <f t="shared" si="134"/>
        <v>0</v>
      </c>
      <c r="O485" s="101">
        <f t="shared" si="127"/>
        <v>0</v>
      </c>
    </row>
    <row r="486" spans="1:15" ht="13.5" customHeight="1" x14ac:dyDescent="0.25">
      <c r="A486" s="91" t="s">
        <v>874</v>
      </c>
      <c r="B486" s="73" t="s">
        <v>875</v>
      </c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101">
        <f t="shared" si="127"/>
        <v>0</v>
      </c>
    </row>
    <row r="487" spans="1:15" ht="13.5" customHeight="1" x14ac:dyDescent="0.25">
      <c r="A487" s="91" t="s">
        <v>876</v>
      </c>
      <c r="B487" s="73" t="s">
        <v>877</v>
      </c>
      <c r="C487" s="83">
        <f>+C488</f>
        <v>0</v>
      </c>
      <c r="D487" s="83">
        <f t="shared" ref="D487:N487" si="135">+D488</f>
        <v>0</v>
      </c>
      <c r="E487" s="83">
        <f t="shared" si="135"/>
        <v>0</v>
      </c>
      <c r="F487" s="83">
        <f t="shared" si="135"/>
        <v>0</v>
      </c>
      <c r="G487" s="83">
        <f t="shared" si="135"/>
        <v>0</v>
      </c>
      <c r="H487" s="83">
        <f t="shared" si="135"/>
        <v>0</v>
      </c>
      <c r="I487" s="83">
        <f t="shared" si="135"/>
        <v>0</v>
      </c>
      <c r="J487" s="83">
        <f t="shared" si="135"/>
        <v>0</v>
      </c>
      <c r="K487" s="83">
        <f t="shared" si="135"/>
        <v>0</v>
      </c>
      <c r="L487" s="83">
        <f t="shared" si="135"/>
        <v>0</v>
      </c>
      <c r="M487" s="83">
        <f t="shared" si="135"/>
        <v>0</v>
      </c>
      <c r="N487" s="83">
        <f t="shared" si="135"/>
        <v>0</v>
      </c>
      <c r="O487" s="101">
        <f t="shared" si="127"/>
        <v>0</v>
      </c>
    </row>
    <row r="488" spans="1:15" ht="13.5" customHeight="1" x14ac:dyDescent="0.25">
      <c r="A488" s="91" t="s">
        <v>878</v>
      </c>
      <c r="B488" s="73" t="s">
        <v>879</v>
      </c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101">
        <f t="shared" si="127"/>
        <v>0</v>
      </c>
    </row>
    <row r="489" spans="1:15" ht="13.5" customHeight="1" x14ac:dyDescent="0.25">
      <c r="A489" s="91" t="s">
        <v>880</v>
      </c>
      <c r="B489" s="73" t="s">
        <v>881</v>
      </c>
      <c r="C489" s="83">
        <f>+C490</f>
        <v>0</v>
      </c>
      <c r="D489" s="83">
        <f t="shared" ref="D489:N489" si="136">+D490</f>
        <v>0</v>
      </c>
      <c r="E489" s="83">
        <f t="shared" si="136"/>
        <v>0</v>
      </c>
      <c r="F489" s="83">
        <f t="shared" si="136"/>
        <v>0</v>
      </c>
      <c r="G489" s="83">
        <f t="shared" si="136"/>
        <v>0</v>
      </c>
      <c r="H489" s="83">
        <f t="shared" si="136"/>
        <v>0</v>
      </c>
      <c r="I489" s="83">
        <f t="shared" si="136"/>
        <v>0</v>
      </c>
      <c r="J489" s="83">
        <f t="shared" si="136"/>
        <v>0</v>
      </c>
      <c r="K489" s="83">
        <f t="shared" si="136"/>
        <v>0</v>
      </c>
      <c r="L489" s="83">
        <f t="shared" si="136"/>
        <v>0</v>
      </c>
      <c r="M489" s="83">
        <f t="shared" si="136"/>
        <v>0</v>
      </c>
      <c r="N489" s="83">
        <f t="shared" si="136"/>
        <v>0</v>
      </c>
      <c r="O489" s="101">
        <f t="shared" si="127"/>
        <v>0</v>
      </c>
    </row>
    <row r="490" spans="1:15" ht="13.5" customHeight="1" x14ac:dyDescent="0.25">
      <c r="A490" s="91" t="s">
        <v>882</v>
      </c>
      <c r="B490" s="73" t="s">
        <v>883</v>
      </c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101">
        <f t="shared" si="127"/>
        <v>0</v>
      </c>
    </row>
    <row r="491" spans="1:15" ht="13.5" customHeight="1" x14ac:dyDescent="0.25">
      <c r="A491" s="91" t="s">
        <v>921</v>
      </c>
      <c r="B491" s="73" t="s">
        <v>922</v>
      </c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101">
        <f t="shared" si="127"/>
        <v>0</v>
      </c>
    </row>
    <row r="492" spans="1:15" ht="13.5" customHeight="1" x14ac:dyDescent="0.25">
      <c r="A492" s="91" t="s">
        <v>923</v>
      </c>
      <c r="B492" s="73" t="s">
        <v>924</v>
      </c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101">
        <f t="shared" si="127"/>
        <v>0</v>
      </c>
    </row>
  </sheetData>
  <autoFilter ref="A8:O492" xr:uid="{00000000-0001-0000-0700-000000000000}"/>
  <mergeCells count="6">
    <mergeCell ref="A1:B1"/>
    <mergeCell ref="C1:L4"/>
    <mergeCell ref="A2:B2"/>
    <mergeCell ref="A4:B4"/>
    <mergeCell ref="M1:O4"/>
    <mergeCell ref="A3:B3"/>
  </mergeCells>
  <phoneticPr fontId="3" type="noConversion"/>
  <printOptions horizontalCentered="1"/>
  <pageMargins left="0.23622047244094491" right="0.23622047244094491" top="1.2598425196850394" bottom="0.23622047244094491" header="0" footer="0"/>
  <pageSetup scale="30" orientation="portrait" horizontalDpi="300" verticalDpi="300" r:id="rId1"/>
  <headerFooter alignWithMargins="0"/>
  <rowBreaks count="3" manualBreakCount="3">
    <brk id="60" max="15" man="1"/>
    <brk id="170" max="15" man="1"/>
    <brk id="391" max="15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 filterMode="1"/>
  <dimension ref="A1:Q492"/>
  <sheetViews>
    <sheetView view="pageBreakPreview" zoomScale="80" zoomScaleNormal="100" zoomScaleSheetLayoutView="80" workbookViewId="0">
      <pane xSplit="2" ySplit="9" topLeftCell="G202" activePane="bottomRight" state="frozen"/>
      <selection activeCell="D71" sqref="D71:N71"/>
      <selection pane="topRight" activeCell="D71" sqref="D71:N71"/>
      <selection pane="bottomLeft" activeCell="D71" sqref="D71:N71"/>
      <selection pane="bottomRight" activeCell="H368" sqref="H368"/>
    </sheetView>
  </sheetViews>
  <sheetFormatPr baseColWidth="10" defaultColWidth="11.44140625" defaultRowHeight="13.2" x14ac:dyDescent="0.25"/>
  <cols>
    <col min="1" max="1" width="19.33203125" style="2" customWidth="1"/>
    <col min="2" max="2" width="62.6640625" style="2" bestFit="1" customWidth="1"/>
    <col min="3" max="14" width="16.6640625" style="7" customWidth="1"/>
    <col min="15" max="15" width="16.5546875" style="105" customWidth="1"/>
    <col min="16" max="16" width="1.6640625" style="63" customWidth="1"/>
    <col min="17" max="16384" width="11.44140625" style="2"/>
  </cols>
  <sheetData>
    <row r="1" spans="1:17" s="23" customFormat="1" ht="23.4" x14ac:dyDescent="0.45">
      <c r="A1" s="144" t="s">
        <v>148</v>
      </c>
      <c r="B1" s="145"/>
      <c r="C1" s="146" t="s">
        <v>151</v>
      </c>
      <c r="D1" s="147"/>
      <c r="E1" s="147"/>
      <c r="F1" s="147"/>
      <c r="G1" s="147"/>
      <c r="H1" s="147"/>
      <c r="I1" s="147"/>
      <c r="J1" s="147"/>
      <c r="K1" s="147"/>
      <c r="L1" s="148"/>
      <c r="M1" s="157"/>
      <c r="N1" s="158"/>
      <c r="O1" s="159"/>
      <c r="P1" s="51"/>
      <c r="Q1" s="24"/>
    </row>
    <row r="2" spans="1:17" s="23" customFormat="1" ht="23.4" x14ac:dyDescent="0.45">
      <c r="A2" s="155" t="s">
        <v>988</v>
      </c>
      <c r="B2" s="156"/>
      <c r="C2" s="149"/>
      <c r="D2" s="150"/>
      <c r="E2" s="150"/>
      <c r="F2" s="150"/>
      <c r="G2" s="150"/>
      <c r="H2" s="150"/>
      <c r="I2" s="150"/>
      <c r="J2" s="150"/>
      <c r="K2" s="150"/>
      <c r="L2" s="151"/>
      <c r="M2" s="160"/>
      <c r="N2" s="161"/>
      <c r="O2" s="162"/>
      <c r="P2" s="51"/>
      <c r="Q2" s="24"/>
    </row>
    <row r="3" spans="1:17" s="23" customFormat="1" ht="23.4" x14ac:dyDescent="0.45">
      <c r="A3" s="155" t="s">
        <v>989</v>
      </c>
      <c r="B3" s="156"/>
      <c r="C3" s="149"/>
      <c r="D3" s="150"/>
      <c r="E3" s="150"/>
      <c r="F3" s="150"/>
      <c r="G3" s="150"/>
      <c r="H3" s="150"/>
      <c r="I3" s="150"/>
      <c r="J3" s="150"/>
      <c r="K3" s="150"/>
      <c r="L3" s="151"/>
      <c r="M3" s="160"/>
      <c r="N3" s="161"/>
      <c r="O3" s="162"/>
      <c r="P3" s="51"/>
      <c r="Q3" s="24"/>
    </row>
    <row r="4" spans="1:17" s="25" customFormat="1" ht="23.4" x14ac:dyDescent="0.45">
      <c r="A4" s="155" t="s">
        <v>193</v>
      </c>
      <c r="B4" s="156"/>
      <c r="C4" s="152"/>
      <c r="D4" s="153"/>
      <c r="E4" s="153"/>
      <c r="F4" s="153"/>
      <c r="G4" s="153"/>
      <c r="H4" s="153"/>
      <c r="I4" s="153"/>
      <c r="J4" s="153"/>
      <c r="K4" s="153"/>
      <c r="L4" s="154"/>
      <c r="M4" s="163"/>
      <c r="N4" s="164"/>
      <c r="O4" s="165"/>
      <c r="P4" s="51"/>
      <c r="Q4" s="31"/>
    </row>
    <row r="5" spans="1:17" s="27" customFormat="1" ht="18" x14ac:dyDescent="0.35">
      <c r="A5" s="36"/>
      <c r="B5" s="26" t="s">
        <v>121</v>
      </c>
      <c r="O5" s="37"/>
      <c r="P5" s="58"/>
      <c r="Q5" s="28"/>
    </row>
    <row r="6" spans="1:17" s="30" customFormat="1" ht="14.4" thickBot="1" x14ac:dyDescent="0.35">
      <c r="A6" s="3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9"/>
      <c r="P6" s="59"/>
      <c r="Q6" s="32"/>
    </row>
    <row r="7" spans="1:17" s="4" customFormat="1" ht="6" customHeight="1" x14ac:dyDescent="0.25">
      <c r="A7" s="40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96"/>
      <c r="P7" s="60"/>
    </row>
    <row r="8" spans="1:17" s="35" customFormat="1" ht="26.4" x14ac:dyDescent="0.25">
      <c r="A8" s="42" t="s">
        <v>200</v>
      </c>
      <c r="B8" s="15" t="s">
        <v>0</v>
      </c>
      <c r="C8" s="16" t="s">
        <v>24</v>
      </c>
      <c r="D8" s="16" t="s">
        <v>25</v>
      </c>
      <c r="E8" s="16" t="s">
        <v>26</v>
      </c>
      <c r="F8" s="16" t="s">
        <v>27</v>
      </c>
      <c r="G8" s="16" t="s">
        <v>28</v>
      </c>
      <c r="H8" s="16" t="s">
        <v>29</v>
      </c>
      <c r="I8" s="16" t="s">
        <v>30</v>
      </c>
      <c r="J8" s="16" t="s">
        <v>31</v>
      </c>
      <c r="K8" s="16" t="s">
        <v>32</v>
      </c>
      <c r="L8" s="16" t="s">
        <v>33</v>
      </c>
      <c r="M8" s="16" t="s">
        <v>34</v>
      </c>
      <c r="N8" s="16" t="s">
        <v>35</v>
      </c>
      <c r="O8" s="106" t="s">
        <v>141</v>
      </c>
      <c r="P8" s="61"/>
    </row>
    <row r="9" spans="1:17" s="5" customFormat="1" ht="6" customHeight="1" x14ac:dyDescent="0.25">
      <c r="A9" s="42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98"/>
      <c r="P9" s="52"/>
    </row>
    <row r="10" spans="1:17" s="3" customFormat="1" ht="6" customHeight="1" x14ac:dyDescent="0.25">
      <c r="A10" s="43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07"/>
      <c r="P10" s="52"/>
    </row>
    <row r="11" spans="1:17" s="5" customFormat="1" ht="13.5" hidden="1" customHeight="1" x14ac:dyDescent="0.25">
      <c r="A11" s="44" t="s">
        <v>237</v>
      </c>
      <c r="B11" s="19" t="s">
        <v>1</v>
      </c>
      <c r="C11" s="77">
        <f t="shared" ref="C11:N11" si="0">+C12+C15</f>
        <v>0</v>
      </c>
      <c r="D11" s="77">
        <f t="shared" si="0"/>
        <v>0</v>
      </c>
      <c r="E11" s="77">
        <f t="shared" si="0"/>
        <v>0</v>
      </c>
      <c r="F11" s="77">
        <f t="shared" si="0"/>
        <v>0</v>
      </c>
      <c r="G11" s="77">
        <f t="shared" si="0"/>
        <v>0</v>
      </c>
      <c r="H11" s="77">
        <f t="shared" si="0"/>
        <v>0</v>
      </c>
      <c r="I11" s="77">
        <f t="shared" si="0"/>
        <v>0</v>
      </c>
      <c r="J11" s="77">
        <f t="shared" si="0"/>
        <v>0</v>
      </c>
      <c r="K11" s="77">
        <f t="shared" si="0"/>
        <v>0</v>
      </c>
      <c r="L11" s="77">
        <f t="shared" si="0"/>
        <v>0</v>
      </c>
      <c r="M11" s="77">
        <f t="shared" si="0"/>
        <v>0</v>
      </c>
      <c r="N11" s="77">
        <f t="shared" si="0"/>
        <v>0</v>
      </c>
      <c r="O11" s="100">
        <f>+SUM(C11:N11)</f>
        <v>0</v>
      </c>
      <c r="P11" s="62"/>
    </row>
    <row r="12" spans="1:17" s="9" customFormat="1" ht="13.5" hidden="1" customHeight="1" x14ac:dyDescent="0.25">
      <c r="A12" s="81" t="s">
        <v>424</v>
      </c>
      <c r="B12" s="73" t="s">
        <v>238</v>
      </c>
      <c r="C12" s="83">
        <f>+C13</f>
        <v>0</v>
      </c>
      <c r="D12" s="83">
        <f t="shared" ref="D12:N12" si="1">+D13</f>
        <v>0</v>
      </c>
      <c r="E12" s="83">
        <f t="shared" si="1"/>
        <v>0</v>
      </c>
      <c r="F12" s="83">
        <f t="shared" si="1"/>
        <v>0</v>
      </c>
      <c r="G12" s="83">
        <f t="shared" si="1"/>
        <v>0</v>
      </c>
      <c r="H12" s="83">
        <f t="shared" si="1"/>
        <v>0</v>
      </c>
      <c r="I12" s="83">
        <f t="shared" si="1"/>
        <v>0</v>
      </c>
      <c r="J12" s="83">
        <f t="shared" si="1"/>
        <v>0</v>
      </c>
      <c r="K12" s="83">
        <f t="shared" si="1"/>
        <v>0</v>
      </c>
      <c r="L12" s="83">
        <f t="shared" si="1"/>
        <v>0</v>
      </c>
      <c r="M12" s="83">
        <f t="shared" si="1"/>
        <v>0</v>
      </c>
      <c r="N12" s="83">
        <f t="shared" si="1"/>
        <v>0</v>
      </c>
      <c r="O12" s="101">
        <f t="shared" ref="O12:O65" si="2">+SUM(C12:N12)</f>
        <v>0</v>
      </c>
      <c r="P12" s="53"/>
    </row>
    <row r="13" spans="1:17" s="9" customFormat="1" ht="13.5" hidden="1" customHeight="1" x14ac:dyDescent="0.25">
      <c r="A13" s="81" t="s">
        <v>425</v>
      </c>
      <c r="B13" s="73" t="s">
        <v>238</v>
      </c>
      <c r="C13" s="83">
        <f t="shared" ref="C13:N13" si="3">+SUM(C14:C14)</f>
        <v>0</v>
      </c>
      <c r="D13" s="83">
        <f t="shared" si="3"/>
        <v>0</v>
      </c>
      <c r="E13" s="83">
        <f t="shared" si="3"/>
        <v>0</v>
      </c>
      <c r="F13" s="83">
        <f t="shared" si="3"/>
        <v>0</v>
      </c>
      <c r="G13" s="83">
        <f t="shared" si="3"/>
        <v>0</v>
      </c>
      <c r="H13" s="83">
        <f t="shared" si="3"/>
        <v>0</v>
      </c>
      <c r="I13" s="83">
        <f t="shared" si="3"/>
        <v>0</v>
      </c>
      <c r="J13" s="83">
        <f t="shared" si="3"/>
        <v>0</v>
      </c>
      <c r="K13" s="83">
        <f t="shared" si="3"/>
        <v>0</v>
      </c>
      <c r="L13" s="83">
        <f t="shared" si="3"/>
        <v>0</v>
      </c>
      <c r="M13" s="83">
        <f t="shared" si="3"/>
        <v>0</v>
      </c>
      <c r="N13" s="83">
        <f t="shared" si="3"/>
        <v>0</v>
      </c>
      <c r="O13" s="101">
        <f t="shared" si="2"/>
        <v>0</v>
      </c>
      <c r="P13" s="53"/>
    </row>
    <row r="14" spans="1:17" s="9" customFormat="1" ht="13.5" hidden="1" customHeight="1" x14ac:dyDescent="0.25">
      <c r="A14" s="81" t="s">
        <v>884</v>
      </c>
      <c r="B14" s="73" t="s">
        <v>885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101">
        <f t="shared" si="2"/>
        <v>0</v>
      </c>
      <c r="P14" s="53"/>
    </row>
    <row r="15" spans="1:17" s="9" customFormat="1" ht="13.5" hidden="1" customHeight="1" x14ac:dyDescent="0.25">
      <c r="A15" s="81" t="s">
        <v>426</v>
      </c>
      <c r="B15" s="73" t="s">
        <v>2</v>
      </c>
      <c r="C15" s="83">
        <f t="shared" ref="C15:N15" si="4">+C16+C36+C60</f>
        <v>0</v>
      </c>
      <c r="D15" s="83">
        <f t="shared" si="4"/>
        <v>0</v>
      </c>
      <c r="E15" s="83">
        <f t="shared" si="4"/>
        <v>0</v>
      </c>
      <c r="F15" s="83">
        <f t="shared" si="4"/>
        <v>0</v>
      </c>
      <c r="G15" s="83">
        <f t="shared" si="4"/>
        <v>0</v>
      </c>
      <c r="H15" s="83">
        <f t="shared" si="4"/>
        <v>0</v>
      </c>
      <c r="I15" s="83">
        <f t="shared" si="4"/>
        <v>0</v>
      </c>
      <c r="J15" s="83">
        <f t="shared" si="4"/>
        <v>0</v>
      </c>
      <c r="K15" s="83">
        <f t="shared" si="4"/>
        <v>0</v>
      </c>
      <c r="L15" s="83">
        <f t="shared" si="4"/>
        <v>0</v>
      </c>
      <c r="M15" s="83">
        <f t="shared" si="4"/>
        <v>0</v>
      </c>
      <c r="N15" s="83">
        <f t="shared" si="4"/>
        <v>0</v>
      </c>
      <c r="O15" s="101">
        <f t="shared" si="2"/>
        <v>0</v>
      </c>
      <c r="P15" s="53"/>
    </row>
    <row r="16" spans="1:17" s="10" customFormat="1" ht="13.5" hidden="1" customHeight="1" x14ac:dyDescent="0.25">
      <c r="A16" s="81" t="s">
        <v>427</v>
      </c>
      <c r="B16" s="73" t="s">
        <v>3</v>
      </c>
      <c r="C16" s="83">
        <f t="shared" ref="C16:N16" si="5">+C17+C23+C27+C30</f>
        <v>0</v>
      </c>
      <c r="D16" s="83">
        <f t="shared" si="5"/>
        <v>0</v>
      </c>
      <c r="E16" s="83">
        <f t="shared" si="5"/>
        <v>0</v>
      </c>
      <c r="F16" s="83">
        <f t="shared" si="5"/>
        <v>0</v>
      </c>
      <c r="G16" s="83">
        <f t="shared" si="5"/>
        <v>0</v>
      </c>
      <c r="H16" s="83">
        <f t="shared" si="5"/>
        <v>0</v>
      </c>
      <c r="I16" s="83">
        <f t="shared" si="5"/>
        <v>0</v>
      </c>
      <c r="J16" s="83">
        <f t="shared" si="5"/>
        <v>0</v>
      </c>
      <c r="K16" s="83">
        <f t="shared" si="5"/>
        <v>0</v>
      </c>
      <c r="L16" s="83">
        <f t="shared" si="5"/>
        <v>0</v>
      </c>
      <c r="M16" s="83">
        <f t="shared" si="5"/>
        <v>0</v>
      </c>
      <c r="N16" s="83">
        <f t="shared" si="5"/>
        <v>0</v>
      </c>
      <c r="O16" s="101">
        <f t="shared" si="2"/>
        <v>0</v>
      </c>
      <c r="P16" s="53"/>
    </row>
    <row r="17" spans="1:16" s="11" customFormat="1" ht="13.5" hidden="1" customHeight="1" x14ac:dyDescent="0.25">
      <c r="A17" s="92" t="s">
        <v>428</v>
      </c>
      <c r="B17" s="75" t="s">
        <v>201</v>
      </c>
      <c r="C17" s="83">
        <f>+SUM(C18:C22)</f>
        <v>0</v>
      </c>
      <c r="D17" s="83">
        <f>+SUM(D18:D22)</f>
        <v>0</v>
      </c>
      <c r="E17" s="83">
        <f t="shared" ref="E17:N17" si="6">+SUM(E18:E22)</f>
        <v>0</v>
      </c>
      <c r="F17" s="83">
        <f t="shared" si="6"/>
        <v>0</v>
      </c>
      <c r="G17" s="83">
        <f t="shared" si="6"/>
        <v>0</v>
      </c>
      <c r="H17" s="83">
        <f t="shared" si="6"/>
        <v>0</v>
      </c>
      <c r="I17" s="83">
        <f t="shared" si="6"/>
        <v>0</v>
      </c>
      <c r="J17" s="83">
        <f t="shared" si="6"/>
        <v>0</v>
      </c>
      <c r="K17" s="83">
        <f t="shared" si="6"/>
        <v>0</v>
      </c>
      <c r="L17" s="83">
        <f t="shared" si="6"/>
        <v>0</v>
      </c>
      <c r="M17" s="83">
        <f t="shared" si="6"/>
        <v>0</v>
      </c>
      <c r="N17" s="83">
        <f t="shared" si="6"/>
        <v>0</v>
      </c>
      <c r="O17" s="101">
        <f t="shared" si="2"/>
        <v>0</v>
      </c>
      <c r="P17" s="53"/>
    </row>
    <row r="18" spans="1:16" s="11" customFormat="1" ht="13.5" hidden="1" customHeight="1" x14ac:dyDescent="0.25">
      <c r="A18" s="92" t="s">
        <v>429</v>
      </c>
      <c r="B18" s="75" t="s">
        <v>239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101">
        <f t="shared" si="2"/>
        <v>0</v>
      </c>
      <c r="P18" s="53"/>
    </row>
    <row r="19" spans="1:16" s="1" customFormat="1" ht="13.5" hidden="1" customHeight="1" x14ac:dyDescent="0.25">
      <c r="A19" s="81" t="s">
        <v>430</v>
      </c>
      <c r="B19" s="75" t="s">
        <v>240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101">
        <f t="shared" si="2"/>
        <v>0</v>
      </c>
      <c r="P19" s="6"/>
    </row>
    <row r="20" spans="1:16" s="1" customFormat="1" ht="13.5" hidden="1" customHeight="1" x14ac:dyDescent="0.25">
      <c r="A20" s="81" t="s">
        <v>431</v>
      </c>
      <c r="B20" s="75" t="s">
        <v>241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101">
        <f t="shared" si="2"/>
        <v>0</v>
      </c>
      <c r="P20" s="6"/>
    </row>
    <row r="21" spans="1:16" s="1" customFormat="1" ht="13.5" hidden="1" customHeight="1" x14ac:dyDescent="0.25">
      <c r="A21" s="81" t="s">
        <v>432</v>
      </c>
      <c r="B21" s="75" t="s">
        <v>242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101">
        <f t="shared" si="2"/>
        <v>0</v>
      </c>
      <c r="P21" s="6"/>
    </row>
    <row r="22" spans="1:16" s="1" customFormat="1" ht="13.5" hidden="1" customHeight="1" x14ac:dyDescent="0.25">
      <c r="A22" s="81" t="s">
        <v>925</v>
      </c>
      <c r="B22" s="75" t="s">
        <v>926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101">
        <f t="shared" si="2"/>
        <v>0</v>
      </c>
      <c r="P22" s="6"/>
    </row>
    <row r="23" spans="1:16" s="11" customFormat="1" ht="13.5" hidden="1" customHeight="1" x14ac:dyDescent="0.25">
      <c r="A23" s="92" t="s">
        <v>433</v>
      </c>
      <c r="B23" s="75" t="s">
        <v>4</v>
      </c>
      <c r="C23" s="83">
        <f>+SUM(C24:C26)</f>
        <v>0</v>
      </c>
      <c r="D23" s="83">
        <f t="shared" ref="D23:N23" si="7">+SUM(D24:D26)</f>
        <v>0</v>
      </c>
      <c r="E23" s="83">
        <f t="shared" si="7"/>
        <v>0</v>
      </c>
      <c r="F23" s="83">
        <f t="shared" si="7"/>
        <v>0</v>
      </c>
      <c r="G23" s="83">
        <f t="shared" si="7"/>
        <v>0</v>
      </c>
      <c r="H23" s="83">
        <f t="shared" si="7"/>
        <v>0</v>
      </c>
      <c r="I23" s="83">
        <f t="shared" si="7"/>
        <v>0</v>
      </c>
      <c r="J23" s="83">
        <f t="shared" si="7"/>
        <v>0</v>
      </c>
      <c r="K23" s="83">
        <f t="shared" si="7"/>
        <v>0</v>
      </c>
      <c r="L23" s="83">
        <f t="shared" si="7"/>
        <v>0</v>
      </c>
      <c r="M23" s="83">
        <f t="shared" si="7"/>
        <v>0</v>
      </c>
      <c r="N23" s="83">
        <f t="shared" si="7"/>
        <v>0</v>
      </c>
      <c r="O23" s="101">
        <f t="shared" si="2"/>
        <v>0</v>
      </c>
      <c r="P23" s="53"/>
    </row>
    <row r="24" spans="1:16" s="1" customFormat="1" ht="13.5" hidden="1" customHeight="1" x14ac:dyDescent="0.25">
      <c r="A24" s="81" t="s">
        <v>434</v>
      </c>
      <c r="B24" s="75" t="s">
        <v>243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101">
        <f t="shared" si="2"/>
        <v>0</v>
      </c>
      <c r="P24" s="6"/>
    </row>
    <row r="25" spans="1:16" s="11" customFormat="1" ht="13.5" hidden="1" customHeight="1" x14ac:dyDescent="0.25">
      <c r="A25" s="81" t="s">
        <v>435</v>
      </c>
      <c r="B25" s="73" t="s">
        <v>244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101">
        <f t="shared" si="2"/>
        <v>0</v>
      </c>
      <c r="P25" s="53"/>
    </row>
    <row r="26" spans="1:16" s="1" customFormat="1" ht="13.5" hidden="1" customHeight="1" x14ac:dyDescent="0.25">
      <c r="A26" s="81" t="s">
        <v>436</v>
      </c>
      <c r="B26" s="75" t="s">
        <v>245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101">
        <f t="shared" si="2"/>
        <v>0</v>
      </c>
      <c r="P26" s="6"/>
    </row>
    <row r="27" spans="1:16" s="1" customFormat="1" ht="13.5" hidden="1" customHeight="1" x14ac:dyDescent="0.25">
      <c r="A27" s="81" t="s">
        <v>437</v>
      </c>
      <c r="B27" s="75" t="s">
        <v>5</v>
      </c>
      <c r="C27" s="83">
        <f>+C28+C29</f>
        <v>0</v>
      </c>
      <c r="D27" s="83">
        <f t="shared" ref="D27:N27" si="8">+D28+D29</f>
        <v>0</v>
      </c>
      <c r="E27" s="83">
        <f t="shared" si="8"/>
        <v>0</v>
      </c>
      <c r="F27" s="83">
        <f t="shared" si="8"/>
        <v>0</v>
      </c>
      <c r="G27" s="83">
        <f t="shared" si="8"/>
        <v>0</v>
      </c>
      <c r="H27" s="83">
        <f t="shared" si="8"/>
        <v>0</v>
      </c>
      <c r="I27" s="83">
        <f t="shared" si="8"/>
        <v>0</v>
      </c>
      <c r="J27" s="83">
        <f t="shared" si="8"/>
        <v>0</v>
      </c>
      <c r="K27" s="83">
        <f t="shared" si="8"/>
        <v>0</v>
      </c>
      <c r="L27" s="83">
        <f t="shared" si="8"/>
        <v>0</v>
      </c>
      <c r="M27" s="83">
        <f t="shared" si="8"/>
        <v>0</v>
      </c>
      <c r="N27" s="83">
        <f t="shared" si="8"/>
        <v>0</v>
      </c>
      <c r="O27" s="101">
        <f t="shared" si="2"/>
        <v>0</v>
      </c>
      <c r="P27" s="6"/>
    </row>
    <row r="28" spans="1:16" s="1" customFormat="1" ht="13.5" hidden="1" customHeight="1" x14ac:dyDescent="0.25">
      <c r="A28" s="81" t="s">
        <v>438</v>
      </c>
      <c r="B28" s="75" t="s">
        <v>246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101">
        <f t="shared" si="2"/>
        <v>0</v>
      </c>
      <c r="P28" s="6"/>
    </row>
    <row r="29" spans="1:16" s="10" customFormat="1" ht="13.5" hidden="1" customHeight="1" x14ac:dyDescent="0.25">
      <c r="A29" s="81" t="s">
        <v>439</v>
      </c>
      <c r="B29" s="73" t="s">
        <v>247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101">
        <f t="shared" si="2"/>
        <v>0</v>
      </c>
      <c r="P29" s="53"/>
    </row>
    <row r="30" spans="1:16" s="1" customFormat="1" ht="13.5" hidden="1" customHeight="1" x14ac:dyDescent="0.25">
      <c r="A30" s="81" t="s">
        <v>440</v>
      </c>
      <c r="B30" s="74" t="s">
        <v>6</v>
      </c>
      <c r="C30" s="83">
        <f>+SUM(C31:C35)</f>
        <v>0</v>
      </c>
      <c r="D30" s="83">
        <f t="shared" ref="D30:N30" si="9">+SUM(D31:D35)</f>
        <v>0</v>
      </c>
      <c r="E30" s="83">
        <f t="shared" si="9"/>
        <v>0</v>
      </c>
      <c r="F30" s="83">
        <f t="shared" si="9"/>
        <v>0</v>
      </c>
      <c r="G30" s="83">
        <f t="shared" si="9"/>
        <v>0</v>
      </c>
      <c r="H30" s="83">
        <f t="shared" si="9"/>
        <v>0</v>
      </c>
      <c r="I30" s="83">
        <f t="shared" si="9"/>
        <v>0</v>
      </c>
      <c r="J30" s="83">
        <f t="shared" si="9"/>
        <v>0</v>
      </c>
      <c r="K30" s="83">
        <f t="shared" si="9"/>
        <v>0</v>
      </c>
      <c r="L30" s="83">
        <f t="shared" si="9"/>
        <v>0</v>
      </c>
      <c r="M30" s="83">
        <f t="shared" si="9"/>
        <v>0</v>
      </c>
      <c r="N30" s="83">
        <f t="shared" si="9"/>
        <v>0</v>
      </c>
      <c r="O30" s="101">
        <f t="shared" si="2"/>
        <v>0</v>
      </c>
      <c r="P30" s="6"/>
    </row>
    <row r="31" spans="1:16" s="1" customFormat="1" ht="13.5" hidden="1" customHeight="1" x14ac:dyDescent="0.25">
      <c r="A31" s="81" t="s">
        <v>441</v>
      </c>
      <c r="B31" s="73" t="s">
        <v>248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101">
        <f t="shared" si="2"/>
        <v>0</v>
      </c>
      <c r="P31" s="6"/>
    </row>
    <row r="32" spans="1:16" s="10" customFormat="1" ht="13.5" hidden="1" customHeight="1" x14ac:dyDescent="0.25">
      <c r="A32" s="81" t="s">
        <v>442</v>
      </c>
      <c r="B32" s="73" t="s">
        <v>249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101">
        <f t="shared" si="2"/>
        <v>0</v>
      </c>
      <c r="P32" s="53"/>
    </row>
    <row r="33" spans="1:16" s="1" customFormat="1" ht="13.5" hidden="1" customHeight="1" x14ac:dyDescent="0.25">
      <c r="A33" s="81" t="s">
        <v>443</v>
      </c>
      <c r="B33" s="73" t="s">
        <v>202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101">
        <f t="shared" si="2"/>
        <v>0</v>
      </c>
      <c r="P33" s="6"/>
    </row>
    <row r="34" spans="1:16" s="1" customFormat="1" ht="13.5" hidden="1" customHeight="1" x14ac:dyDescent="0.25">
      <c r="A34" s="81" t="s">
        <v>444</v>
      </c>
      <c r="B34" s="73" t="s">
        <v>250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101">
        <f t="shared" si="2"/>
        <v>0</v>
      </c>
      <c r="P34" s="6"/>
    </row>
    <row r="35" spans="1:16" s="1" customFormat="1" ht="13.5" hidden="1" customHeight="1" x14ac:dyDescent="0.25">
      <c r="A35" s="92" t="s">
        <v>445</v>
      </c>
      <c r="B35" s="73" t="s">
        <v>6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101">
        <f t="shared" si="2"/>
        <v>0</v>
      </c>
      <c r="P35" s="6"/>
    </row>
    <row r="36" spans="1:16" s="11" customFormat="1" ht="13.5" hidden="1" customHeight="1" x14ac:dyDescent="0.25">
      <c r="A36" s="81" t="s">
        <v>446</v>
      </c>
      <c r="B36" s="73" t="s">
        <v>7</v>
      </c>
      <c r="C36" s="83">
        <f>+C37+C41+C50+C54+C57</f>
        <v>0</v>
      </c>
      <c r="D36" s="83">
        <f t="shared" ref="D36:N36" si="10">+D37+D41+D50+D54+D57</f>
        <v>0</v>
      </c>
      <c r="E36" s="83">
        <f t="shared" si="10"/>
        <v>0</v>
      </c>
      <c r="F36" s="83">
        <f t="shared" si="10"/>
        <v>0</v>
      </c>
      <c r="G36" s="83">
        <f t="shared" si="10"/>
        <v>0</v>
      </c>
      <c r="H36" s="83">
        <f t="shared" si="10"/>
        <v>0</v>
      </c>
      <c r="I36" s="83">
        <f t="shared" si="10"/>
        <v>0</v>
      </c>
      <c r="J36" s="83">
        <f t="shared" si="10"/>
        <v>0</v>
      </c>
      <c r="K36" s="83">
        <f t="shared" si="10"/>
        <v>0</v>
      </c>
      <c r="L36" s="83">
        <f t="shared" si="10"/>
        <v>0</v>
      </c>
      <c r="M36" s="83">
        <f t="shared" si="10"/>
        <v>0</v>
      </c>
      <c r="N36" s="83">
        <f t="shared" si="10"/>
        <v>0</v>
      </c>
      <c r="O36" s="101">
        <f t="shared" si="2"/>
        <v>0</v>
      </c>
      <c r="P36" s="53"/>
    </row>
    <row r="37" spans="1:16" s="1" customFormat="1" ht="13.5" hidden="1" customHeight="1" x14ac:dyDescent="0.25">
      <c r="A37" s="81" t="s">
        <v>447</v>
      </c>
      <c r="B37" s="73" t="s">
        <v>8</v>
      </c>
      <c r="C37" s="83">
        <f>+C38+C39+C40</f>
        <v>0</v>
      </c>
      <c r="D37" s="83">
        <f t="shared" ref="D37:N37" si="11">+D38+D39+D40</f>
        <v>0</v>
      </c>
      <c r="E37" s="83">
        <f t="shared" si="11"/>
        <v>0</v>
      </c>
      <c r="F37" s="83">
        <f t="shared" si="11"/>
        <v>0</v>
      </c>
      <c r="G37" s="83">
        <f t="shared" si="11"/>
        <v>0</v>
      </c>
      <c r="H37" s="83">
        <f t="shared" si="11"/>
        <v>0</v>
      </c>
      <c r="I37" s="83">
        <f t="shared" si="11"/>
        <v>0</v>
      </c>
      <c r="J37" s="83">
        <f t="shared" si="11"/>
        <v>0</v>
      </c>
      <c r="K37" s="83">
        <f t="shared" si="11"/>
        <v>0</v>
      </c>
      <c r="L37" s="83">
        <f t="shared" si="11"/>
        <v>0</v>
      </c>
      <c r="M37" s="83">
        <f t="shared" si="11"/>
        <v>0</v>
      </c>
      <c r="N37" s="83">
        <f t="shared" si="11"/>
        <v>0</v>
      </c>
      <c r="O37" s="101">
        <f t="shared" si="2"/>
        <v>0</v>
      </c>
      <c r="P37" s="6"/>
    </row>
    <row r="38" spans="1:16" s="1" customFormat="1" ht="13.5" hidden="1" customHeight="1" x14ac:dyDescent="0.25">
      <c r="A38" s="81" t="s">
        <v>448</v>
      </c>
      <c r="B38" s="73" t="s">
        <v>9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101">
        <f t="shared" si="2"/>
        <v>0</v>
      </c>
      <c r="P38" s="6"/>
    </row>
    <row r="39" spans="1:16" s="1" customFormat="1" ht="13.5" hidden="1" customHeight="1" x14ac:dyDescent="0.25">
      <c r="A39" s="81" t="s">
        <v>449</v>
      </c>
      <c r="B39" s="73" t="s">
        <v>10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101">
        <f t="shared" si="2"/>
        <v>0</v>
      </c>
      <c r="P39" s="6"/>
    </row>
    <row r="40" spans="1:16" s="1" customFormat="1" ht="13.5" hidden="1" customHeight="1" x14ac:dyDescent="0.25">
      <c r="A40" s="81" t="s">
        <v>927</v>
      </c>
      <c r="B40" s="73" t="s">
        <v>928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101">
        <f t="shared" si="2"/>
        <v>0</v>
      </c>
      <c r="P40" s="6"/>
    </row>
    <row r="41" spans="1:16" s="1" customFormat="1" ht="13.5" hidden="1" customHeight="1" x14ac:dyDescent="0.25">
      <c r="A41" s="81" t="s">
        <v>450</v>
      </c>
      <c r="B41" s="73" t="s">
        <v>251</v>
      </c>
      <c r="C41" s="83">
        <f>+SUM(C42:C49)</f>
        <v>0</v>
      </c>
      <c r="D41" s="83">
        <f t="shared" ref="D41:N41" si="12">+SUM(D42:D49)</f>
        <v>0</v>
      </c>
      <c r="E41" s="83">
        <f t="shared" si="12"/>
        <v>0</v>
      </c>
      <c r="F41" s="83">
        <f t="shared" si="12"/>
        <v>0</v>
      </c>
      <c r="G41" s="83">
        <f t="shared" si="12"/>
        <v>0</v>
      </c>
      <c r="H41" s="83">
        <f t="shared" si="12"/>
        <v>0</v>
      </c>
      <c r="I41" s="83">
        <f t="shared" si="12"/>
        <v>0</v>
      </c>
      <c r="J41" s="83">
        <f t="shared" si="12"/>
        <v>0</v>
      </c>
      <c r="K41" s="83">
        <f t="shared" si="12"/>
        <v>0</v>
      </c>
      <c r="L41" s="83">
        <f t="shared" si="12"/>
        <v>0</v>
      </c>
      <c r="M41" s="83">
        <f t="shared" si="12"/>
        <v>0</v>
      </c>
      <c r="N41" s="83">
        <f t="shared" si="12"/>
        <v>0</v>
      </c>
      <c r="O41" s="101">
        <f t="shared" si="2"/>
        <v>0</v>
      </c>
      <c r="P41" s="6"/>
    </row>
    <row r="42" spans="1:16" s="3" customFormat="1" ht="13.5" hidden="1" customHeight="1" x14ac:dyDescent="0.25">
      <c r="A42" s="81" t="s">
        <v>451</v>
      </c>
      <c r="B42" s="73" t="s">
        <v>252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101">
        <f t="shared" si="2"/>
        <v>0</v>
      </c>
      <c r="P42" s="53"/>
    </row>
    <row r="43" spans="1:16" s="3" customFormat="1" ht="13.5" hidden="1" customHeight="1" x14ac:dyDescent="0.25">
      <c r="A43" s="92" t="s">
        <v>452</v>
      </c>
      <c r="B43" s="73" t="s">
        <v>253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101">
        <f t="shared" si="2"/>
        <v>0</v>
      </c>
      <c r="P43" s="53"/>
    </row>
    <row r="44" spans="1:16" s="9" customFormat="1" ht="13.5" hidden="1" customHeight="1" x14ac:dyDescent="0.25">
      <c r="A44" s="81" t="s">
        <v>453</v>
      </c>
      <c r="B44" s="73" t="s">
        <v>254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101">
        <f t="shared" si="2"/>
        <v>0</v>
      </c>
      <c r="P44" s="53"/>
    </row>
    <row r="45" spans="1:16" s="10" customFormat="1" ht="13.5" hidden="1" customHeight="1" x14ac:dyDescent="0.25">
      <c r="A45" s="81" t="s">
        <v>454</v>
      </c>
      <c r="B45" s="73" t="s">
        <v>255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101">
        <f t="shared" si="2"/>
        <v>0</v>
      </c>
      <c r="P45" s="53"/>
    </row>
    <row r="46" spans="1:16" s="1" customFormat="1" ht="13.5" hidden="1" customHeight="1" x14ac:dyDescent="0.25">
      <c r="A46" s="81" t="s">
        <v>455</v>
      </c>
      <c r="B46" s="73" t="s">
        <v>456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101">
        <f t="shared" si="2"/>
        <v>0</v>
      </c>
      <c r="P46" s="6"/>
    </row>
    <row r="47" spans="1:16" s="1" customFormat="1" ht="13.5" hidden="1" customHeight="1" x14ac:dyDescent="0.25">
      <c r="A47" s="81" t="s">
        <v>457</v>
      </c>
      <c r="B47" s="73" t="s">
        <v>204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101">
        <f t="shared" si="2"/>
        <v>0</v>
      </c>
      <c r="P47" s="6"/>
    </row>
    <row r="48" spans="1:16" s="1" customFormat="1" ht="13.5" hidden="1" customHeight="1" x14ac:dyDescent="0.25">
      <c r="A48" s="81" t="s">
        <v>886</v>
      </c>
      <c r="B48" s="73" t="s">
        <v>887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101">
        <f t="shared" si="2"/>
        <v>0</v>
      </c>
      <c r="P48" s="6"/>
    </row>
    <row r="49" spans="1:16" s="1" customFormat="1" ht="13.5" hidden="1" customHeight="1" x14ac:dyDescent="0.25">
      <c r="A49" s="81" t="s">
        <v>888</v>
      </c>
      <c r="B49" s="73" t="s">
        <v>889</v>
      </c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101">
        <f t="shared" si="2"/>
        <v>0</v>
      </c>
      <c r="P49" s="6"/>
    </row>
    <row r="50" spans="1:16" s="10" customFormat="1" ht="13.5" hidden="1" customHeight="1" x14ac:dyDescent="0.25">
      <c r="A50" s="81" t="s">
        <v>458</v>
      </c>
      <c r="B50" s="73" t="s">
        <v>203</v>
      </c>
      <c r="C50" s="83">
        <f>+SUM(C51:C53)</f>
        <v>0</v>
      </c>
      <c r="D50" s="83">
        <f t="shared" ref="D50:N50" si="13">+SUM(D51:D53)</f>
        <v>0</v>
      </c>
      <c r="E50" s="83">
        <f t="shared" si="13"/>
        <v>0</v>
      </c>
      <c r="F50" s="83">
        <f t="shared" si="13"/>
        <v>0</v>
      </c>
      <c r="G50" s="83">
        <f t="shared" si="13"/>
        <v>0</v>
      </c>
      <c r="H50" s="83">
        <f t="shared" si="13"/>
        <v>0</v>
      </c>
      <c r="I50" s="83">
        <f t="shared" si="13"/>
        <v>0</v>
      </c>
      <c r="J50" s="83">
        <f t="shared" si="13"/>
        <v>0</v>
      </c>
      <c r="K50" s="83">
        <f t="shared" si="13"/>
        <v>0</v>
      </c>
      <c r="L50" s="83">
        <f t="shared" si="13"/>
        <v>0</v>
      </c>
      <c r="M50" s="83">
        <f t="shared" si="13"/>
        <v>0</v>
      </c>
      <c r="N50" s="83">
        <f t="shared" si="13"/>
        <v>0</v>
      </c>
      <c r="O50" s="101">
        <f t="shared" si="2"/>
        <v>0</v>
      </c>
      <c r="P50" s="53"/>
    </row>
    <row r="51" spans="1:16" s="10" customFormat="1" ht="13.5" hidden="1" customHeight="1" x14ac:dyDescent="0.25">
      <c r="A51" s="81" t="s">
        <v>459</v>
      </c>
      <c r="B51" s="73" t="s">
        <v>205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101">
        <f t="shared" si="2"/>
        <v>0</v>
      </c>
      <c r="P51" s="53"/>
    </row>
    <row r="52" spans="1:16" s="10" customFormat="1" ht="13.5" hidden="1" customHeight="1" x14ac:dyDescent="0.25">
      <c r="A52" s="81" t="s">
        <v>460</v>
      </c>
      <c r="B52" s="73" t="s">
        <v>203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101">
        <f t="shared" si="2"/>
        <v>0</v>
      </c>
      <c r="P52" s="53"/>
    </row>
    <row r="53" spans="1:16" s="10" customFormat="1" ht="13.5" hidden="1" customHeight="1" x14ac:dyDescent="0.25">
      <c r="A53" s="81" t="s">
        <v>461</v>
      </c>
      <c r="B53" s="73" t="s">
        <v>256</v>
      </c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101">
        <f t="shared" si="2"/>
        <v>0</v>
      </c>
      <c r="P53" s="53"/>
    </row>
    <row r="54" spans="1:16" s="1" customFormat="1" ht="13.5" hidden="1" customHeight="1" x14ac:dyDescent="0.25">
      <c r="A54" s="92" t="s">
        <v>462</v>
      </c>
      <c r="B54" s="73" t="s">
        <v>206</v>
      </c>
      <c r="C54" s="83">
        <f>+C55+C56</f>
        <v>0</v>
      </c>
      <c r="D54" s="83">
        <f t="shared" ref="D54:N54" si="14">+D55+D56</f>
        <v>0</v>
      </c>
      <c r="E54" s="83">
        <f t="shared" si="14"/>
        <v>0</v>
      </c>
      <c r="F54" s="83">
        <f t="shared" si="14"/>
        <v>0</v>
      </c>
      <c r="G54" s="83">
        <f t="shared" si="14"/>
        <v>0</v>
      </c>
      <c r="H54" s="83">
        <f t="shared" si="14"/>
        <v>0</v>
      </c>
      <c r="I54" s="83">
        <f t="shared" si="14"/>
        <v>0</v>
      </c>
      <c r="J54" s="83">
        <f t="shared" si="14"/>
        <v>0</v>
      </c>
      <c r="K54" s="83">
        <f t="shared" si="14"/>
        <v>0</v>
      </c>
      <c r="L54" s="83">
        <f t="shared" si="14"/>
        <v>0</v>
      </c>
      <c r="M54" s="83">
        <f t="shared" si="14"/>
        <v>0</v>
      </c>
      <c r="N54" s="83">
        <f t="shared" si="14"/>
        <v>0</v>
      </c>
      <c r="O54" s="101">
        <f t="shared" si="2"/>
        <v>0</v>
      </c>
      <c r="P54" s="6"/>
    </row>
    <row r="55" spans="1:16" s="1" customFormat="1" ht="13.5" hidden="1" customHeight="1" x14ac:dyDescent="0.25">
      <c r="A55" s="92" t="s">
        <v>463</v>
      </c>
      <c r="B55" s="73" t="s">
        <v>257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101">
        <f t="shared" si="2"/>
        <v>0</v>
      </c>
      <c r="P55" s="6"/>
    </row>
    <row r="56" spans="1:16" s="1" customFormat="1" ht="13.5" hidden="1" customHeight="1" x14ac:dyDescent="0.25">
      <c r="A56" s="92" t="s">
        <v>464</v>
      </c>
      <c r="B56" s="73" t="s">
        <v>258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101">
        <f t="shared" si="2"/>
        <v>0</v>
      </c>
      <c r="P56" s="6"/>
    </row>
    <row r="57" spans="1:16" s="10" customFormat="1" ht="13.5" hidden="1" customHeight="1" x14ac:dyDescent="0.25">
      <c r="A57" s="92" t="s">
        <v>828</v>
      </c>
      <c r="B57" s="73" t="s">
        <v>829</v>
      </c>
      <c r="C57" s="83">
        <f>+C58+C59</f>
        <v>0</v>
      </c>
      <c r="D57" s="83">
        <f t="shared" ref="D57:N57" si="15">+D58+D59</f>
        <v>0</v>
      </c>
      <c r="E57" s="83">
        <f t="shared" si="15"/>
        <v>0</v>
      </c>
      <c r="F57" s="83">
        <f t="shared" si="15"/>
        <v>0</v>
      </c>
      <c r="G57" s="83">
        <f t="shared" si="15"/>
        <v>0</v>
      </c>
      <c r="H57" s="83">
        <f t="shared" si="15"/>
        <v>0</v>
      </c>
      <c r="I57" s="83">
        <f t="shared" si="15"/>
        <v>0</v>
      </c>
      <c r="J57" s="83">
        <f t="shared" si="15"/>
        <v>0</v>
      </c>
      <c r="K57" s="83">
        <f t="shared" si="15"/>
        <v>0</v>
      </c>
      <c r="L57" s="83">
        <f t="shared" si="15"/>
        <v>0</v>
      </c>
      <c r="M57" s="83">
        <f t="shared" si="15"/>
        <v>0</v>
      </c>
      <c r="N57" s="83">
        <f t="shared" si="15"/>
        <v>0</v>
      </c>
      <c r="O57" s="101">
        <f t="shared" si="2"/>
        <v>0</v>
      </c>
      <c r="P57" s="53"/>
    </row>
    <row r="58" spans="1:16" s="10" customFormat="1" ht="13.5" hidden="1" customHeight="1" x14ac:dyDescent="0.25">
      <c r="A58" s="92" t="s">
        <v>830</v>
      </c>
      <c r="B58" s="73" t="s">
        <v>831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101">
        <f t="shared" si="2"/>
        <v>0</v>
      </c>
      <c r="P58" s="53"/>
    </row>
    <row r="59" spans="1:16" s="1" customFormat="1" ht="13.5" hidden="1" customHeight="1" x14ac:dyDescent="0.25">
      <c r="A59" s="92" t="s">
        <v>832</v>
      </c>
      <c r="B59" s="73" t="s">
        <v>833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101">
        <f t="shared" si="2"/>
        <v>0</v>
      </c>
      <c r="P59" s="6"/>
    </row>
    <row r="60" spans="1:16" s="1" customFormat="1" ht="13.5" hidden="1" customHeight="1" x14ac:dyDescent="0.25">
      <c r="A60" s="81" t="s">
        <v>465</v>
      </c>
      <c r="B60" s="73" t="s">
        <v>11</v>
      </c>
      <c r="C60" s="83">
        <f>+C61</f>
        <v>0</v>
      </c>
      <c r="D60" s="83">
        <f t="shared" ref="D60:N60" si="16">+D61</f>
        <v>0</v>
      </c>
      <c r="E60" s="83">
        <f t="shared" si="16"/>
        <v>0</v>
      </c>
      <c r="F60" s="83">
        <f t="shared" si="16"/>
        <v>0</v>
      </c>
      <c r="G60" s="83">
        <f t="shared" si="16"/>
        <v>0</v>
      </c>
      <c r="H60" s="83">
        <f t="shared" si="16"/>
        <v>0</v>
      </c>
      <c r="I60" s="83">
        <f t="shared" si="16"/>
        <v>0</v>
      </c>
      <c r="J60" s="83">
        <f t="shared" si="16"/>
        <v>0</v>
      </c>
      <c r="K60" s="83">
        <f t="shared" si="16"/>
        <v>0</v>
      </c>
      <c r="L60" s="83">
        <f t="shared" si="16"/>
        <v>0</v>
      </c>
      <c r="M60" s="83">
        <f t="shared" si="16"/>
        <v>0</v>
      </c>
      <c r="N60" s="83">
        <f t="shared" si="16"/>
        <v>0</v>
      </c>
      <c r="O60" s="101">
        <f t="shared" si="2"/>
        <v>0</v>
      </c>
      <c r="P60" s="6"/>
    </row>
    <row r="61" spans="1:16" s="9" customFormat="1" ht="13.5" hidden="1" customHeight="1" x14ac:dyDescent="0.25">
      <c r="A61" s="92" t="s">
        <v>466</v>
      </c>
      <c r="B61" s="73" t="s">
        <v>259</v>
      </c>
      <c r="C61" s="83">
        <f>+C62+C63+C64+C65</f>
        <v>0</v>
      </c>
      <c r="D61" s="83">
        <f t="shared" ref="D61:N61" si="17">+D62+D63+D64+D65</f>
        <v>0</v>
      </c>
      <c r="E61" s="83">
        <f t="shared" si="17"/>
        <v>0</v>
      </c>
      <c r="F61" s="83">
        <f t="shared" si="17"/>
        <v>0</v>
      </c>
      <c r="G61" s="83">
        <f t="shared" si="17"/>
        <v>0</v>
      </c>
      <c r="H61" s="83">
        <f t="shared" si="17"/>
        <v>0</v>
      </c>
      <c r="I61" s="83">
        <f t="shared" si="17"/>
        <v>0</v>
      </c>
      <c r="J61" s="83">
        <f t="shared" si="17"/>
        <v>0</v>
      </c>
      <c r="K61" s="83">
        <f t="shared" si="17"/>
        <v>0</v>
      </c>
      <c r="L61" s="83">
        <f t="shared" si="17"/>
        <v>0</v>
      </c>
      <c r="M61" s="83">
        <f t="shared" si="17"/>
        <v>0</v>
      </c>
      <c r="N61" s="83">
        <f t="shared" si="17"/>
        <v>0</v>
      </c>
      <c r="O61" s="101">
        <f t="shared" si="2"/>
        <v>0</v>
      </c>
      <c r="P61" s="53"/>
    </row>
    <row r="62" spans="1:16" s="9" customFormat="1" ht="13.5" hidden="1" customHeight="1" x14ac:dyDescent="0.25">
      <c r="A62" s="92" t="s">
        <v>467</v>
      </c>
      <c r="B62" s="73" t="s">
        <v>260</v>
      </c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101">
        <f t="shared" si="2"/>
        <v>0</v>
      </c>
      <c r="P62" s="53"/>
    </row>
    <row r="63" spans="1:16" s="10" customFormat="1" ht="13.5" hidden="1" customHeight="1" x14ac:dyDescent="0.25">
      <c r="A63" s="92" t="s">
        <v>468</v>
      </c>
      <c r="B63" s="73" t="s">
        <v>261</v>
      </c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101">
        <f t="shared" si="2"/>
        <v>0</v>
      </c>
      <c r="P63" s="53"/>
    </row>
    <row r="64" spans="1:16" s="10" customFormat="1" ht="13.5" hidden="1" customHeight="1" x14ac:dyDescent="0.25">
      <c r="A64" s="92" t="s">
        <v>929</v>
      </c>
      <c r="B64" s="73" t="s">
        <v>930</v>
      </c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101">
        <f t="shared" si="2"/>
        <v>0</v>
      </c>
      <c r="P64" s="53"/>
    </row>
    <row r="65" spans="1:16" s="10" customFormat="1" ht="13.5" hidden="1" customHeight="1" x14ac:dyDescent="0.25">
      <c r="A65" s="92" t="s">
        <v>931</v>
      </c>
      <c r="B65" s="73" t="s">
        <v>230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101">
        <f t="shared" si="2"/>
        <v>0</v>
      </c>
      <c r="P65" s="53"/>
    </row>
    <row r="66" spans="1:16" ht="4.2" customHeight="1" x14ac:dyDescent="0.25">
      <c r="A66" s="46"/>
      <c r="B66" s="21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102"/>
    </row>
    <row r="67" spans="1:16" s="5" customFormat="1" ht="3" customHeight="1" x14ac:dyDescent="0.25">
      <c r="A67" s="45"/>
      <c r="B67" s="20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103"/>
      <c r="P67" s="62"/>
    </row>
    <row r="68" spans="1:16" s="9" customFormat="1" x14ac:dyDescent="0.25">
      <c r="A68" s="44"/>
      <c r="B68" s="19" t="s">
        <v>12</v>
      </c>
      <c r="C68" s="77">
        <f t="shared" ref="C68:N68" si="18">+C11-C70</f>
        <v>-546629756.79999995</v>
      </c>
      <c r="D68" s="77">
        <f t="shared" si="18"/>
        <v>-588888030</v>
      </c>
      <c r="E68" s="77">
        <f t="shared" si="18"/>
        <v>-1583471363</v>
      </c>
      <c r="F68" s="77">
        <f t="shared" si="18"/>
        <v>-886307363</v>
      </c>
      <c r="G68" s="77">
        <f t="shared" si="18"/>
        <v>-5267721363</v>
      </c>
      <c r="H68" s="77">
        <f t="shared" si="18"/>
        <v>-793471363</v>
      </c>
      <c r="I68" s="77">
        <f t="shared" si="18"/>
        <v>-12081350363</v>
      </c>
      <c r="J68" s="77">
        <f t="shared" si="18"/>
        <v>-4867264363</v>
      </c>
      <c r="K68" s="77">
        <f t="shared" si="18"/>
        <v>-1713514362</v>
      </c>
      <c r="L68" s="77">
        <f t="shared" si="18"/>
        <v>-4016350362</v>
      </c>
      <c r="M68" s="77">
        <f t="shared" si="18"/>
        <v>-713514362</v>
      </c>
      <c r="N68" s="77">
        <f t="shared" si="18"/>
        <v>-1049775301.2</v>
      </c>
      <c r="O68" s="104">
        <f>+SUM(C68:N68)</f>
        <v>-34108258352</v>
      </c>
      <c r="P68" s="53"/>
    </row>
    <row r="69" spans="1:16" s="10" customFormat="1" ht="4.5" customHeight="1" x14ac:dyDescent="0.25">
      <c r="A69" s="45"/>
      <c r="B69" s="20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103"/>
      <c r="P69" s="53"/>
    </row>
    <row r="70" spans="1:16" s="11" customFormat="1" ht="13.5" customHeight="1" x14ac:dyDescent="0.25">
      <c r="A70" s="80" t="s">
        <v>469</v>
      </c>
      <c r="B70" s="19" t="s">
        <v>125</v>
      </c>
      <c r="C70" s="77">
        <f>+C71+C291+C320</f>
        <v>546629756.79999995</v>
      </c>
      <c r="D70" s="77">
        <f t="shared" ref="D70:N70" si="19">+D71+D291+D320</f>
        <v>588888030</v>
      </c>
      <c r="E70" s="77">
        <f t="shared" si="19"/>
        <v>1583471363</v>
      </c>
      <c r="F70" s="77">
        <f t="shared" si="19"/>
        <v>886307363</v>
      </c>
      <c r="G70" s="77">
        <f t="shared" si="19"/>
        <v>5267721363</v>
      </c>
      <c r="H70" s="77">
        <f t="shared" si="19"/>
        <v>793471363</v>
      </c>
      <c r="I70" s="77">
        <f t="shared" si="19"/>
        <v>12081350363</v>
      </c>
      <c r="J70" s="77">
        <f t="shared" si="19"/>
        <v>4867264363</v>
      </c>
      <c r="K70" s="77">
        <f t="shared" si="19"/>
        <v>1713514362</v>
      </c>
      <c r="L70" s="77">
        <f t="shared" si="19"/>
        <v>4016350362</v>
      </c>
      <c r="M70" s="77">
        <f t="shared" si="19"/>
        <v>713514362</v>
      </c>
      <c r="N70" s="77">
        <f t="shared" si="19"/>
        <v>1049775301.2</v>
      </c>
      <c r="O70" s="100">
        <f t="shared" ref="O70:O134" si="20">+SUM(C70:N70)</f>
        <v>34108258352</v>
      </c>
      <c r="P70" s="53"/>
    </row>
    <row r="71" spans="1:16" s="3" customFormat="1" ht="13.5" customHeight="1" x14ac:dyDescent="0.25">
      <c r="A71" s="91" t="s">
        <v>470</v>
      </c>
      <c r="B71" s="73" t="s">
        <v>13</v>
      </c>
      <c r="C71" s="83">
        <f>+C72+C209+C278</f>
        <v>125699756.8</v>
      </c>
      <c r="D71" s="83">
        <f t="shared" ref="D71:N71" si="21">+D72+D209+D278</f>
        <v>167958030</v>
      </c>
      <c r="E71" s="83">
        <f t="shared" si="21"/>
        <v>162541363</v>
      </c>
      <c r="F71" s="83">
        <f t="shared" si="21"/>
        <v>162541363</v>
      </c>
      <c r="G71" s="83">
        <f t="shared" si="21"/>
        <v>162541363</v>
      </c>
      <c r="H71" s="83">
        <f t="shared" si="21"/>
        <v>172541363</v>
      </c>
      <c r="I71" s="83">
        <f t="shared" si="21"/>
        <v>180541363</v>
      </c>
      <c r="J71" s="83">
        <f t="shared" si="21"/>
        <v>172541363</v>
      </c>
      <c r="K71" s="83">
        <f t="shared" si="21"/>
        <v>172541362</v>
      </c>
      <c r="L71" s="83">
        <f t="shared" si="21"/>
        <v>172541362</v>
      </c>
      <c r="M71" s="83">
        <f t="shared" si="21"/>
        <v>172541362</v>
      </c>
      <c r="N71" s="83">
        <f t="shared" si="21"/>
        <v>205966301.19999999</v>
      </c>
      <c r="O71" s="101">
        <f t="shared" si="20"/>
        <v>2030496352</v>
      </c>
      <c r="P71" s="53"/>
    </row>
    <row r="72" spans="1:16" s="3" customFormat="1" ht="13.5" customHeight="1" x14ac:dyDescent="0.25">
      <c r="A72" s="91" t="s">
        <v>471</v>
      </c>
      <c r="B72" s="73" t="s">
        <v>14</v>
      </c>
      <c r="C72" s="83">
        <f>+C73+C110</f>
        <v>0</v>
      </c>
      <c r="D72" s="83">
        <f t="shared" ref="D72:N72" si="22">+D73+D110</f>
        <v>10833334</v>
      </c>
      <c r="E72" s="83">
        <f t="shared" si="22"/>
        <v>5416667</v>
      </c>
      <c r="F72" s="83">
        <f t="shared" si="22"/>
        <v>5416667</v>
      </c>
      <c r="G72" s="83">
        <f t="shared" si="22"/>
        <v>5416667</v>
      </c>
      <c r="H72" s="83">
        <f t="shared" si="22"/>
        <v>5416667</v>
      </c>
      <c r="I72" s="83">
        <f t="shared" si="22"/>
        <v>5416667</v>
      </c>
      <c r="J72" s="83">
        <f t="shared" si="22"/>
        <v>5416667</v>
      </c>
      <c r="K72" s="83">
        <f t="shared" si="22"/>
        <v>5416666</v>
      </c>
      <c r="L72" s="83">
        <f t="shared" si="22"/>
        <v>5416666</v>
      </c>
      <c r="M72" s="83">
        <f t="shared" si="22"/>
        <v>5416666</v>
      </c>
      <c r="N72" s="83">
        <f t="shared" si="22"/>
        <v>5416666</v>
      </c>
      <c r="O72" s="101">
        <f t="shared" si="20"/>
        <v>65000000</v>
      </c>
      <c r="P72" s="53"/>
    </row>
    <row r="73" spans="1:16" s="1" customFormat="1" ht="13.5" hidden="1" customHeight="1" x14ac:dyDescent="0.25">
      <c r="A73" s="91" t="s">
        <v>472</v>
      </c>
      <c r="B73" s="73" t="s">
        <v>15</v>
      </c>
      <c r="C73" s="83">
        <f>+C74+C98</f>
        <v>0</v>
      </c>
      <c r="D73" s="83">
        <f t="shared" ref="D73:N73" si="23">+D74+D98</f>
        <v>0</v>
      </c>
      <c r="E73" s="83">
        <f t="shared" si="23"/>
        <v>0</v>
      </c>
      <c r="F73" s="83">
        <f t="shared" si="23"/>
        <v>0</v>
      </c>
      <c r="G73" s="83">
        <f t="shared" si="23"/>
        <v>0</v>
      </c>
      <c r="H73" s="83">
        <f t="shared" si="23"/>
        <v>0</v>
      </c>
      <c r="I73" s="83">
        <f t="shared" si="23"/>
        <v>0</v>
      </c>
      <c r="J73" s="83">
        <f t="shared" si="23"/>
        <v>0</v>
      </c>
      <c r="K73" s="83">
        <f t="shared" si="23"/>
        <v>0</v>
      </c>
      <c r="L73" s="83">
        <f t="shared" si="23"/>
        <v>0</v>
      </c>
      <c r="M73" s="83">
        <f t="shared" si="23"/>
        <v>0</v>
      </c>
      <c r="N73" s="83">
        <f t="shared" si="23"/>
        <v>0</v>
      </c>
      <c r="O73" s="101">
        <f t="shared" si="20"/>
        <v>0</v>
      </c>
      <c r="P73" s="6"/>
    </row>
    <row r="74" spans="1:16" s="1" customFormat="1" ht="13.5" hidden="1" customHeight="1" x14ac:dyDescent="0.25">
      <c r="A74" s="91" t="s">
        <v>473</v>
      </c>
      <c r="B74" s="73" t="s">
        <v>262</v>
      </c>
      <c r="C74" s="83">
        <f>+C75+C80+C83+C95</f>
        <v>0</v>
      </c>
      <c r="D74" s="83">
        <f t="shared" ref="D74:N74" si="24">+D75+D80+D83+D95</f>
        <v>0</v>
      </c>
      <c r="E74" s="83">
        <f t="shared" si="24"/>
        <v>0</v>
      </c>
      <c r="F74" s="83">
        <f t="shared" si="24"/>
        <v>0</v>
      </c>
      <c r="G74" s="83">
        <f t="shared" si="24"/>
        <v>0</v>
      </c>
      <c r="H74" s="83">
        <f t="shared" si="24"/>
        <v>0</v>
      </c>
      <c r="I74" s="83">
        <f t="shared" si="24"/>
        <v>0</v>
      </c>
      <c r="J74" s="83">
        <f t="shared" si="24"/>
        <v>0</v>
      </c>
      <c r="K74" s="83">
        <f t="shared" si="24"/>
        <v>0</v>
      </c>
      <c r="L74" s="83">
        <f t="shared" si="24"/>
        <v>0</v>
      </c>
      <c r="M74" s="83">
        <f t="shared" si="24"/>
        <v>0</v>
      </c>
      <c r="N74" s="83">
        <f t="shared" si="24"/>
        <v>0</v>
      </c>
      <c r="O74" s="101">
        <f t="shared" si="20"/>
        <v>0</v>
      </c>
      <c r="P74" s="6"/>
    </row>
    <row r="75" spans="1:16" s="1" customFormat="1" ht="13.5" hidden="1" customHeight="1" x14ac:dyDescent="0.25">
      <c r="A75" s="91" t="s">
        <v>474</v>
      </c>
      <c r="B75" s="73" t="s">
        <v>126</v>
      </c>
      <c r="C75" s="83">
        <f>+SUM(C76:C79)</f>
        <v>0</v>
      </c>
      <c r="D75" s="83">
        <f t="shared" ref="D75:N75" si="25">+SUM(D76:D79)</f>
        <v>0</v>
      </c>
      <c r="E75" s="83">
        <f t="shared" si="25"/>
        <v>0</v>
      </c>
      <c r="F75" s="83">
        <f t="shared" si="25"/>
        <v>0</v>
      </c>
      <c r="G75" s="83">
        <f t="shared" si="25"/>
        <v>0</v>
      </c>
      <c r="H75" s="83">
        <f t="shared" si="25"/>
        <v>0</v>
      </c>
      <c r="I75" s="83">
        <f t="shared" si="25"/>
        <v>0</v>
      </c>
      <c r="J75" s="83">
        <f t="shared" si="25"/>
        <v>0</v>
      </c>
      <c r="K75" s="83">
        <f t="shared" si="25"/>
        <v>0</v>
      </c>
      <c r="L75" s="83">
        <f t="shared" si="25"/>
        <v>0</v>
      </c>
      <c r="M75" s="83">
        <f t="shared" si="25"/>
        <v>0</v>
      </c>
      <c r="N75" s="83">
        <f t="shared" si="25"/>
        <v>0</v>
      </c>
      <c r="O75" s="101">
        <f t="shared" si="20"/>
        <v>0</v>
      </c>
      <c r="P75" s="6"/>
    </row>
    <row r="76" spans="1:16" s="1" customFormat="1" ht="13.5" hidden="1" customHeight="1" x14ac:dyDescent="0.25">
      <c r="A76" s="91" t="s">
        <v>475</v>
      </c>
      <c r="B76" s="73" t="s">
        <v>36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101">
        <f t="shared" si="20"/>
        <v>0</v>
      </c>
      <c r="P76" s="6"/>
    </row>
    <row r="77" spans="1:16" s="3" customFormat="1" ht="13.5" hidden="1" customHeight="1" x14ac:dyDescent="0.25">
      <c r="A77" s="91" t="s">
        <v>476</v>
      </c>
      <c r="B77" s="73" t="s">
        <v>37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101">
        <f t="shared" si="20"/>
        <v>0</v>
      </c>
      <c r="P77" s="53"/>
    </row>
    <row r="78" spans="1:16" s="1" customFormat="1" ht="13.5" hidden="1" customHeight="1" x14ac:dyDescent="0.25">
      <c r="A78" s="91" t="s">
        <v>477</v>
      </c>
      <c r="B78" s="73" t="s">
        <v>38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101">
        <f t="shared" si="20"/>
        <v>0</v>
      </c>
      <c r="P78" s="6"/>
    </row>
    <row r="79" spans="1:16" s="1" customFormat="1" ht="13.5" hidden="1" customHeight="1" x14ac:dyDescent="0.25">
      <c r="A79" s="91" t="s">
        <v>478</v>
      </c>
      <c r="B79" s="73" t="s">
        <v>132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101">
        <f t="shared" si="20"/>
        <v>0</v>
      </c>
      <c r="P79" s="6"/>
    </row>
    <row r="80" spans="1:16" s="3" customFormat="1" ht="13.5" hidden="1" customHeight="1" x14ac:dyDescent="0.25">
      <c r="A80" s="91" t="s">
        <v>479</v>
      </c>
      <c r="B80" s="73" t="s">
        <v>128</v>
      </c>
      <c r="C80" s="83">
        <f>+C81+C82</f>
        <v>0</v>
      </c>
      <c r="D80" s="83">
        <f t="shared" ref="D80:N80" si="26">+D81+D82</f>
        <v>0</v>
      </c>
      <c r="E80" s="83">
        <f t="shared" si="26"/>
        <v>0</v>
      </c>
      <c r="F80" s="83">
        <f t="shared" si="26"/>
        <v>0</v>
      </c>
      <c r="G80" s="83">
        <f t="shared" si="26"/>
        <v>0</v>
      </c>
      <c r="H80" s="83">
        <f t="shared" si="26"/>
        <v>0</v>
      </c>
      <c r="I80" s="83">
        <f t="shared" si="26"/>
        <v>0</v>
      </c>
      <c r="J80" s="83">
        <f t="shared" si="26"/>
        <v>0</v>
      </c>
      <c r="K80" s="83">
        <f t="shared" si="26"/>
        <v>0</v>
      </c>
      <c r="L80" s="83">
        <f t="shared" si="26"/>
        <v>0</v>
      </c>
      <c r="M80" s="83">
        <f t="shared" si="26"/>
        <v>0</v>
      </c>
      <c r="N80" s="83">
        <f t="shared" si="26"/>
        <v>0</v>
      </c>
      <c r="O80" s="101">
        <f t="shared" si="20"/>
        <v>0</v>
      </c>
      <c r="P80" s="53"/>
    </row>
    <row r="81" spans="1:16" s="1" customFormat="1" ht="13.5" hidden="1" customHeight="1" x14ac:dyDescent="0.25">
      <c r="A81" s="91" t="s">
        <v>480</v>
      </c>
      <c r="B81" s="73" t="s">
        <v>129</v>
      </c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101">
        <f t="shared" si="20"/>
        <v>0</v>
      </c>
      <c r="P81" s="6"/>
    </row>
    <row r="82" spans="1:16" s="1" customFormat="1" ht="13.5" hidden="1" customHeight="1" x14ac:dyDescent="0.25">
      <c r="A82" s="91" t="s">
        <v>481</v>
      </c>
      <c r="B82" s="73" t="s">
        <v>130</v>
      </c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101">
        <f t="shared" si="20"/>
        <v>0</v>
      </c>
      <c r="P82" s="6"/>
    </row>
    <row r="83" spans="1:16" s="1" customFormat="1" ht="13.5" hidden="1" customHeight="1" x14ac:dyDescent="0.25">
      <c r="A83" s="91" t="s">
        <v>482</v>
      </c>
      <c r="B83" s="73" t="s">
        <v>263</v>
      </c>
      <c r="C83" s="83">
        <f>+SUM(C84:C94)</f>
        <v>0</v>
      </c>
      <c r="D83" s="83">
        <f t="shared" ref="D83:N83" si="27">+SUM(D84:D94)</f>
        <v>0</v>
      </c>
      <c r="E83" s="83">
        <f t="shared" si="27"/>
        <v>0</v>
      </c>
      <c r="F83" s="83">
        <f t="shared" si="27"/>
        <v>0</v>
      </c>
      <c r="G83" s="83">
        <f t="shared" si="27"/>
        <v>0</v>
      </c>
      <c r="H83" s="83">
        <f t="shared" si="27"/>
        <v>0</v>
      </c>
      <c r="I83" s="83">
        <f t="shared" si="27"/>
        <v>0</v>
      </c>
      <c r="J83" s="83">
        <f t="shared" si="27"/>
        <v>0</v>
      </c>
      <c r="K83" s="83">
        <f t="shared" si="27"/>
        <v>0</v>
      </c>
      <c r="L83" s="83">
        <f t="shared" si="27"/>
        <v>0</v>
      </c>
      <c r="M83" s="83">
        <f t="shared" si="27"/>
        <v>0</v>
      </c>
      <c r="N83" s="83">
        <f t="shared" si="27"/>
        <v>0</v>
      </c>
      <c r="O83" s="101">
        <f t="shared" si="20"/>
        <v>0</v>
      </c>
      <c r="P83" s="6"/>
    </row>
    <row r="84" spans="1:16" s="1" customFormat="1" ht="13.5" hidden="1" customHeight="1" x14ac:dyDescent="0.25">
      <c r="A84" s="91" t="s">
        <v>483</v>
      </c>
      <c r="B84" s="73" t="s">
        <v>133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101">
        <f t="shared" si="20"/>
        <v>0</v>
      </c>
      <c r="P84" s="6"/>
    </row>
    <row r="85" spans="1:16" s="1" customFormat="1" ht="13.5" hidden="1" customHeight="1" x14ac:dyDescent="0.25">
      <c r="A85" s="91" t="s">
        <v>484</v>
      </c>
      <c r="B85" s="73" t="s">
        <v>134</v>
      </c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101">
        <f t="shared" si="20"/>
        <v>0</v>
      </c>
      <c r="P85" s="6"/>
    </row>
    <row r="86" spans="1:16" s="1" customFormat="1" ht="13.5" hidden="1" customHeight="1" x14ac:dyDescent="0.25">
      <c r="A86" s="91" t="s">
        <v>485</v>
      </c>
      <c r="B86" s="73" t="s">
        <v>135</v>
      </c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101">
        <f t="shared" si="20"/>
        <v>0</v>
      </c>
      <c r="P86" s="6"/>
    </row>
    <row r="87" spans="1:16" s="1" customFormat="1" ht="13.5" hidden="1" customHeight="1" x14ac:dyDescent="0.25">
      <c r="A87" s="91" t="s">
        <v>486</v>
      </c>
      <c r="B87" s="73" t="s">
        <v>136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101">
        <f t="shared" si="20"/>
        <v>0</v>
      </c>
      <c r="P87" s="6"/>
    </row>
    <row r="88" spans="1:16" s="1" customFormat="1" ht="13.5" hidden="1" customHeight="1" x14ac:dyDescent="0.25">
      <c r="A88" s="91" t="s">
        <v>487</v>
      </c>
      <c r="B88" s="73" t="s">
        <v>138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101">
        <f t="shared" si="20"/>
        <v>0</v>
      </c>
      <c r="P88" s="6"/>
    </row>
    <row r="89" spans="1:16" s="1" customFormat="1" ht="13.5" hidden="1" customHeight="1" x14ac:dyDescent="0.25">
      <c r="A89" s="91" t="s">
        <v>488</v>
      </c>
      <c r="B89" s="73" t="s">
        <v>39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101">
        <f t="shared" si="20"/>
        <v>0</v>
      </c>
      <c r="P89" s="6"/>
    </row>
    <row r="90" spans="1:16" s="1" customFormat="1" ht="13.5" hidden="1" customHeight="1" x14ac:dyDescent="0.25">
      <c r="A90" s="91" t="s">
        <v>489</v>
      </c>
      <c r="B90" s="73" t="s">
        <v>40</v>
      </c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101">
        <f t="shared" si="20"/>
        <v>0</v>
      </c>
      <c r="P90" s="6"/>
    </row>
    <row r="91" spans="1:16" s="1" customFormat="1" ht="13.5" hidden="1" customHeight="1" x14ac:dyDescent="0.25">
      <c r="A91" s="91" t="s">
        <v>490</v>
      </c>
      <c r="B91" s="73" t="s">
        <v>41</v>
      </c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101">
        <f t="shared" si="20"/>
        <v>0</v>
      </c>
      <c r="P91" s="6"/>
    </row>
    <row r="92" spans="1:16" s="3" customFormat="1" ht="13.5" hidden="1" customHeight="1" x14ac:dyDescent="0.25">
      <c r="A92" s="91" t="s">
        <v>491</v>
      </c>
      <c r="B92" s="73" t="s">
        <v>42</v>
      </c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101">
        <f t="shared" si="20"/>
        <v>0</v>
      </c>
      <c r="P92" s="53"/>
    </row>
    <row r="93" spans="1:16" s="3" customFormat="1" ht="13.5" hidden="1" customHeight="1" x14ac:dyDescent="0.25">
      <c r="A93" s="91" t="s">
        <v>890</v>
      </c>
      <c r="B93" s="73" t="s">
        <v>891</v>
      </c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101">
        <f t="shared" si="20"/>
        <v>0</v>
      </c>
      <c r="P93" s="53"/>
    </row>
    <row r="94" spans="1:16" s="1" customFormat="1" ht="13.5" hidden="1" customHeight="1" x14ac:dyDescent="0.25">
      <c r="A94" s="91" t="s">
        <v>492</v>
      </c>
      <c r="B94" s="73" t="s">
        <v>137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101">
        <f t="shared" si="20"/>
        <v>0</v>
      </c>
      <c r="P94" s="6"/>
    </row>
    <row r="95" spans="1:16" s="1" customFormat="1" ht="13.5" hidden="1" customHeight="1" x14ac:dyDescent="0.25">
      <c r="A95" s="91" t="s">
        <v>493</v>
      </c>
      <c r="B95" s="73" t="s">
        <v>264</v>
      </c>
      <c r="C95" s="83">
        <f>+C96+C97</f>
        <v>0</v>
      </c>
      <c r="D95" s="83">
        <f t="shared" ref="D95:N95" si="28">+D96+D97</f>
        <v>0</v>
      </c>
      <c r="E95" s="83">
        <f t="shared" si="28"/>
        <v>0</v>
      </c>
      <c r="F95" s="83">
        <f t="shared" si="28"/>
        <v>0</v>
      </c>
      <c r="G95" s="83">
        <f t="shared" si="28"/>
        <v>0</v>
      </c>
      <c r="H95" s="83">
        <f t="shared" si="28"/>
        <v>0</v>
      </c>
      <c r="I95" s="83">
        <f t="shared" si="28"/>
        <v>0</v>
      </c>
      <c r="J95" s="83">
        <f t="shared" si="28"/>
        <v>0</v>
      </c>
      <c r="K95" s="83">
        <f t="shared" si="28"/>
        <v>0</v>
      </c>
      <c r="L95" s="83">
        <f t="shared" si="28"/>
        <v>0</v>
      </c>
      <c r="M95" s="83">
        <f t="shared" si="28"/>
        <v>0</v>
      </c>
      <c r="N95" s="83">
        <f t="shared" si="28"/>
        <v>0</v>
      </c>
      <c r="O95" s="101">
        <f t="shared" si="20"/>
        <v>0</v>
      </c>
      <c r="P95" s="6"/>
    </row>
    <row r="96" spans="1:16" s="3" customFormat="1" ht="13.5" hidden="1" customHeight="1" x14ac:dyDescent="0.25">
      <c r="A96" s="91" t="s">
        <v>494</v>
      </c>
      <c r="B96" s="73" t="s">
        <v>43</v>
      </c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101">
        <f t="shared" si="20"/>
        <v>0</v>
      </c>
      <c r="P96" s="53"/>
    </row>
    <row r="97" spans="1:16" s="3" customFormat="1" ht="13.5" hidden="1" customHeight="1" x14ac:dyDescent="0.25">
      <c r="A97" s="91" t="s">
        <v>495</v>
      </c>
      <c r="B97" s="73" t="s">
        <v>147</v>
      </c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101">
        <f t="shared" si="20"/>
        <v>0</v>
      </c>
      <c r="P97" s="53"/>
    </row>
    <row r="98" spans="1:16" s="1" customFormat="1" ht="13.5" hidden="1" customHeight="1" x14ac:dyDescent="0.25">
      <c r="A98" s="91" t="s">
        <v>496</v>
      </c>
      <c r="B98" s="73" t="s">
        <v>127</v>
      </c>
      <c r="C98" s="83">
        <f>+C99+C104</f>
        <v>0</v>
      </c>
      <c r="D98" s="83">
        <f t="shared" ref="D98:N98" si="29">+D99+D104</f>
        <v>0</v>
      </c>
      <c r="E98" s="83">
        <f t="shared" si="29"/>
        <v>0</v>
      </c>
      <c r="F98" s="83">
        <f t="shared" si="29"/>
        <v>0</v>
      </c>
      <c r="G98" s="83">
        <f t="shared" si="29"/>
        <v>0</v>
      </c>
      <c r="H98" s="83">
        <f t="shared" si="29"/>
        <v>0</v>
      </c>
      <c r="I98" s="83">
        <f t="shared" si="29"/>
        <v>0</v>
      </c>
      <c r="J98" s="83">
        <f t="shared" si="29"/>
        <v>0</v>
      </c>
      <c r="K98" s="83">
        <f t="shared" si="29"/>
        <v>0</v>
      </c>
      <c r="L98" s="83">
        <f t="shared" si="29"/>
        <v>0</v>
      </c>
      <c r="M98" s="83">
        <f t="shared" si="29"/>
        <v>0</v>
      </c>
      <c r="N98" s="83">
        <f t="shared" si="29"/>
        <v>0</v>
      </c>
      <c r="O98" s="101">
        <f t="shared" si="20"/>
        <v>0</v>
      </c>
      <c r="P98" s="6"/>
    </row>
    <row r="99" spans="1:16" s="1" customFormat="1" ht="13.5" hidden="1" customHeight="1" x14ac:dyDescent="0.25">
      <c r="A99" s="91" t="s">
        <v>497</v>
      </c>
      <c r="B99" s="73" t="s">
        <v>44</v>
      </c>
      <c r="C99" s="83">
        <f>+SUM(C100:C103)</f>
        <v>0</v>
      </c>
      <c r="D99" s="83">
        <f t="shared" ref="D99:N99" si="30">+SUM(D100:D103)</f>
        <v>0</v>
      </c>
      <c r="E99" s="83">
        <f t="shared" si="30"/>
        <v>0</v>
      </c>
      <c r="F99" s="83">
        <f t="shared" si="30"/>
        <v>0</v>
      </c>
      <c r="G99" s="83">
        <f t="shared" si="30"/>
        <v>0</v>
      </c>
      <c r="H99" s="83">
        <f t="shared" si="30"/>
        <v>0</v>
      </c>
      <c r="I99" s="83">
        <f t="shared" si="30"/>
        <v>0</v>
      </c>
      <c r="J99" s="83">
        <f t="shared" si="30"/>
        <v>0</v>
      </c>
      <c r="K99" s="83">
        <f t="shared" si="30"/>
        <v>0</v>
      </c>
      <c r="L99" s="83">
        <f t="shared" si="30"/>
        <v>0</v>
      </c>
      <c r="M99" s="83">
        <f t="shared" si="30"/>
        <v>0</v>
      </c>
      <c r="N99" s="83">
        <f t="shared" si="30"/>
        <v>0</v>
      </c>
      <c r="O99" s="101">
        <f t="shared" si="20"/>
        <v>0</v>
      </c>
      <c r="P99" s="6"/>
    </row>
    <row r="100" spans="1:16" s="1" customFormat="1" ht="13.5" hidden="1" customHeight="1" x14ac:dyDescent="0.25">
      <c r="A100" s="91" t="s">
        <v>498</v>
      </c>
      <c r="B100" s="73" t="s">
        <v>131</v>
      </c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101">
        <f t="shared" si="20"/>
        <v>0</v>
      </c>
      <c r="P100" s="6"/>
    </row>
    <row r="101" spans="1:16" s="1" customFormat="1" ht="13.5" hidden="1" customHeight="1" x14ac:dyDescent="0.25">
      <c r="A101" s="91" t="s">
        <v>499</v>
      </c>
      <c r="B101" s="73" t="s">
        <v>45</v>
      </c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101">
        <f t="shared" si="20"/>
        <v>0</v>
      </c>
      <c r="P101" s="6"/>
    </row>
    <row r="102" spans="1:16" s="3" customFormat="1" ht="13.5" hidden="1" customHeight="1" x14ac:dyDescent="0.25">
      <c r="A102" s="91" t="s">
        <v>500</v>
      </c>
      <c r="B102" s="73" t="s">
        <v>46</v>
      </c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101">
        <f t="shared" si="20"/>
        <v>0</v>
      </c>
      <c r="P102" s="53"/>
    </row>
    <row r="103" spans="1:16" s="1" customFormat="1" ht="13.5" hidden="1" customHeight="1" x14ac:dyDescent="0.25">
      <c r="A103" s="91" t="s">
        <v>501</v>
      </c>
      <c r="B103" s="73" t="s">
        <v>265</v>
      </c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101">
        <f t="shared" si="20"/>
        <v>0</v>
      </c>
      <c r="P103" s="6"/>
    </row>
    <row r="104" spans="1:16" s="1" customFormat="1" ht="13.5" hidden="1" customHeight="1" x14ac:dyDescent="0.25">
      <c r="A104" s="91" t="s">
        <v>502</v>
      </c>
      <c r="B104" s="73" t="s">
        <v>122</v>
      </c>
      <c r="C104" s="83">
        <f>+SUM(C105:C109)</f>
        <v>0</v>
      </c>
      <c r="D104" s="83">
        <f t="shared" ref="D104:N104" si="31">+SUM(D105:D109)</f>
        <v>0</v>
      </c>
      <c r="E104" s="83">
        <f t="shared" si="31"/>
        <v>0</v>
      </c>
      <c r="F104" s="83">
        <f t="shared" si="31"/>
        <v>0</v>
      </c>
      <c r="G104" s="83">
        <f t="shared" si="31"/>
        <v>0</v>
      </c>
      <c r="H104" s="83">
        <f t="shared" si="31"/>
        <v>0</v>
      </c>
      <c r="I104" s="83">
        <f t="shared" si="31"/>
        <v>0</v>
      </c>
      <c r="J104" s="83">
        <f t="shared" si="31"/>
        <v>0</v>
      </c>
      <c r="K104" s="83">
        <f t="shared" si="31"/>
        <v>0</v>
      </c>
      <c r="L104" s="83">
        <f t="shared" si="31"/>
        <v>0</v>
      </c>
      <c r="M104" s="83">
        <f t="shared" si="31"/>
        <v>0</v>
      </c>
      <c r="N104" s="83">
        <f t="shared" si="31"/>
        <v>0</v>
      </c>
      <c r="O104" s="101">
        <f t="shared" si="20"/>
        <v>0</v>
      </c>
      <c r="P104" s="6"/>
    </row>
    <row r="105" spans="1:16" s="1" customFormat="1" ht="13.5" hidden="1" customHeight="1" x14ac:dyDescent="0.25">
      <c r="A105" s="91" t="s">
        <v>503</v>
      </c>
      <c r="B105" s="73" t="s">
        <v>47</v>
      </c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101">
        <f t="shared" si="20"/>
        <v>0</v>
      </c>
      <c r="P105" s="6"/>
    </row>
    <row r="106" spans="1:16" s="1" customFormat="1" ht="13.5" hidden="1" customHeight="1" x14ac:dyDescent="0.25">
      <c r="A106" s="91" t="s">
        <v>504</v>
      </c>
      <c r="B106" s="73" t="s">
        <v>45</v>
      </c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101">
        <f t="shared" si="20"/>
        <v>0</v>
      </c>
      <c r="P106" s="6"/>
    </row>
    <row r="107" spans="1:16" s="1" customFormat="1" ht="13.5" hidden="1" customHeight="1" x14ac:dyDescent="0.25">
      <c r="A107" s="91" t="s">
        <v>505</v>
      </c>
      <c r="B107" s="73" t="s">
        <v>48</v>
      </c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101">
        <f t="shared" si="20"/>
        <v>0</v>
      </c>
      <c r="P107" s="6"/>
    </row>
    <row r="108" spans="1:16" s="11" customFormat="1" ht="13.5" hidden="1" customHeight="1" x14ac:dyDescent="0.25">
      <c r="A108" s="91" t="s">
        <v>506</v>
      </c>
      <c r="B108" s="73" t="s">
        <v>46</v>
      </c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101">
        <f t="shared" si="20"/>
        <v>0</v>
      </c>
      <c r="P108" s="53"/>
    </row>
    <row r="109" spans="1:16" s="3" customFormat="1" ht="13.5" hidden="1" customHeight="1" x14ac:dyDescent="0.25">
      <c r="A109" s="91" t="s">
        <v>507</v>
      </c>
      <c r="B109" s="73" t="s">
        <v>49</v>
      </c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101">
        <f t="shared" si="20"/>
        <v>0</v>
      </c>
      <c r="P109" s="53"/>
    </row>
    <row r="110" spans="1:16" s="1" customFormat="1" ht="13.5" customHeight="1" x14ac:dyDescent="0.25">
      <c r="A110" s="91" t="s">
        <v>508</v>
      </c>
      <c r="B110" s="73" t="s">
        <v>16</v>
      </c>
      <c r="C110" s="83">
        <f>+C111+C120</f>
        <v>0</v>
      </c>
      <c r="D110" s="83">
        <f>+D111+D120</f>
        <v>10833334</v>
      </c>
      <c r="E110" s="83">
        <f t="shared" ref="E110:N110" si="32">+E111+E120</f>
        <v>5416667</v>
      </c>
      <c r="F110" s="83">
        <f t="shared" si="32"/>
        <v>5416667</v>
      </c>
      <c r="G110" s="83">
        <f t="shared" si="32"/>
        <v>5416667</v>
      </c>
      <c r="H110" s="83">
        <f t="shared" si="32"/>
        <v>5416667</v>
      </c>
      <c r="I110" s="83">
        <f t="shared" si="32"/>
        <v>5416667</v>
      </c>
      <c r="J110" s="83">
        <f t="shared" si="32"/>
        <v>5416667</v>
      </c>
      <c r="K110" s="83">
        <f t="shared" si="32"/>
        <v>5416666</v>
      </c>
      <c r="L110" s="83">
        <f t="shared" si="32"/>
        <v>5416666</v>
      </c>
      <c r="M110" s="83">
        <f t="shared" si="32"/>
        <v>5416666</v>
      </c>
      <c r="N110" s="83">
        <f t="shared" si="32"/>
        <v>5416666</v>
      </c>
      <c r="O110" s="101">
        <f t="shared" si="20"/>
        <v>65000000</v>
      </c>
      <c r="P110" s="6"/>
    </row>
    <row r="111" spans="1:16" s="1" customFormat="1" ht="13.5" hidden="1" customHeight="1" x14ac:dyDescent="0.25">
      <c r="A111" s="91" t="s">
        <v>509</v>
      </c>
      <c r="B111" s="73" t="s">
        <v>50</v>
      </c>
      <c r="C111" s="83">
        <f>+C112</f>
        <v>0</v>
      </c>
      <c r="D111" s="83">
        <f>+D112</f>
        <v>0</v>
      </c>
      <c r="E111" s="83">
        <f t="shared" ref="E111:N111" si="33">+E112</f>
        <v>0</v>
      </c>
      <c r="F111" s="83">
        <f t="shared" si="33"/>
        <v>0</v>
      </c>
      <c r="G111" s="83">
        <f t="shared" si="33"/>
        <v>0</v>
      </c>
      <c r="H111" s="83">
        <f t="shared" si="33"/>
        <v>0</v>
      </c>
      <c r="I111" s="83">
        <f t="shared" si="33"/>
        <v>0</v>
      </c>
      <c r="J111" s="83">
        <f t="shared" si="33"/>
        <v>0</v>
      </c>
      <c r="K111" s="83">
        <f t="shared" si="33"/>
        <v>0</v>
      </c>
      <c r="L111" s="83">
        <f t="shared" si="33"/>
        <v>0</v>
      </c>
      <c r="M111" s="83">
        <f t="shared" si="33"/>
        <v>0</v>
      </c>
      <c r="N111" s="83">
        <f t="shared" si="33"/>
        <v>0</v>
      </c>
      <c r="O111" s="101">
        <f t="shared" si="20"/>
        <v>0</v>
      </c>
      <c r="P111" s="6"/>
    </row>
    <row r="112" spans="1:16" s="1" customFormat="1" ht="13.5" hidden="1" customHeight="1" x14ac:dyDescent="0.25">
      <c r="A112" s="91" t="s">
        <v>510</v>
      </c>
      <c r="B112" s="73" t="s">
        <v>51</v>
      </c>
      <c r="C112" s="83">
        <f>+SUM(C113:C119)</f>
        <v>0</v>
      </c>
      <c r="D112" s="83">
        <f>+SUM(D113:D119)</f>
        <v>0</v>
      </c>
      <c r="E112" s="83">
        <f t="shared" ref="E112:N112" si="34">+SUM(E113:E119)</f>
        <v>0</v>
      </c>
      <c r="F112" s="83">
        <f t="shared" si="34"/>
        <v>0</v>
      </c>
      <c r="G112" s="83">
        <f t="shared" si="34"/>
        <v>0</v>
      </c>
      <c r="H112" s="83">
        <f t="shared" si="34"/>
        <v>0</v>
      </c>
      <c r="I112" s="83">
        <f t="shared" si="34"/>
        <v>0</v>
      </c>
      <c r="J112" s="83">
        <f t="shared" si="34"/>
        <v>0</v>
      </c>
      <c r="K112" s="83">
        <f t="shared" si="34"/>
        <v>0</v>
      </c>
      <c r="L112" s="83">
        <f t="shared" si="34"/>
        <v>0</v>
      </c>
      <c r="M112" s="83">
        <f t="shared" si="34"/>
        <v>0</v>
      </c>
      <c r="N112" s="83">
        <f t="shared" si="34"/>
        <v>0</v>
      </c>
      <c r="O112" s="101">
        <f t="shared" si="20"/>
        <v>0</v>
      </c>
      <c r="P112" s="6"/>
    </row>
    <row r="113" spans="1:16" s="1" customFormat="1" ht="13.5" hidden="1" customHeight="1" x14ac:dyDescent="0.25">
      <c r="A113" s="91" t="s">
        <v>511</v>
      </c>
      <c r="B113" s="73" t="s">
        <v>139</v>
      </c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101">
        <f t="shared" si="20"/>
        <v>0</v>
      </c>
      <c r="P113" s="6"/>
    </row>
    <row r="114" spans="1:16" s="1" customFormat="1" ht="13.5" hidden="1" customHeight="1" x14ac:dyDescent="0.25">
      <c r="A114" s="91" t="s">
        <v>512</v>
      </c>
      <c r="B114" s="73" t="s">
        <v>52</v>
      </c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101">
        <f t="shared" si="20"/>
        <v>0</v>
      </c>
      <c r="P114" s="6"/>
    </row>
    <row r="115" spans="1:16" s="1" customFormat="1" ht="13.5" hidden="1" customHeight="1" x14ac:dyDescent="0.25">
      <c r="A115" s="91" t="s">
        <v>513</v>
      </c>
      <c r="B115" s="73" t="s">
        <v>266</v>
      </c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101">
        <f t="shared" si="20"/>
        <v>0</v>
      </c>
      <c r="P115" s="6"/>
    </row>
    <row r="116" spans="1:16" s="1" customFormat="1" ht="13.5" hidden="1" customHeight="1" x14ac:dyDescent="0.25">
      <c r="A116" s="91" t="s">
        <v>514</v>
      </c>
      <c r="B116" s="73" t="s">
        <v>99</v>
      </c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101">
        <f t="shared" si="20"/>
        <v>0</v>
      </c>
      <c r="P116" s="6"/>
    </row>
    <row r="117" spans="1:16" s="1" customFormat="1" ht="13.5" hidden="1" customHeight="1" x14ac:dyDescent="0.25">
      <c r="A117" s="91" t="s">
        <v>515</v>
      </c>
      <c r="B117" s="73" t="s">
        <v>53</v>
      </c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101">
        <f t="shared" si="20"/>
        <v>0</v>
      </c>
      <c r="P117" s="6"/>
    </row>
    <row r="118" spans="1:16" s="3" customFormat="1" ht="13.5" hidden="1" customHeight="1" x14ac:dyDescent="0.25">
      <c r="A118" s="91" t="s">
        <v>516</v>
      </c>
      <c r="B118" s="73" t="s">
        <v>54</v>
      </c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101">
        <f t="shared" si="20"/>
        <v>0</v>
      </c>
      <c r="P118" s="53"/>
    </row>
    <row r="119" spans="1:16" s="3" customFormat="1" ht="13.5" hidden="1" customHeight="1" x14ac:dyDescent="0.25">
      <c r="A119" s="91" t="s">
        <v>517</v>
      </c>
      <c r="B119" s="73" t="s">
        <v>55</v>
      </c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101">
        <f t="shared" si="20"/>
        <v>0</v>
      </c>
      <c r="P119" s="53"/>
    </row>
    <row r="120" spans="1:16" s="1" customFormat="1" ht="13.5" customHeight="1" x14ac:dyDescent="0.25">
      <c r="A120" s="91" t="s">
        <v>518</v>
      </c>
      <c r="B120" s="73" t="s">
        <v>267</v>
      </c>
      <c r="C120" s="83">
        <f>+C121+C129+C132+C138+C150+C154+C165+C171+C175+C182+C187+C192+C195+C197+C207+C205</f>
        <v>0</v>
      </c>
      <c r="D120" s="83">
        <f t="shared" ref="D120:N120" si="35">+D121+D129+D132+D138+D150+D154+D165+D171+D175+D182+D187+D192+D195+D197+D207+D205</f>
        <v>10833334</v>
      </c>
      <c r="E120" s="83">
        <f t="shared" si="35"/>
        <v>5416667</v>
      </c>
      <c r="F120" s="83">
        <f t="shared" si="35"/>
        <v>5416667</v>
      </c>
      <c r="G120" s="83">
        <f t="shared" si="35"/>
        <v>5416667</v>
      </c>
      <c r="H120" s="83">
        <f t="shared" si="35"/>
        <v>5416667</v>
      </c>
      <c r="I120" s="83">
        <f t="shared" si="35"/>
        <v>5416667</v>
      </c>
      <c r="J120" s="83">
        <f t="shared" si="35"/>
        <v>5416667</v>
      </c>
      <c r="K120" s="83">
        <f t="shared" si="35"/>
        <v>5416666</v>
      </c>
      <c r="L120" s="83">
        <f t="shared" si="35"/>
        <v>5416666</v>
      </c>
      <c r="M120" s="83">
        <f t="shared" si="35"/>
        <v>5416666</v>
      </c>
      <c r="N120" s="83">
        <f t="shared" si="35"/>
        <v>5416666</v>
      </c>
      <c r="O120" s="101">
        <f t="shared" si="20"/>
        <v>65000000</v>
      </c>
      <c r="P120" s="6"/>
    </row>
    <row r="121" spans="1:16" s="1" customFormat="1" ht="13.5" hidden="1" customHeight="1" x14ac:dyDescent="0.25">
      <c r="A121" s="91" t="s">
        <v>519</v>
      </c>
      <c r="B121" s="73" t="s">
        <v>56</v>
      </c>
      <c r="C121" s="83">
        <f>+SUM(C122:C128)</f>
        <v>0</v>
      </c>
      <c r="D121" s="83">
        <f>+SUM(D122:D128)</f>
        <v>0</v>
      </c>
      <c r="E121" s="83">
        <f t="shared" ref="E121:N121" si="36">+SUM(E122:E128)</f>
        <v>0</v>
      </c>
      <c r="F121" s="83">
        <f t="shared" si="36"/>
        <v>0</v>
      </c>
      <c r="G121" s="83">
        <f t="shared" si="36"/>
        <v>0</v>
      </c>
      <c r="H121" s="83">
        <f t="shared" si="36"/>
        <v>0</v>
      </c>
      <c r="I121" s="83">
        <f t="shared" si="36"/>
        <v>0</v>
      </c>
      <c r="J121" s="83">
        <f t="shared" si="36"/>
        <v>0</v>
      </c>
      <c r="K121" s="83">
        <f t="shared" si="36"/>
        <v>0</v>
      </c>
      <c r="L121" s="83">
        <f t="shared" si="36"/>
        <v>0</v>
      </c>
      <c r="M121" s="83">
        <f t="shared" si="36"/>
        <v>0</v>
      </c>
      <c r="N121" s="83">
        <f t="shared" si="36"/>
        <v>0</v>
      </c>
      <c r="O121" s="101">
        <f t="shared" si="20"/>
        <v>0</v>
      </c>
      <c r="P121" s="6"/>
    </row>
    <row r="122" spans="1:16" s="1" customFormat="1" ht="13.5" hidden="1" customHeight="1" x14ac:dyDescent="0.25">
      <c r="A122" s="91" t="s">
        <v>520</v>
      </c>
      <c r="B122" s="73" t="s">
        <v>268</v>
      </c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101">
        <f t="shared" si="20"/>
        <v>0</v>
      </c>
      <c r="P122" s="6"/>
    </row>
    <row r="123" spans="1:16" s="1" customFormat="1" ht="13.5" hidden="1" customHeight="1" x14ac:dyDescent="0.25">
      <c r="A123" s="91" t="s">
        <v>521</v>
      </c>
      <c r="B123" s="73" t="s">
        <v>57</v>
      </c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101">
        <f t="shared" si="20"/>
        <v>0</v>
      </c>
      <c r="P123" s="6"/>
    </row>
    <row r="124" spans="1:16" s="1" customFormat="1" ht="13.5" hidden="1" customHeight="1" x14ac:dyDescent="0.25">
      <c r="A124" s="91" t="s">
        <v>522</v>
      </c>
      <c r="B124" s="73" t="s">
        <v>58</v>
      </c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101">
        <f t="shared" si="20"/>
        <v>0</v>
      </c>
      <c r="P124" s="6"/>
    </row>
    <row r="125" spans="1:16" s="1" customFormat="1" ht="13.5" hidden="1" customHeight="1" x14ac:dyDescent="0.25">
      <c r="A125" s="91" t="s">
        <v>523</v>
      </c>
      <c r="B125" s="73" t="s">
        <v>524</v>
      </c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101">
        <f t="shared" si="20"/>
        <v>0</v>
      </c>
      <c r="P125" s="6"/>
    </row>
    <row r="126" spans="1:16" s="1" customFormat="1" ht="13.5" hidden="1" customHeight="1" x14ac:dyDescent="0.25">
      <c r="A126" s="91" t="s">
        <v>525</v>
      </c>
      <c r="B126" s="73" t="s">
        <v>269</v>
      </c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101">
        <f t="shared" si="20"/>
        <v>0</v>
      </c>
      <c r="P126" s="6"/>
    </row>
    <row r="127" spans="1:16" s="3" customFormat="1" ht="13.5" hidden="1" customHeight="1" x14ac:dyDescent="0.25">
      <c r="A127" s="91" t="s">
        <v>526</v>
      </c>
      <c r="B127" s="73" t="s">
        <v>59</v>
      </c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101">
        <f t="shared" si="20"/>
        <v>0</v>
      </c>
      <c r="P127" s="53"/>
    </row>
    <row r="128" spans="1:16" s="1" customFormat="1" ht="13.5" hidden="1" customHeight="1" x14ac:dyDescent="0.25">
      <c r="A128" s="91" t="s">
        <v>527</v>
      </c>
      <c r="B128" s="73" t="s">
        <v>92</v>
      </c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101">
        <f t="shared" si="20"/>
        <v>0</v>
      </c>
      <c r="P128" s="6"/>
    </row>
    <row r="129" spans="1:16" s="1" customFormat="1" ht="13.5" hidden="1" customHeight="1" x14ac:dyDescent="0.25">
      <c r="A129" s="91" t="s">
        <v>528</v>
      </c>
      <c r="B129" s="73" t="s">
        <v>60</v>
      </c>
      <c r="C129" s="83">
        <f>+C130+C131</f>
        <v>0</v>
      </c>
      <c r="D129" s="83">
        <f t="shared" ref="D129:N129" si="37">+D130+D131</f>
        <v>0</v>
      </c>
      <c r="E129" s="83">
        <f t="shared" si="37"/>
        <v>0</v>
      </c>
      <c r="F129" s="83">
        <f t="shared" si="37"/>
        <v>0</v>
      </c>
      <c r="G129" s="83">
        <f t="shared" si="37"/>
        <v>0</v>
      </c>
      <c r="H129" s="83">
        <f t="shared" si="37"/>
        <v>0</v>
      </c>
      <c r="I129" s="83">
        <f t="shared" si="37"/>
        <v>0</v>
      </c>
      <c r="J129" s="83">
        <f t="shared" si="37"/>
        <v>0</v>
      </c>
      <c r="K129" s="83">
        <f t="shared" si="37"/>
        <v>0</v>
      </c>
      <c r="L129" s="83">
        <f t="shared" si="37"/>
        <v>0</v>
      </c>
      <c r="M129" s="83">
        <f t="shared" si="37"/>
        <v>0</v>
      </c>
      <c r="N129" s="83">
        <f t="shared" si="37"/>
        <v>0</v>
      </c>
      <c r="O129" s="101">
        <f t="shared" si="20"/>
        <v>0</v>
      </c>
      <c r="P129" s="6"/>
    </row>
    <row r="130" spans="1:16" s="3" customFormat="1" ht="13.5" hidden="1" customHeight="1" x14ac:dyDescent="0.25">
      <c r="A130" s="91" t="s">
        <v>529</v>
      </c>
      <c r="B130" s="73" t="s">
        <v>61</v>
      </c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101">
        <f t="shared" si="20"/>
        <v>0</v>
      </c>
      <c r="P130" s="53"/>
    </row>
    <row r="131" spans="1:16" s="1" customFormat="1" ht="13.5" hidden="1" customHeight="1" x14ac:dyDescent="0.25">
      <c r="A131" s="91" t="s">
        <v>530</v>
      </c>
      <c r="B131" s="73" t="s">
        <v>62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101">
        <f t="shared" si="20"/>
        <v>0</v>
      </c>
      <c r="P131" s="6"/>
    </row>
    <row r="132" spans="1:16" s="1" customFormat="1" ht="13.5" hidden="1" customHeight="1" x14ac:dyDescent="0.25">
      <c r="A132" s="91" t="s">
        <v>531</v>
      </c>
      <c r="B132" s="73" t="s">
        <v>63</v>
      </c>
      <c r="C132" s="83">
        <f>+SUM(C133:C137)</f>
        <v>0</v>
      </c>
      <c r="D132" s="83">
        <f t="shared" ref="D132:N132" si="38">+SUM(D133:D137)</f>
        <v>0</v>
      </c>
      <c r="E132" s="83">
        <f t="shared" si="38"/>
        <v>0</v>
      </c>
      <c r="F132" s="83">
        <f t="shared" si="38"/>
        <v>0</v>
      </c>
      <c r="G132" s="83">
        <f t="shared" si="38"/>
        <v>0</v>
      </c>
      <c r="H132" s="83">
        <f t="shared" si="38"/>
        <v>0</v>
      </c>
      <c r="I132" s="83">
        <f t="shared" si="38"/>
        <v>0</v>
      </c>
      <c r="J132" s="83">
        <f t="shared" si="38"/>
        <v>0</v>
      </c>
      <c r="K132" s="83">
        <f t="shared" si="38"/>
        <v>0</v>
      </c>
      <c r="L132" s="83">
        <f t="shared" si="38"/>
        <v>0</v>
      </c>
      <c r="M132" s="83">
        <f t="shared" si="38"/>
        <v>0</v>
      </c>
      <c r="N132" s="83">
        <f t="shared" si="38"/>
        <v>0</v>
      </c>
      <c r="O132" s="101">
        <f t="shared" si="20"/>
        <v>0</v>
      </c>
      <c r="P132" s="6"/>
    </row>
    <row r="133" spans="1:16" s="1" customFormat="1" ht="13.5" hidden="1" customHeight="1" x14ac:dyDescent="0.25">
      <c r="A133" s="91" t="s">
        <v>532</v>
      </c>
      <c r="B133" s="73" t="s">
        <v>64</v>
      </c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101">
        <f t="shared" si="20"/>
        <v>0</v>
      </c>
      <c r="P133" s="6"/>
    </row>
    <row r="134" spans="1:16" s="1" customFormat="1" ht="13.5" hidden="1" customHeight="1" x14ac:dyDescent="0.25">
      <c r="A134" s="91" t="s">
        <v>533</v>
      </c>
      <c r="B134" s="73" t="s">
        <v>65</v>
      </c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101">
        <f t="shared" si="20"/>
        <v>0</v>
      </c>
      <c r="P134" s="6"/>
    </row>
    <row r="135" spans="1:16" s="1" customFormat="1" ht="13.5" hidden="1" customHeight="1" x14ac:dyDescent="0.25">
      <c r="A135" s="91" t="s">
        <v>534</v>
      </c>
      <c r="B135" s="73" t="s">
        <v>270</v>
      </c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101">
        <f t="shared" ref="O135:O200" si="39">+SUM(C135:N135)</f>
        <v>0</v>
      </c>
      <c r="P135" s="6"/>
    </row>
    <row r="136" spans="1:16" s="1" customFormat="1" ht="13.5" hidden="1" customHeight="1" x14ac:dyDescent="0.25">
      <c r="A136" s="91" t="s">
        <v>535</v>
      </c>
      <c r="B136" s="73" t="s">
        <v>66</v>
      </c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101">
        <f t="shared" si="39"/>
        <v>0</v>
      </c>
      <c r="P136" s="6"/>
    </row>
    <row r="137" spans="1:16" s="1" customFormat="1" ht="13.5" hidden="1" customHeight="1" x14ac:dyDescent="0.25">
      <c r="A137" s="91" t="s">
        <v>536</v>
      </c>
      <c r="B137" s="73" t="s">
        <v>93</v>
      </c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101">
        <f t="shared" si="39"/>
        <v>0</v>
      </c>
      <c r="P137" s="6"/>
    </row>
    <row r="138" spans="1:16" s="1" customFormat="1" ht="13.5" hidden="1" customHeight="1" x14ac:dyDescent="0.25">
      <c r="A138" s="91" t="s">
        <v>537</v>
      </c>
      <c r="B138" s="73" t="s">
        <v>67</v>
      </c>
      <c r="C138" s="83">
        <f>+SUM(C139:C149)</f>
        <v>0</v>
      </c>
      <c r="D138" s="83">
        <f t="shared" ref="D138:N138" si="40">+SUM(D139:D149)</f>
        <v>0</v>
      </c>
      <c r="E138" s="83">
        <f t="shared" si="40"/>
        <v>0</v>
      </c>
      <c r="F138" s="83">
        <f t="shared" si="40"/>
        <v>0</v>
      </c>
      <c r="G138" s="83">
        <f t="shared" si="40"/>
        <v>0</v>
      </c>
      <c r="H138" s="83">
        <f t="shared" si="40"/>
        <v>0</v>
      </c>
      <c r="I138" s="83">
        <f t="shared" si="40"/>
        <v>0</v>
      </c>
      <c r="J138" s="83">
        <f t="shared" si="40"/>
        <v>0</v>
      </c>
      <c r="K138" s="83">
        <f t="shared" si="40"/>
        <v>0</v>
      </c>
      <c r="L138" s="83">
        <f t="shared" si="40"/>
        <v>0</v>
      </c>
      <c r="M138" s="83">
        <f t="shared" si="40"/>
        <v>0</v>
      </c>
      <c r="N138" s="83">
        <f t="shared" si="40"/>
        <v>0</v>
      </c>
      <c r="O138" s="101">
        <f t="shared" si="39"/>
        <v>0</v>
      </c>
      <c r="P138" s="6"/>
    </row>
    <row r="139" spans="1:16" s="1" customFormat="1" ht="13.5" hidden="1" customHeight="1" x14ac:dyDescent="0.25">
      <c r="A139" s="91" t="s">
        <v>538</v>
      </c>
      <c r="B139" s="73" t="s">
        <v>68</v>
      </c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101">
        <f t="shared" si="39"/>
        <v>0</v>
      </c>
      <c r="P139" s="6"/>
    </row>
    <row r="140" spans="1:16" s="3" customFormat="1" ht="13.5" hidden="1" customHeight="1" x14ac:dyDescent="0.25">
      <c r="A140" s="91" t="s">
        <v>539</v>
      </c>
      <c r="B140" s="73" t="s">
        <v>120</v>
      </c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101">
        <f t="shared" si="39"/>
        <v>0</v>
      </c>
      <c r="P140" s="53"/>
    </row>
    <row r="141" spans="1:16" s="1" customFormat="1" ht="13.5" hidden="1" customHeight="1" x14ac:dyDescent="0.25">
      <c r="A141" s="91" t="s">
        <v>540</v>
      </c>
      <c r="B141" s="73" t="s">
        <v>271</v>
      </c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101">
        <f t="shared" si="39"/>
        <v>0</v>
      </c>
      <c r="P141" s="6"/>
    </row>
    <row r="142" spans="1:16" s="1" customFormat="1" ht="13.5" hidden="1" customHeight="1" x14ac:dyDescent="0.25">
      <c r="A142" s="91" t="s">
        <v>541</v>
      </c>
      <c r="B142" s="73" t="s">
        <v>272</v>
      </c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101">
        <f t="shared" si="39"/>
        <v>0</v>
      </c>
      <c r="P142" s="6"/>
    </row>
    <row r="143" spans="1:16" s="1" customFormat="1" ht="13.5" hidden="1" customHeight="1" x14ac:dyDescent="0.25">
      <c r="A143" s="91" t="s">
        <v>542</v>
      </c>
      <c r="B143" s="73" t="s">
        <v>273</v>
      </c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101">
        <f t="shared" si="39"/>
        <v>0</v>
      </c>
      <c r="P143" s="6"/>
    </row>
    <row r="144" spans="1:16" s="1" customFormat="1" ht="13.5" hidden="1" customHeight="1" x14ac:dyDescent="0.25">
      <c r="A144" s="91" t="s">
        <v>543</v>
      </c>
      <c r="B144" s="73" t="s">
        <v>69</v>
      </c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101">
        <f t="shared" si="39"/>
        <v>0</v>
      </c>
      <c r="P144" s="6"/>
    </row>
    <row r="145" spans="1:16" s="1" customFormat="1" ht="13.5" hidden="1" customHeight="1" x14ac:dyDescent="0.25">
      <c r="A145" s="91" t="s">
        <v>544</v>
      </c>
      <c r="B145" s="73" t="s">
        <v>167</v>
      </c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101">
        <f t="shared" si="39"/>
        <v>0</v>
      </c>
      <c r="P145" s="6"/>
    </row>
    <row r="146" spans="1:16" s="1" customFormat="1" ht="13.5" hidden="1" customHeight="1" x14ac:dyDescent="0.25">
      <c r="A146" s="91" t="s">
        <v>545</v>
      </c>
      <c r="B146" s="73" t="s">
        <v>274</v>
      </c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101">
        <f t="shared" si="39"/>
        <v>0</v>
      </c>
      <c r="P146" s="6"/>
    </row>
    <row r="147" spans="1:16" s="1" customFormat="1" ht="13.5" hidden="1" customHeight="1" x14ac:dyDescent="0.25">
      <c r="A147" s="91" t="s">
        <v>546</v>
      </c>
      <c r="B147" s="73" t="s">
        <v>70</v>
      </c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101">
        <f t="shared" si="39"/>
        <v>0</v>
      </c>
      <c r="P147" s="6"/>
    </row>
    <row r="148" spans="1:16" s="1" customFormat="1" ht="13.5" hidden="1" customHeight="1" x14ac:dyDescent="0.25">
      <c r="A148" s="91" t="s">
        <v>547</v>
      </c>
      <c r="B148" s="73" t="s">
        <v>275</v>
      </c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101">
        <f t="shared" si="39"/>
        <v>0</v>
      </c>
      <c r="P148" s="6"/>
    </row>
    <row r="149" spans="1:16" s="1" customFormat="1" ht="13.5" hidden="1" customHeight="1" x14ac:dyDescent="0.25">
      <c r="A149" s="91" t="s">
        <v>548</v>
      </c>
      <c r="B149" s="73" t="s">
        <v>94</v>
      </c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101">
        <f t="shared" si="39"/>
        <v>0</v>
      </c>
      <c r="P149" s="6"/>
    </row>
    <row r="150" spans="1:16" s="1" customFormat="1" ht="13.5" hidden="1" customHeight="1" x14ac:dyDescent="0.25">
      <c r="A150" s="91" t="s">
        <v>549</v>
      </c>
      <c r="B150" s="73" t="s">
        <v>71</v>
      </c>
      <c r="C150" s="83">
        <f>+SUM(C151:C153)</f>
        <v>0</v>
      </c>
      <c r="D150" s="83">
        <f t="shared" ref="D150:N150" si="41">+SUM(D151:D153)</f>
        <v>0</v>
      </c>
      <c r="E150" s="83">
        <f t="shared" si="41"/>
        <v>0</v>
      </c>
      <c r="F150" s="83">
        <f t="shared" si="41"/>
        <v>0</v>
      </c>
      <c r="G150" s="83">
        <f t="shared" si="41"/>
        <v>0</v>
      </c>
      <c r="H150" s="83">
        <f t="shared" si="41"/>
        <v>0</v>
      </c>
      <c r="I150" s="83">
        <f t="shared" si="41"/>
        <v>0</v>
      </c>
      <c r="J150" s="83">
        <f t="shared" si="41"/>
        <v>0</v>
      </c>
      <c r="K150" s="83">
        <f t="shared" si="41"/>
        <v>0</v>
      </c>
      <c r="L150" s="83">
        <f t="shared" si="41"/>
        <v>0</v>
      </c>
      <c r="M150" s="83">
        <f t="shared" si="41"/>
        <v>0</v>
      </c>
      <c r="N150" s="83">
        <f t="shared" si="41"/>
        <v>0</v>
      </c>
      <c r="O150" s="101">
        <f t="shared" si="39"/>
        <v>0</v>
      </c>
      <c r="P150" s="6"/>
    </row>
    <row r="151" spans="1:16" s="3" customFormat="1" ht="13.5" hidden="1" customHeight="1" x14ac:dyDescent="0.25">
      <c r="A151" s="91" t="s">
        <v>550</v>
      </c>
      <c r="B151" s="73" t="s">
        <v>168</v>
      </c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101">
        <f t="shared" si="39"/>
        <v>0</v>
      </c>
      <c r="P151" s="53"/>
    </row>
    <row r="152" spans="1:16" s="1" customFormat="1" ht="13.5" hidden="1" customHeight="1" x14ac:dyDescent="0.25">
      <c r="A152" s="91" t="s">
        <v>551</v>
      </c>
      <c r="B152" s="73" t="s">
        <v>72</v>
      </c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101">
        <f t="shared" si="39"/>
        <v>0</v>
      </c>
      <c r="P152" s="6"/>
    </row>
    <row r="153" spans="1:16" s="1" customFormat="1" ht="13.5" hidden="1" customHeight="1" x14ac:dyDescent="0.25">
      <c r="A153" s="91" t="s">
        <v>552</v>
      </c>
      <c r="B153" s="73" t="s">
        <v>95</v>
      </c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101">
        <f t="shared" si="39"/>
        <v>0</v>
      </c>
      <c r="P153" s="6"/>
    </row>
    <row r="154" spans="1:16" s="1" customFormat="1" ht="13.5" hidden="1" customHeight="1" x14ac:dyDescent="0.25">
      <c r="A154" s="91" t="s">
        <v>553</v>
      </c>
      <c r="B154" s="73" t="s">
        <v>73</v>
      </c>
      <c r="C154" s="83">
        <f>+SUM(C155:C164)</f>
        <v>0</v>
      </c>
      <c r="D154" s="83">
        <f t="shared" ref="D154:N154" si="42">+SUM(D155:D164)</f>
        <v>0</v>
      </c>
      <c r="E154" s="83">
        <f t="shared" si="42"/>
        <v>0</v>
      </c>
      <c r="F154" s="83">
        <f t="shared" si="42"/>
        <v>0</v>
      </c>
      <c r="G154" s="83">
        <f t="shared" si="42"/>
        <v>0</v>
      </c>
      <c r="H154" s="83">
        <f t="shared" si="42"/>
        <v>0</v>
      </c>
      <c r="I154" s="83">
        <f t="shared" si="42"/>
        <v>0</v>
      </c>
      <c r="J154" s="83">
        <f t="shared" si="42"/>
        <v>0</v>
      </c>
      <c r="K154" s="83">
        <f t="shared" si="42"/>
        <v>0</v>
      </c>
      <c r="L154" s="83">
        <f t="shared" si="42"/>
        <v>0</v>
      </c>
      <c r="M154" s="83">
        <f t="shared" si="42"/>
        <v>0</v>
      </c>
      <c r="N154" s="83">
        <f t="shared" si="42"/>
        <v>0</v>
      </c>
      <c r="O154" s="101">
        <f t="shared" si="39"/>
        <v>0</v>
      </c>
      <c r="P154" s="6"/>
    </row>
    <row r="155" spans="1:16" s="1" customFormat="1" ht="13.5" hidden="1" customHeight="1" x14ac:dyDescent="0.25">
      <c r="A155" s="91" t="s">
        <v>554</v>
      </c>
      <c r="B155" s="73" t="s">
        <v>276</v>
      </c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101">
        <f t="shared" si="39"/>
        <v>0</v>
      </c>
      <c r="P155" s="6"/>
    </row>
    <row r="156" spans="1:16" s="1" customFormat="1" ht="13.5" hidden="1" customHeight="1" x14ac:dyDescent="0.25">
      <c r="A156" s="91" t="s">
        <v>555</v>
      </c>
      <c r="B156" s="73" t="s">
        <v>277</v>
      </c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101">
        <f t="shared" si="39"/>
        <v>0</v>
      </c>
      <c r="P156" s="6"/>
    </row>
    <row r="157" spans="1:16" s="1" customFormat="1" ht="13.5" hidden="1" customHeight="1" x14ac:dyDescent="0.25">
      <c r="A157" s="91" t="s">
        <v>556</v>
      </c>
      <c r="B157" s="73" t="s">
        <v>232</v>
      </c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101">
        <f t="shared" si="39"/>
        <v>0</v>
      </c>
      <c r="P157" s="6"/>
    </row>
    <row r="158" spans="1:16" s="3" customFormat="1" ht="13.5" hidden="1" customHeight="1" x14ac:dyDescent="0.25">
      <c r="A158" s="91" t="s">
        <v>557</v>
      </c>
      <c r="B158" s="73" t="s">
        <v>100</v>
      </c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101">
        <f t="shared" si="39"/>
        <v>0</v>
      </c>
      <c r="P158" s="53"/>
    </row>
    <row r="159" spans="1:16" s="1" customFormat="1" ht="13.5" hidden="1" customHeight="1" x14ac:dyDescent="0.25">
      <c r="A159" s="91" t="s">
        <v>558</v>
      </c>
      <c r="B159" s="73" t="s">
        <v>74</v>
      </c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101">
        <f t="shared" si="39"/>
        <v>0</v>
      </c>
      <c r="P159" s="6"/>
    </row>
    <row r="160" spans="1:16" s="1" customFormat="1" ht="13.5" hidden="1" customHeight="1" x14ac:dyDescent="0.25">
      <c r="A160" s="91" t="s">
        <v>559</v>
      </c>
      <c r="B160" s="73" t="s">
        <v>278</v>
      </c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101">
        <f t="shared" si="39"/>
        <v>0</v>
      </c>
      <c r="P160" s="6"/>
    </row>
    <row r="161" spans="1:16" s="1" customFormat="1" ht="13.5" hidden="1" customHeight="1" x14ac:dyDescent="0.25">
      <c r="A161" s="91" t="s">
        <v>560</v>
      </c>
      <c r="B161" s="73" t="s">
        <v>73</v>
      </c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101">
        <f t="shared" si="39"/>
        <v>0</v>
      </c>
      <c r="P161" s="6"/>
    </row>
    <row r="162" spans="1:16" s="1" customFormat="1" ht="13.5" hidden="1" customHeight="1" x14ac:dyDescent="0.25">
      <c r="A162" s="91" t="s">
        <v>561</v>
      </c>
      <c r="B162" s="73" t="s">
        <v>185</v>
      </c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101">
        <f t="shared" si="39"/>
        <v>0</v>
      </c>
      <c r="P162" s="6"/>
    </row>
    <row r="163" spans="1:16" s="1" customFormat="1" ht="13.5" hidden="1" customHeight="1" x14ac:dyDescent="0.25">
      <c r="A163" s="91" t="s">
        <v>562</v>
      </c>
      <c r="B163" s="73" t="s">
        <v>96</v>
      </c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101">
        <f t="shared" si="39"/>
        <v>0</v>
      </c>
      <c r="P163" s="6"/>
    </row>
    <row r="164" spans="1:16" s="1" customFormat="1" ht="13.5" hidden="1" customHeight="1" x14ac:dyDescent="0.25">
      <c r="A164" s="91" t="s">
        <v>563</v>
      </c>
      <c r="B164" s="73" t="s">
        <v>184</v>
      </c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101">
        <f t="shared" si="39"/>
        <v>0</v>
      </c>
      <c r="P164" s="6"/>
    </row>
    <row r="165" spans="1:16" s="1" customFormat="1" ht="13.5" hidden="1" customHeight="1" x14ac:dyDescent="0.25">
      <c r="A165" s="91" t="s">
        <v>564</v>
      </c>
      <c r="B165" s="73" t="s">
        <v>123</v>
      </c>
      <c r="C165" s="83">
        <f>+SUM(C166:C170)</f>
        <v>0</v>
      </c>
      <c r="D165" s="83">
        <f t="shared" ref="D165:N165" si="43">+SUM(D166:D170)</f>
        <v>0</v>
      </c>
      <c r="E165" s="83">
        <f t="shared" si="43"/>
        <v>0</v>
      </c>
      <c r="F165" s="83">
        <f t="shared" si="43"/>
        <v>0</v>
      </c>
      <c r="G165" s="83">
        <f t="shared" si="43"/>
        <v>0</v>
      </c>
      <c r="H165" s="83">
        <f t="shared" si="43"/>
        <v>0</v>
      </c>
      <c r="I165" s="83">
        <f t="shared" si="43"/>
        <v>0</v>
      </c>
      <c r="J165" s="83">
        <f t="shared" si="43"/>
        <v>0</v>
      </c>
      <c r="K165" s="83">
        <f t="shared" si="43"/>
        <v>0</v>
      </c>
      <c r="L165" s="83">
        <f t="shared" si="43"/>
        <v>0</v>
      </c>
      <c r="M165" s="83">
        <f t="shared" si="43"/>
        <v>0</v>
      </c>
      <c r="N165" s="83">
        <f t="shared" si="43"/>
        <v>0</v>
      </c>
      <c r="O165" s="101">
        <f t="shared" si="39"/>
        <v>0</v>
      </c>
      <c r="P165" s="6"/>
    </row>
    <row r="166" spans="1:16" s="1" customFormat="1" ht="13.5" hidden="1" customHeight="1" x14ac:dyDescent="0.25">
      <c r="A166" s="91" t="s">
        <v>565</v>
      </c>
      <c r="B166" s="73" t="s">
        <v>75</v>
      </c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101">
        <f t="shared" si="39"/>
        <v>0</v>
      </c>
      <c r="P166" s="6"/>
    </row>
    <row r="167" spans="1:16" s="3" customFormat="1" ht="13.5" hidden="1" customHeight="1" x14ac:dyDescent="0.25">
      <c r="A167" s="91" t="s">
        <v>566</v>
      </c>
      <c r="B167" s="73" t="s">
        <v>279</v>
      </c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101">
        <f t="shared" si="39"/>
        <v>0</v>
      </c>
      <c r="P167" s="53"/>
    </row>
    <row r="168" spans="1:16" s="1" customFormat="1" ht="13.5" hidden="1" customHeight="1" x14ac:dyDescent="0.25">
      <c r="A168" s="91" t="s">
        <v>567</v>
      </c>
      <c r="B168" s="73" t="s">
        <v>143</v>
      </c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101">
        <f t="shared" si="39"/>
        <v>0</v>
      </c>
      <c r="P168" s="6"/>
    </row>
    <row r="169" spans="1:16" s="1" customFormat="1" ht="13.5" hidden="1" customHeight="1" x14ac:dyDescent="0.25">
      <c r="A169" s="91" t="s">
        <v>568</v>
      </c>
      <c r="B169" s="73" t="s">
        <v>280</v>
      </c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101">
        <f t="shared" si="39"/>
        <v>0</v>
      </c>
      <c r="P169" s="6"/>
    </row>
    <row r="170" spans="1:16" s="1" customFormat="1" ht="13.5" hidden="1" customHeight="1" x14ac:dyDescent="0.25">
      <c r="A170" s="91" t="s">
        <v>569</v>
      </c>
      <c r="B170" s="73" t="s">
        <v>124</v>
      </c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101">
        <f t="shared" si="39"/>
        <v>0</v>
      </c>
      <c r="P170" s="6"/>
    </row>
    <row r="171" spans="1:16" s="1" customFormat="1" ht="13.5" hidden="1" customHeight="1" x14ac:dyDescent="0.25">
      <c r="A171" s="91" t="s">
        <v>570</v>
      </c>
      <c r="B171" s="73" t="s">
        <v>76</v>
      </c>
      <c r="C171" s="83">
        <f>+C172+C173+C174</f>
        <v>0</v>
      </c>
      <c r="D171" s="83">
        <f t="shared" ref="D171:N171" si="44">+D172+D173+D174</f>
        <v>0</v>
      </c>
      <c r="E171" s="83">
        <f t="shared" si="44"/>
        <v>0</v>
      </c>
      <c r="F171" s="83">
        <f t="shared" si="44"/>
        <v>0</v>
      </c>
      <c r="G171" s="83">
        <f t="shared" si="44"/>
        <v>0</v>
      </c>
      <c r="H171" s="83">
        <f t="shared" si="44"/>
        <v>0</v>
      </c>
      <c r="I171" s="83">
        <f t="shared" si="44"/>
        <v>0</v>
      </c>
      <c r="J171" s="83">
        <f t="shared" si="44"/>
        <v>0</v>
      </c>
      <c r="K171" s="83">
        <f t="shared" si="44"/>
        <v>0</v>
      </c>
      <c r="L171" s="83">
        <f t="shared" si="44"/>
        <v>0</v>
      </c>
      <c r="M171" s="83">
        <f t="shared" si="44"/>
        <v>0</v>
      </c>
      <c r="N171" s="83">
        <f t="shared" si="44"/>
        <v>0</v>
      </c>
      <c r="O171" s="101">
        <f t="shared" si="39"/>
        <v>0</v>
      </c>
      <c r="P171" s="6"/>
    </row>
    <row r="172" spans="1:16" s="1" customFormat="1" ht="13.5" hidden="1" customHeight="1" x14ac:dyDescent="0.25">
      <c r="A172" s="91" t="s">
        <v>571</v>
      </c>
      <c r="B172" s="73" t="s">
        <v>281</v>
      </c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101">
        <f t="shared" si="39"/>
        <v>0</v>
      </c>
      <c r="P172" s="6"/>
    </row>
    <row r="173" spans="1:16" s="1" customFormat="1" ht="13.5" hidden="1" customHeight="1" x14ac:dyDescent="0.25">
      <c r="A173" s="91" t="s">
        <v>572</v>
      </c>
      <c r="B173" s="73" t="s">
        <v>77</v>
      </c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101">
        <f t="shared" si="39"/>
        <v>0</v>
      </c>
      <c r="P173" s="6"/>
    </row>
    <row r="174" spans="1:16" s="1" customFormat="1" ht="13.5" hidden="1" customHeight="1" x14ac:dyDescent="0.25">
      <c r="A174" s="91" t="s">
        <v>932</v>
      </c>
      <c r="B174" s="73" t="s">
        <v>933</v>
      </c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101">
        <f t="shared" si="39"/>
        <v>0</v>
      </c>
      <c r="P174" s="6"/>
    </row>
    <row r="175" spans="1:16" s="1" customFormat="1" ht="13.5" hidden="1" customHeight="1" x14ac:dyDescent="0.25">
      <c r="A175" s="91" t="s">
        <v>573</v>
      </c>
      <c r="B175" s="73" t="s">
        <v>78</v>
      </c>
      <c r="C175" s="83">
        <f>+SUM(C176:C181)</f>
        <v>0</v>
      </c>
      <c r="D175" s="83">
        <f t="shared" ref="D175:N175" si="45">+SUM(D176:D181)</f>
        <v>0</v>
      </c>
      <c r="E175" s="83">
        <f t="shared" si="45"/>
        <v>0</v>
      </c>
      <c r="F175" s="83">
        <f t="shared" si="45"/>
        <v>0</v>
      </c>
      <c r="G175" s="83">
        <f t="shared" si="45"/>
        <v>0</v>
      </c>
      <c r="H175" s="83">
        <f t="shared" si="45"/>
        <v>0</v>
      </c>
      <c r="I175" s="83">
        <f t="shared" si="45"/>
        <v>0</v>
      </c>
      <c r="J175" s="83">
        <f t="shared" si="45"/>
        <v>0</v>
      </c>
      <c r="K175" s="83">
        <f t="shared" si="45"/>
        <v>0</v>
      </c>
      <c r="L175" s="83">
        <f t="shared" si="45"/>
        <v>0</v>
      </c>
      <c r="M175" s="83">
        <f t="shared" si="45"/>
        <v>0</v>
      </c>
      <c r="N175" s="83">
        <f t="shared" si="45"/>
        <v>0</v>
      </c>
      <c r="O175" s="101">
        <f t="shared" si="39"/>
        <v>0</v>
      </c>
      <c r="P175" s="6"/>
    </row>
    <row r="176" spans="1:16" s="1" customFormat="1" ht="13.5" hidden="1" customHeight="1" x14ac:dyDescent="0.25">
      <c r="A176" s="91" t="s">
        <v>574</v>
      </c>
      <c r="B176" s="73" t="s">
        <v>79</v>
      </c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101">
        <f t="shared" si="39"/>
        <v>0</v>
      </c>
      <c r="P176" s="6"/>
    </row>
    <row r="177" spans="1:16" s="3" customFormat="1" ht="13.5" hidden="1" customHeight="1" x14ac:dyDescent="0.25">
      <c r="A177" s="91" t="s">
        <v>575</v>
      </c>
      <c r="B177" s="73" t="s">
        <v>80</v>
      </c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101">
        <f t="shared" si="39"/>
        <v>0</v>
      </c>
      <c r="P177" s="53"/>
    </row>
    <row r="178" spans="1:16" s="1" customFormat="1" ht="13.5" hidden="1" customHeight="1" x14ac:dyDescent="0.25">
      <c r="A178" s="91" t="s">
        <v>576</v>
      </c>
      <c r="B178" s="73" t="s">
        <v>282</v>
      </c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101">
        <f t="shared" si="39"/>
        <v>0</v>
      </c>
      <c r="P178" s="6"/>
    </row>
    <row r="179" spans="1:16" s="1" customFormat="1" ht="13.5" hidden="1" customHeight="1" x14ac:dyDescent="0.25">
      <c r="A179" s="91" t="s">
        <v>577</v>
      </c>
      <c r="B179" s="73" t="s">
        <v>283</v>
      </c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101">
        <f t="shared" si="39"/>
        <v>0</v>
      </c>
      <c r="P179" s="6"/>
    </row>
    <row r="180" spans="1:16" s="1" customFormat="1" ht="13.5" hidden="1" customHeight="1" x14ac:dyDescent="0.25">
      <c r="A180" s="91" t="s">
        <v>578</v>
      </c>
      <c r="B180" s="73" t="s">
        <v>284</v>
      </c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101">
        <f t="shared" si="39"/>
        <v>0</v>
      </c>
      <c r="P180" s="6"/>
    </row>
    <row r="181" spans="1:16" s="3" customFormat="1" ht="13.5" hidden="1" customHeight="1" x14ac:dyDescent="0.25">
      <c r="A181" s="91" t="s">
        <v>579</v>
      </c>
      <c r="B181" s="73" t="s">
        <v>97</v>
      </c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101">
        <f t="shared" si="39"/>
        <v>0</v>
      </c>
      <c r="P181" s="53"/>
    </row>
    <row r="182" spans="1:16" s="1" customFormat="1" ht="13.5" hidden="1" customHeight="1" x14ac:dyDescent="0.25">
      <c r="A182" s="91" t="s">
        <v>580</v>
      </c>
      <c r="B182" s="73" t="s">
        <v>285</v>
      </c>
      <c r="C182" s="83">
        <f>+SUM(C183:C186)</f>
        <v>0</v>
      </c>
      <c r="D182" s="83">
        <f t="shared" ref="D182:N182" si="46">+SUM(D183:D186)</f>
        <v>0</v>
      </c>
      <c r="E182" s="83">
        <f t="shared" si="46"/>
        <v>0</v>
      </c>
      <c r="F182" s="83">
        <f t="shared" si="46"/>
        <v>0</v>
      </c>
      <c r="G182" s="83">
        <f t="shared" si="46"/>
        <v>0</v>
      </c>
      <c r="H182" s="83">
        <f t="shared" si="46"/>
        <v>0</v>
      </c>
      <c r="I182" s="83">
        <f t="shared" si="46"/>
        <v>0</v>
      </c>
      <c r="J182" s="83">
        <f t="shared" si="46"/>
        <v>0</v>
      </c>
      <c r="K182" s="83">
        <f t="shared" si="46"/>
        <v>0</v>
      </c>
      <c r="L182" s="83">
        <f t="shared" si="46"/>
        <v>0</v>
      </c>
      <c r="M182" s="83">
        <f t="shared" si="46"/>
        <v>0</v>
      </c>
      <c r="N182" s="83">
        <f t="shared" si="46"/>
        <v>0</v>
      </c>
      <c r="O182" s="101">
        <f t="shared" si="39"/>
        <v>0</v>
      </c>
      <c r="P182" s="6"/>
    </row>
    <row r="183" spans="1:16" s="1" customFormat="1" ht="13.5" hidden="1" customHeight="1" x14ac:dyDescent="0.25">
      <c r="A183" s="91" t="s">
        <v>581</v>
      </c>
      <c r="B183" s="73" t="s">
        <v>286</v>
      </c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101">
        <f t="shared" si="39"/>
        <v>0</v>
      </c>
      <c r="P183" s="6"/>
    </row>
    <row r="184" spans="1:16" s="1" customFormat="1" ht="13.5" hidden="1" customHeight="1" x14ac:dyDescent="0.25">
      <c r="A184" s="91" t="s">
        <v>582</v>
      </c>
      <c r="B184" s="73" t="s">
        <v>287</v>
      </c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101">
        <f t="shared" si="39"/>
        <v>0</v>
      </c>
      <c r="P184" s="6"/>
    </row>
    <row r="185" spans="1:16" s="1" customFormat="1" ht="13.5" hidden="1" customHeight="1" x14ac:dyDescent="0.25">
      <c r="A185" s="91" t="s">
        <v>583</v>
      </c>
      <c r="B185" s="73" t="s">
        <v>98</v>
      </c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101">
        <f t="shared" si="39"/>
        <v>0</v>
      </c>
      <c r="P185" s="6"/>
    </row>
    <row r="186" spans="1:16" s="1" customFormat="1" ht="13.5" hidden="1" customHeight="1" x14ac:dyDescent="0.25">
      <c r="A186" s="84" t="s">
        <v>584</v>
      </c>
      <c r="B186" s="73" t="s">
        <v>288</v>
      </c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101">
        <f t="shared" si="39"/>
        <v>0</v>
      </c>
      <c r="P186" s="6"/>
    </row>
    <row r="187" spans="1:16" s="1" customFormat="1" ht="13.5" hidden="1" customHeight="1" x14ac:dyDescent="0.25">
      <c r="A187" s="91" t="s">
        <v>585</v>
      </c>
      <c r="B187" s="73" t="s">
        <v>169</v>
      </c>
      <c r="C187" s="83">
        <f>+SUM(C188:C191)</f>
        <v>0</v>
      </c>
      <c r="D187" s="83">
        <f t="shared" ref="D187:N187" si="47">+SUM(D188:D191)</f>
        <v>0</v>
      </c>
      <c r="E187" s="83">
        <f t="shared" si="47"/>
        <v>0</v>
      </c>
      <c r="F187" s="83">
        <f t="shared" si="47"/>
        <v>0</v>
      </c>
      <c r="G187" s="83">
        <f t="shared" si="47"/>
        <v>0</v>
      </c>
      <c r="H187" s="83">
        <f t="shared" si="47"/>
        <v>0</v>
      </c>
      <c r="I187" s="83">
        <f t="shared" si="47"/>
        <v>0</v>
      </c>
      <c r="J187" s="83">
        <f t="shared" si="47"/>
        <v>0</v>
      </c>
      <c r="K187" s="83">
        <f t="shared" si="47"/>
        <v>0</v>
      </c>
      <c r="L187" s="83">
        <f t="shared" si="47"/>
        <v>0</v>
      </c>
      <c r="M187" s="83">
        <f t="shared" si="47"/>
        <v>0</v>
      </c>
      <c r="N187" s="83">
        <f t="shared" si="47"/>
        <v>0</v>
      </c>
      <c r="O187" s="101">
        <f t="shared" si="39"/>
        <v>0</v>
      </c>
      <c r="P187" s="6"/>
    </row>
    <row r="188" spans="1:16" s="1" customFormat="1" ht="13.5" hidden="1" customHeight="1" x14ac:dyDescent="0.25">
      <c r="A188" s="91" t="s">
        <v>586</v>
      </c>
      <c r="B188" s="73" t="s">
        <v>170</v>
      </c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101">
        <f t="shared" si="39"/>
        <v>0</v>
      </c>
      <c r="P188" s="6"/>
    </row>
    <row r="189" spans="1:16" s="1" customFormat="1" ht="13.5" hidden="1" customHeight="1" x14ac:dyDescent="0.25">
      <c r="A189" s="91" t="s">
        <v>587</v>
      </c>
      <c r="B189" s="73" t="s">
        <v>171</v>
      </c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101">
        <f t="shared" si="39"/>
        <v>0</v>
      </c>
      <c r="P189" s="6"/>
    </row>
    <row r="190" spans="1:16" s="3" customFormat="1" ht="13.5" hidden="1" customHeight="1" x14ac:dyDescent="0.25">
      <c r="A190" s="91" t="s">
        <v>588</v>
      </c>
      <c r="B190" s="73" t="s">
        <v>172</v>
      </c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101">
        <f t="shared" si="39"/>
        <v>0</v>
      </c>
      <c r="P190" s="53"/>
    </row>
    <row r="191" spans="1:16" s="1" customFormat="1" ht="13.5" hidden="1" customHeight="1" x14ac:dyDescent="0.25">
      <c r="A191" s="91" t="s">
        <v>589</v>
      </c>
      <c r="B191" s="73" t="s">
        <v>173</v>
      </c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101">
        <f t="shared" si="39"/>
        <v>0</v>
      </c>
      <c r="P191" s="6"/>
    </row>
    <row r="192" spans="1:16" s="1" customFormat="1" ht="13.5" hidden="1" customHeight="1" x14ac:dyDescent="0.25">
      <c r="A192" s="91" t="s">
        <v>590</v>
      </c>
      <c r="B192" s="73" t="s">
        <v>174</v>
      </c>
      <c r="C192" s="83">
        <f>+SUM(C193:C194)</f>
        <v>0</v>
      </c>
      <c r="D192" s="83">
        <f t="shared" ref="D192:N192" si="48">+SUM(D193:D194)</f>
        <v>0</v>
      </c>
      <c r="E192" s="83">
        <f t="shared" si="48"/>
        <v>0</v>
      </c>
      <c r="F192" s="83">
        <f t="shared" si="48"/>
        <v>0</v>
      </c>
      <c r="G192" s="83">
        <f t="shared" si="48"/>
        <v>0</v>
      </c>
      <c r="H192" s="83">
        <f t="shared" si="48"/>
        <v>0</v>
      </c>
      <c r="I192" s="83">
        <f t="shared" si="48"/>
        <v>0</v>
      </c>
      <c r="J192" s="83">
        <f t="shared" si="48"/>
        <v>0</v>
      </c>
      <c r="K192" s="83">
        <f t="shared" si="48"/>
        <v>0</v>
      </c>
      <c r="L192" s="83">
        <f t="shared" si="48"/>
        <v>0</v>
      </c>
      <c r="M192" s="83">
        <f t="shared" si="48"/>
        <v>0</v>
      </c>
      <c r="N192" s="83">
        <f t="shared" si="48"/>
        <v>0</v>
      </c>
      <c r="O192" s="101">
        <f t="shared" si="39"/>
        <v>0</v>
      </c>
      <c r="P192" s="6"/>
    </row>
    <row r="193" spans="1:16" s="1" customFormat="1" ht="13.5" hidden="1" customHeight="1" x14ac:dyDescent="0.25">
      <c r="A193" s="85" t="s">
        <v>591</v>
      </c>
      <c r="B193" s="73" t="s">
        <v>81</v>
      </c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101">
        <f t="shared" si="39"/>
        <v>0</v>
      </c>
      <c r="P193" s="6"/>
    </row>
    <row r="194" spans="1:16" s="1" customFormat="1" ht="13.5" hidden="1" customHeight="1" x14ac:dyDescent="0.25">
      <c r="A194" s="91" t="s">
        <v>592</v>
      </c>
      <c r="B194" s="73" t="s">
        <v>175</v>
      </c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101">
        <f t="shared" si="39"/>
        <v>0</v>
      </c>
      <c r="P194" s="6"/>
    </row>
    <row r="195" spans="1:16" s="1" customFormat="1" ht="13.5" hidden="1" customHeight="1" x14ac:dyDescent="0.25">
      <c r="A195" s="91" t="s">
        <v>593</v>
      </c>
      <c r="B195" s="73" t="s">
        <v>176</v>
      </c>
      <c r="C195" s="83">
        <f>+C196</f>
        <v>0</v>
      </c>
      <c r="D195" s="83">
        <f t="shared" ref="D195:N195" si="49">+D196</f>
        <v>0</v>
      </c>
      <c r="E195" s="83">
        <f t="shared" si="49"/>
        <v>0</v>
      </c>
      <c r="F195" s="83">
        <f t="shared" si="49"/>
        <v>0</v>
      </c>
      <c r="G195" s="83">
        <f t="shared" si="49"/>
        <v>0</v>
      </c>
      <c r="H195" s="83">
        <f t="shared" si="49"/>
        <v>0</v>
      </c>
      <c r="I195" s="83">
        <f t="shared" si="49"/>
        <v>0</v>
      </c>
      <c r="J195" s="83">
        <f t="shared" si="49"/>
        <v>0</v>
      </c>
      <c r="K195" s="83">
        <f t="shared" si="49"/>
        <v>0</v>
      </c>
      <c r="L195" s="83">
        <f t="shared" si="49"/>
        <v>0</v>
      </c>
      <c r="M195" s="83">
        <f t="shared" si="49"/>
        <v>0</v>
      </c>
      <c r="N195" s="83">
        <f t="shared" si="49"/>
        <v>0</v>
      </c>
      <c r="O195" s="101">
        <f t="shared" si="39"/>
        <v>0</v>
      </c>
      <c r="P195" s="6"/>
    </row>
    <row r="196" spans="1:16" s="1" customFormat="1" ht="13.5" hidden="1" customHeight="1" x14ac:dyDescent="0.25">
      <c r="A196" s="86" t="s">
        <v>594</v>
      </c>
      <c r="B196" s="73" t="s">
        <v>177</v>
      </c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101">
        <f t="shared" si="39"/>
        <v>0</v>
      </c>
      <c r="P196" s="6"/>
    </row>
    <row r="197" spans="1:16" s="1" customFormat="1" ht="13.5" customHeight="1" x14ac:dyDescent="0.25">
      <c r="A197" s="86" t="s">
        <v>595</v>
      </c>
      <c r="B197" s="73" t="s">
        <v>289</v>
      </c>
      <c r="C197" s="83">
        <f>+SUM(C198:C204)</f>
        <v>0</v>
      </c>
      <c r="D197" s="83">
        <f t="shared" ref="D197:N197" si="50">+SUM(D198:D204)</f>
        <v>10833334</v>
      </c>
      <c r="E197" s="83">
        <f t="shared" si="50"/>
        <v>5416667</v>
      </c>
      <c r="F197" s="83">
        <f t="shared" si="50"/>
        <v>5416667</v>
      </c>
      <c r="G197" s="83">
        <f t="shared" si="50"/>
        <v>5416667</v>
      </c>
      <c r="H197" s="83">
        <f t="shared" si="50"/>
        <v>5416667</v>
      </c>
      <c r="I197" s="83">
        <f t="shared" si="50"/>
        <v>5416667</v>
      </c>
      <c r="J197" s="83">
        <f t="shared" si="50"/>
        <v>5416667</v>
      </c>
      <c r="K197" s="83">
        <f t="shared" si="50"/>
        <v>5416666</v>
      </c>
      <c r="L197" s="83">
        <f t="shared" si="50"/>
        <v>5416666</v>
      </c>
      <c r="M197" s="83">
        <f t="shared" si="50"/>
        <v>5416666</v>
      </c>
      <c r="N197" s="83">
        <f t="shared" si="50"/>
        <v>5416666</v>
      </c>
      <c r="O197" s="101">
        <f t="shared" si="39"/>
        <v>65000000</v>
      </c>
      <c r="P197" s="6"/>
    </row>
    <row r="198" spans="1:16" s="1" customFormat="1" ht="13.5" hidden="1" customHeight="1" x14ac:dyDescent="0.25">
      <c r="A198" s="91" t="s">
        <v>596</v>
      </c>
      <c r="B198" s="73" t="s">
        <v>207</v>
      </c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101">
        <f t="shared" si="39"/>
        <v>0</v>
      </c>
      <c r="P198" s="6"/>
    </row>
    <row r="199" spans="1:16" s="1" customFormat="1" ht="13.5" hidden="1" customHeight="1" x14ac:dyDescent="0.25">
      <c r="A199" s="91" t="s">
        <v>834</v>
      </c>
      <c r="B199" s="73" t="s">
        <v>835</v>
      </c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101">
        <f t="shared" si="39"/>
        <v>0</v>
      </c>
      <c r="P199" s="6"/>
    </row>
    <row r="200" spans="1:16" s="1" customFormat="1" ht="13.5" hidden="1" customHeight="1" x14ac:dyDescent="0.25">
      <c r="A200" s="91" t="s">
        <v>892</v>
      </c>
      <c r="B200" s="73" t="s">
        <v>893</v>
      </c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101">
        <f t="shared" si="39"/>
        <v>0</v>
      </c>
      <c r="P200" s="6"/>
    </row>
    <row r="201" spans="1:16" s="1" customFormat="1" ht="13.5" hidden="1" customHeight="1" x14ac:dyDescent="0.25">
      <c r="A201" s="91" t="s">
        <v>597</v>
      </c>
      <c r="B201" s="73" t="s">
        <v>290</v>
      </c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101">
        <f t="shared" ref="O201:O270" si="51">+SUM(C201:N201)</f>
        <v>0</v>
      </c>
      <c r="P201" s="6"/>
    </row>
    <row r="202" spans="1:16" s="1" customFormat="1" ht="13.5" customHeight="1" x14ac:dyDescent="0.25">
      <c r="A202" s="91" t="s">
        <v>598</v>
      </c>
      <c r="B202" s="73" t="s">
        <v>291</v>
      </c>
      <c r="C202" s="83">
        <v>0</v>
      </c>
      <c r="D202" s="83">
        <v>10833334</v>
      </c>
      <c r="E202" s="83">
        <v>5416667</v>
      </c>
      <c r="F202" s="83">
        <v>5416667</v>
      </c>
      <c r="G202" s="83">
        <v>5416667</v>
      </c>
      <c r="H202" s="83">
        <v>5416667</v>
      </c>
      <c r="I202" s="83">
        <v>5416667</v>
      </c>
      <c r="J202" s="83">
        <v>5416667</v>
      </c>
      <c r="K202" s="83">
        <v>5416666</v>
      </c>
      <c r="L202" s="83">
        <v>5416666</v>
      </c>
      <c r="M202" s="83">
        <v>5416666</v>
      </c>
      <c r="N202" s="83">
        <v>5416666</v>
      </c>
      <c r="O202" s="101">
        <f t="shared" si="51"/>
        <v>65000000</v>
      </c>
      <c r="P202" s="6"/>
    </row>
    <row r="203" spans="1:16" s="1" customFormat="1" ht="13.5" hidden="1" customHeight="1" x14ac:dyDescent="0.25">
      <c r="A203" s="91" t="s">
        <v>599</v>
      </c>
      <c r="B203" s="73" t="s">
        <v>292</v>
      </c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101">
        <f t="shared" si="51"/>
        <v>0</v>
      </c>
      <c r="P203" s="6"/>
    </row>
    <row r="204" spans="1:16" s="1" customFormat="1" ht="13.5" hidden="1" customHeight="1" x14ac:dyDescent="0.25">
      <c r="A204" s="91" t="s">
        <v>934</v>
      </c>
      <c r="B204" s="73" t="s">
        <v>935</v>
      </c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101">
        <f t="shared" si="51"/>
        <v>0</v>
      </c>
      <c r="P204" s="6"/>
    </row>
    <row r="205" spans="1:16" s="1" customFormat="1" ht="13.5" hidden="1" customHeight="1" x14ac:dyDescent="0.25">
      <c r="A205" s="91" t="s">
        <v>936</v>
      </c>
      <c r="B205" s="73" t="s">
        <v>937</v>
      </c>
      <c r="C205" s="83">
        <f>+C206</f>
        <v>0</v>
      </c>
      <c r="D205" s="83">
        <f t="shared" ref="D205:N205" si="52">+D206</f>
        <v>0</v>
      </c>
      <c r="E205" s="83">
        <f t="shared" si="52"/>
        <v>0</v>
      </c>
      <c r="F205" s="83">
        <f t="shared" si="52"/>
        <v>0</v>
      </c>
      <c r="G205" s="83">
        <f t="shared" si="52"/>
        <v>0</v>
      </c>
      <c r="H205" s="83">
        <f t="shared" si="52"/>
        <v>0</v>
      </c>
      <c r="I205" s="83">
        <f t="shared" si="52"/>
        <v>0</v>
      </c>
      <c r="J205" s="83">
        <f t="shared" si="52"/>
        <v>0</v>
      </c>
      <c r="K205" s="83">
        <f t="shared" si="52"/>
        <v>0</v>
      </c>
      <c r="L205" s="83">
        <f t="shared" si="52"/>
        <v>0</v>
      </c>
      <c r="M205" s="83">
        <f t="shared" si="52"/>
        <v>0</v>
      </c>
      <c r="N205" s="83">
        <f t="shared" si="52"/>
        <v>0</v>
      </c>
      <c r="O205" s="101">
        <f t="shared" si="51"/>
        <v>0</v>
      </c>
      <c r="P205" s="6"/>
    </row>
    <row r="206" spans="1:16" s="1" customFormat="1" ht="13.5" hidden="1" customHeight="1" x14ac:dyDescent="0.25">
      <c r="A206" s="91" t="s">
        <v>938</v>
      </c>
      <c r="B206" s="73" t="s">
        <v>939</v>
      </c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101">
        <f t="shared" si="51"/>
        <v>0</v>
      </c>
      <c r="P206" s="6"/>
    </row>
    <row r="207" spans="1:16" s="1" customFormat="1" ht="13.5" hidden="1" customHeight="1" x14ac:dyDescent="0.25">
      <c r="A207" s="91" t="s">
        <v>600</v>
      </c>
      <c r="B207" s="73" t="s">
        <v>293</v>
      </c>
      <c r="C207" s="83">
        <f>+C208</f>
        <v>0</v>
      </c>
      <c r="D207" s="83">
        <f t="shared" ref="D207:N207" si="53">+D208</f>
        <v>0</v>
      </c>
      <c r="E207" s="83">
        <f t="shared" si="53"/>
        <v>0</v>
      </c>
      <c r="F207" s="83">
        <f t="shared" si="53"/>
        <v>0</v>
      </c>
      <c r="G207" s="83">
        <f t="shared" si="53"/>
        <v>0</v>
      </c>
      <c r="H207" s="83">
        <f t="shared" si="53"/>
        <v>0</v>
      </c>
      <c r="I207" s="83">
        <f t="shared" si="53"/>
        <v>0</v>
      </c>
      <c r="J207" s="83">
        <f t="shared" si="53"/>
        <v>0</v>
      </c>
      <c r="K207" s="83">
        <f t="shared" si="53"/>
        <v>0</v>
      </c>
      <c r="L207" s="83">
        <f t="shared" si="53"/>
        <v>0</v>
      </c>
      <c r="M207" s="83">
        <f t="shared" si="53"/>
        <v>0</v>
      </c>
      <c r="N207" s="83">
        <f t="shared" si="53"/>
        <v>0</v>
      </c>
      <c r="O207" s="101">
        <f t="shared" si="51"/>
        <v>0</v>
      </c>
      <c r="P207" s="6"/>
    </row>
    <row r="208" spans="1:16" s="1" customFormat="1" ht="13.5" hidden="1" customHeight="1" x14ac:dyDescent="0.25">
      <c r="A208" s="91" t="s">
        <v>601</v>
      </c>
      <c r="B208" s="73" t="s">
        <v>294</v>
      </c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101">
        <f t="shared" si="51"/>
        <v>0</v>
      </c>
      <c r="P208" s="6"/>
    </row>
    <row r="209" spans="1:16" s="10" customFormat="1" ht="13.5" customHeight="1" x14ac:dyDescent="0.25">
      <c r="A209" s="84" t="s">
        <v>602</v>
      </c>
      <c r="B209" s="73" t="s">
        <v>295</v>
      </c>
      <c r="C209" s="83">
        <f>+C210</f>
        <v>125699756.8</v>
      </c>
      <c r="D209" s="83">
        <f t="shared" ref="D209:N210" si="54">+D210</f>
        <v>157124696</v>
      </c>
      <c r="E209" s="83">
        <f t="shared" si="54"/>
        <v>157124696</v>
      </c>
      <c r="F209" s="83">
        <f t="shared" si="54"/>
        <v>157124696</v>
      </c>
      <c r="G209" s="83">
        <f t="shared" si="54"/>
        <v>157124696</v>
      </c>
      <c r="H209" s="83">
        <f t="shared" si="54"/>
        <v>167124696</v>
      </c>
      <c r="I209" s="83">
        <f t="shared" si="54"/>
        <v>175124696</v>
      </c>
      <c r="J209" s="83">
        <f t="shared" si="54"/>
        <v>167124696</v>
      </c>
      <c r="K209" s="83">
        <f t="shared" si="54"/>
        <v>167124696</v>
      </c>
      <c r="L209" s="83">
        <f t="shared" si="54"/>
        <v>167124696</v>
      </c>
      <c r="M209" s="83">
        <f t="shared" si="54"/>
        <v>167124696</v>
      </c>
      <c r="N209" s="83">
        <f t="shared" si="54"/>
        <v>200549635.19999999</v>
      </c>
      <c r="O209" s="101">
        <f t="shared" si="51"/>
        <v>1965496352</v>
      </c>
      <c r="P209" s="53"/>
    </row>
    <row r="210" spans="1:16" s="11" customFormat="1" ht="13.5" customHeight="1" x14ac:dyDescent="0.25">
      <c r="A210" s="91" t="s">
        <v>603</v>
      </c>
      <c r="B210" s="73" t="s">
        <v>296</v>
      </c>
      <c r="C210" s="83">
        <f>+C211</f>
        <v>125699756.8</v>
      </c>
      <c r="D210" s="83">
        <f t="shared" si="54"/>
        <v>157124696</v>
      </c>
      <c r="E210" s="83">
        <f t="shared" si="54"/>
        <v>157124696</v>
      </c>
      <c r="F210" s="83">
        <f t="shared" si="54"/>
        <v>157124696</v>
      </c>
      <c r="G210" s="83">
        <f t="shared" si="54"/>
        <v>157124696</v>
      </c>
      <c r="H210" s="83">
        <f t="shared" si="54"/>
        <v>167124696</v>
      </c>
      <c r="I210" s="83">
        <f t="shared" si="54"/>
        <v>175124696</v>
      </c>
      <c r="J210" s="83">
        <f t="shared" si="54"/>
        <v>167124696</v>
      </c>
      <c r="K210" s="83">
        <f t="shared" si="54"/>
        <v>167124696</v>
      </c>
      <c r="L210" s="83">
        <f t="shared" si="54"/>
        <v>167124696</v>
      </c>
      <c r="M210" s="83">
        <f t="shared" si="54"/>
        <v>167124696</v>
      </c>
      <c r="N210" s="83">
        <f t="shared" si="54"/>
        <v>200549635.19999999</v>
      </c>
      <c r="O210" s="101">
        <f t="shared" si="51"/>
        <v>1965496352</v>
      </c>
      <c r="P210" s="53"/>
    </row>
    <row r="211" spans="1:16" s="1" customFormat="1" ht="13.5" customHeight="1" x14ac:dyDescent="0.25">
      <c r="A211" s="91" t="s">
        <v>604</v>
      </c>
      <c r="B211" s="73" t="s">
        <v>297</v>
      </c>
      <c r="C211" s="83">
        <f>+C212+C214+C218+C221+C227+C231+C235+C239+C243+C247+C255+C263+C267+C274</f>
        <v>125699756.8</v>
      </c>
      <c r="D211" s="83">
        <f t="shared" ref="D211:N211" si="55">+D212+D214+D218+D221+D227+D231+D235+D239+D243+D247+D255+D263+D267+D274</f>
        <v>157124696</v>
      </c>
      <c r="E211" s="83">
        <f t="shared" si="55"/>
        <v>157124696</v>
      </c>
      <c r="F211" s="83">
        <f t="shared" si="55"/>
        <v>157124696</v>
      </c>
      <c r="G211" s="83">
        <f t="shared" si="55"/>
        <v>157124696</v>
      </c>
      <c r="H211" s="83">
        <f t="shared" si="55"/>
        <v>167124696</v>
      </c>
      <c r="I211" s="83">
        <f t="shared" si="55"/>
        <v>175124696</v>
      </c>
      <c r="J211" s="83">
        <f t="shared" si="55"/>
        <v>167124696</v>
      </c>
      <c r="K211" s="83">
        <f t="shared" si="55"/>
        <v>167124696</v>
      </c>
      <c r="L211" s="83">
        <f t="shared" si="55"/>
        <v>167124696</v>
      </c>
      <c r="M211" s="83">
        <f t="shared" si="55"/>
        <v>167124696</v>
      </c>
      <c r="N211" s="83">
        <f t="shared" si="55"/>
        <v>200549635.19999999</v>
      </c>
      <c r="O211" s="101">
        <f t="shared" si="51"/>
        <v>1965496352</v>
      </c>
      <c r="P211" s="6"/>
    </row>
    <row r="212" spans="1:16" s="1" customFormat="1" ht="13.5" hidden="1" customHeight="1" x14ac:dyDescent="0.25">
      <c r="A212" s="91" t="s">
        <v>605</v>
      </c>
      <c r="B212" s="73" t="s">
        <v>101</v>
      </c>
      <c r="C212" s="83">
        <f>+C213</f>
        <v>0</v>
      </c>
      <c r="D212" s="83">
        <f t="shared" ref="D212:N212" si="56">+D213</f>
        <v>0</v>
      </c>
      <c r="E212" s="83">
        <f t="shared" si="56"/>
        <v>0</v>
      </c>
      <c r="F212" s="83">
        <f t="shared" si="56"/>
        <v>0</v>
      </c>
      <c r="G212" s="83">
        <f t="shared" si="56"/>
        <v>0</v>
      </c>
      <c r="H212" s="83">
        <f t="shared" si="56"/>
        <v>0</v>
      </c>
      <c r="I212" s="83">
        <f t="shared" si="56"/>
        <v>0</v>
      </c>
      <c r="J212" s="83">
        <f t="shared" si="56"/>
        <v>0</v>
      </c>
      <c r="K212" s="83">
        <f t="shared" si="56"/>
        <v>0</v>
      </c>
      <c r="L212" s="83">
        <f t="shared" si="56"/>
        <v>0</v>
      </c>
      <c r="M212" s="83">
        <f t="shared" si="56"/>
        <v>0</v>
      </c>
      <c r="N212" s="83">
        <f t="shared" si="56"/>
        <v>0</v>
      </c>
      <c r="O212" s="101">
        <f t="shared" si="51"/>
        <v>0</v>
      </c>
      <c r="P212" s="6"/>
    </row>
    <row r="213" spans="1:16" s="1" customFormat="1" ht="13.5" hidden="1" customHeight="1" x14ac:dyDescent="0.25">
      <c r="A213" s="91" t="s">
        <v>606</v>
      </c>
      <c r="B213" s="73" t="s">
        <v>298</v>
      </c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101">
        <f t="shared" si="51"/>
        <v>0</v>
      </c>
      <c r="P213" s="6"/>
    </row>
    <row r="214" spans="1:16" s="1" customFormat="1" ht="13.5" hidden="1" customHeight="1" x14ac:dyDescent="0.25">
      <c r="A214" s="91" t="s">
        <v>607</v>
      </c>
      <c r="B214" s="73" t="s">
        <v>102</v>
      </c>
      <c r="C214" s="83">
        <f>+C215+C216+C217</f>
        <v>0</v>
      </c>
      <c r="D214" s="83">
        <f t="shared" ref="D214:N214" si="57">+D215+D216+D217</f>
        <v>0</v>
      </c>
      <c r="E214" s="83">
        <f t="shared" si="57"/>
        <v>0</v>
      </c>
      <c r="F214" s="83">
        <f t="shared" si="57"/>
        <v>0</v>
      </c>
      <c r="G214" s="83">
        <f t="shared" si="57"/>
        <v>0</v>
      </c>
      <c r="H214" s="83">
        <f t="shared" si="57"/>
        <v>0</v>
      </c>
      <c r="I214" s="83">
        <f t="shared" si="57"/>
        <v>0</v>
      </c>
      <c r="J214" s="83">
        <f t="shared" si="57"/>
        <v>0</v>
      </c>
      <c r="K214" s="83">
        <f t="shared" si="57"/>
        <v>0</v>
      </c>
      <c r="L214" s="83">
        <f t="shared" si="57"/>
        <v>0</v>
      </c>
      <c r="M214" s="83">
        <f t="shared" si="57"/>
        <v>0</v>
      </c>
      <c r="N214" s="83">
        <f t="shared" si="57"/>
        <v>0</v>
      </c>
      <c r="O214" s="101">
        <f t="shared" si="51"/>
        <v>0</v>
      </c>
      <c r="P214" s="6"/>
    </row>
    <row r="215" spans="1:16" s="1" customFormat="1" ht="13.5" hidden="1" customHeight="1" x14ac:dyDescent="0.25">
      <c r="A215" s="91" t="s">
        <v>608</v>
      </c>
      <c r="B215" s="73" t="s">
        <v>299</v>
      </c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101">
        <f t="shared" si="51"/>
        <v>0</v>
      </c>
      <c r="P215" s="6"/>
    </row>
    <row r="216" spans="1:16" s="1" customFormat="1" ht="13.5" hidden="1" customHeight="1" x14ac:dyDescent="0.25">
      <c r="A216" s="91" t="s">
        <v>609</v>
      </c>
      <c r="B216" s="73" t="s">
        <v>610</v>
      </c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101">
        <f t="shared" si="51"/>
        <v>0</v>
      </c>
      <c r="P216" s="6"/>
    </row>
    <row r="217" spans="1:16" s="1" customFormat="1" ht="13.5" hidden="1" customHeight="1" x14ac:dyDescent="0.25">
      <c r="A217" s="91" t="s">
        <v>611</v>
      </c>
      <c r="B217" s="73" t="s">
        <v>300</v>
      </c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101">
        <f t="shared" si="51"/>
        <v>0</v>
      </c>
      <c r="P217" s="6"/>
    </row>
    <row r="218" spans="1:16" s="1" customFormat="1" ht="13.5" hidden="1" customHeight="1" x14ac:dyDescent="0.25">
      <c r="A218" s="84" t="s">
        <v>612</v>
      </c>
      <c r="B218" s="73" t="s">
        <v>208</v>
      </c>
      <c r="C218" s="83">
        <f>+C219+C220</f>
        <v>0</v>
      </c>
      <c r="D218" s="83">
        <f t="shared" ref="D218:N218" si="58">+D219+D220</f>
        <v>0</v>
      </c>
      <c r="E218" s="83">
        <f t="shared" si="58"/>
        <v>0</v>
      </c>
      <c r="F218" s="83">
        <f t="shared" si="58"/>
        <v>0</v>
      </c>
      <c r="G218" s="83">
        <f t="shared" si="58"/>
        <v>0</v>
      </c>
      <c r="H218" s="83">
        <f t="shared" si="58"/>
        <v>0</v>
      </c>
      <c r="I218" s="83">
        <f t="shared" si="58"/>
        <v>0</v>
      </c>
      <c r="J218" s="83">
        <f t="shared" si="58"/>
        <v>0</v>
      </c>
      <c r="K218" s="83">
        <f t="shared" si="58"/>
        <v>0</v>
      </c>
      <c r="L218" s="83">
        <f t="shared" si="58"/>
        <v>0</v>
      </c>
      <c r="M218" s="83">
        <f t="shared" si="58"/>
        <v>0</v>
      </c>
      <c r="N218" s="83">
        <f t="shared" si="58"/>
        <v>0</v>
      </c>
      <c r="O218" s="101">
        <f t="shared" si="51"/>
        <v>0</v>
      </c>
      <c r="P218" s="6"/>
    </row>
    <row r="219" spans="1:16" s="1" customFormat="1" ht="13.5" hidden="1" customHeight="1" x14ac:dyDescent="0.25">
      <c r="A219" s="84" t="s">
        <v>613</v>
      </c>
      <c r="B219" s="73" t="s">
        <v>301</v>
      </c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101">
        <f t="shared" si="51"/>
        <v>0</v>
      </c>
      <c r="P219" s="6"/>
    </row>
    <row r="220" spans="1:16" s="1" customFormat="1" ht="13.5" hidden="1" customHeight="1" x14ac:dyDescent="0.25">
      <c r="A220" s="91" t="s">
        <v>614</v>
      </c>
      <c r="B220" s="73" t="s">
        <v>302</v>
      </c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101">
        <f t="shared" si="51"/>
        <v>0</v>
      </c>
      <c r="P220" s="6"/>
    </row>
    <row r="221" spans="1:16" s="1" customFormat="1" ht="13.5" hidden="1" customHeight="1" x14ac:dyDescent="0.25">
      <c r="A221" s="91" t="s">
        <v>615</v>
      </c>
      <c r="B221" s="73" t="s">
        <v>103</v>
      </c>
      <c r="C221" s="83">
        <f>+C222+C223+C224+C226+C225</f>
        <v>0</v>
      </c>
      <c r="D221" s="83">
        <f t="shared" ref="D221:N221" si="59">+D222+D223+D224+D226+D225</f>
        <v>0</v>
      </c>
      <c r="E221" s="83">
        <f t="shared" si="59"/>
        <v>0</v>
      </c>
      <c r="F221" s="83">
        <f t="shared" si="59"/>
        <v>0</v>
      </c>
      <c r="G221" s="83">
        <f t="shared" si="59"/>
        <v>0</v>
      </c>
      <c r="H221" s="83">
        <f t="shared" si="59"/>
        <v>0</v>
      </c>
      <c r="I221" s="83">
        <f t="shared" si="59"/>
        <v>0</v>
      </c>
      <c r="J221" s="83">
        <f t="shared" si="59"/>
        <v>0</v>
      </c>
      <c r="K221" s="83">
        <f t="shared" si="59"/>
        <v>0</v>
      </c>
      <c r="L221" s="83">
        <f t="shared" si="59"/>
        <v>0</v>
      </c>
      <c r="M221" s="83">
        <f t="shared" si="59"/>
        <v>0</v>
      </c>
      <c r="N221" s="83">
        <f t="shared" si="59"/>
        <v>0</v>
      </c>
      <c r="O221" s="101">
        <f t="shared" si="51"/>
        <v>0</v>
      </c>
      <c r="P221" s="6"/>
    </row>
    <row r="222" spans="1:16" s="1" customFormat="1" ht="13.5" hidden="1" customHeight="1" x14ac:dyDescent="0.25">
      <c r="A222" s="91" t="s">
        <v>616</v>
      </c>
      <c r="B222" s="73" t="s">
        <v>303</v>
      </c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101">
        <f t="shared" si="51"/>
        <v>0</v>
      </c>
      <c r="P222" s="6"/>
    </row>
    <row r="223" spans="1:16" s="1" customFormat="1" ht="13.5" hidden="1" customHeight="1" x14ac:dyDescent="0.25">
      <c r="A223" s="91" t="s">
        <v>617</v>
      </c>
      <c r="B223" s="73" t="s">
        <v>178</v>
      </c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101">
        <f t="shared" si="51"/>
        <v>0</v>
      </c>
      <c r="P223" s="6"/>
    </row>
    <row r="224" spans="1:16" s="1" customFormat="1" ht="13.5" hidden="1" customHeight="1" x14ac:dyDescent="0.25">
      <c r="A224" s="91" t="s">
        <v>618</v>
      </c>
      <c r="B224" s="73" t="s">
        <v>304</v>
      </c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101">
        <f t="shared" si="51"/>
        <v>0</v>
      </c>
      <c r="P224" s="6"/>
    </row>
    <row r="225" spans="1:16" s="1" customFormat="1" ht="13.5" hidden="1" customHeight="1" x14ac:dyDescent="0.25">
      <c r="A225" s="91" t="s">
        <v>940</v>
      </c>
      <c r="B225" s="73" t="s">
        <v>941</v>
      </c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101">
        <f t="shared" si="51"/>
        <v>0</v>
      </c>
      <c r="P225" s="6"/>
    </row>
    <row r="226" spans="1:16" s="1" customFormat="1" ht="13.5" hidden="1" customHeight="1" x14ac:dyDescent="0.25">
      <c r="A226" s="84" t="s">
        <v>619</v>
      </c>
      <c r="B226" s="73" t="s">
        <v>305</v>
      </c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101">
        <f t="shared" si="51"/>
        <v>0</v>
      </c>
      <c r="P226" s="6"/>
    </row>
    <row r="227" spans="1:16" s="1" customFormat="1" ht="13.5" hidden="1" customHeight="1" x14ac:dyDescent="0.25">
      <c r="A227" s="91" t="s">
        <v>620</v>
      </c>
      <c r="B227" s="73" t="s">
        <v>306</v>
      </c>
      <c r="C227" s="83">
        <f>+C228+C229+C230</f>
        <v>0</v>
      </c>
      <c r="D227" s="83">
        <f t="shared" ref="D227:N227" si="60">+D228+D229+D230</f>
        <v>0</v>
      </c>
      <c r="E227" s="83">
        <f t="shared" si="60"/>
        <v>0</v>
      </c>
      <c r="F227" s="83">
        <f t="shared" si="60"/>
        <v>0</v>
      </c>
      <c r="G227" s="83">
        <f t="shared" si="60"/>
        <v>0</v>
      </c>
      <c r="H227" s="83">
        <f t="shared" si="60"/>
        <v>0</v>
      </c>
      <c r="I227" s="83">
        <f t="shared" si="60"/>
        <v>0</v>
      </c>
      <c r="J227" s="83">
        <f t="shared" si="60"/>
        <v>0</v>
      </c>
      <c r="K227" s="83">
        <f t="shared" si="60"/>
        <v>0</v>
      </c>
      <c r="L227" s="83">
        <f t="shared" si="60"/>
        <v>0</v>
      </c>
      <c r="M227" s="83">
        <f t="shared" si="60"/>
        <v>0</v>
      </c>
      <c r="N227" s="83">
        <f t="shared" si="60"/>
        <v>0</v>
      </c>
      <c r="O227" s="101">
        <f t="shared" si="51"/>
        <v>0</v>
      </c>
      <c r="P227" s="6"/>
    </row>
    <row r="228" spans="1:16" s="1" customFormat="1" ht="13.5" hidden="1" customHeight="1" x14ac:dyDescent="0.25">
      <c r="A228" s="91" t="s">
        <v>621</v>
      </c>
      <c r="B228" s="73" t="s">
        <v>307</v>
      </c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101">
        <f t="shared" si="51"/>
        <v>0</v>
      </c>
      <c r="P228" s="6"/>
    </row>
    <row r="229" spans="1:16" s="1" customFormat="1" ht="13.5" hidden="1" customHeight="1" x14ac:dyDescent="0.25">
      <c r="A229" s="84" t="s">
        <v>622</v>
      </c>
      <c r="B229" s="73" t="s">
        <v>308</v>
      </c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101">
        <f t="shared" si="51"/>
        <v>0</v>
      </c>
      <c r="P229" s="6"/>
    </row>
    <row r="230" spans="1:16" s="1" customFormat="1" ht="13.5" hidden="1" customHeight="1" x14ac:dyDescent="0.25">
      <c r="A230" s="91" t="s">
        <v>623</v>
      </c>
      <c r="B230" s="73" t="s">
        <v>309</v>
      </c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101">
        <f t="shared" si="51"/>
        <v>0</v>
      </c>
      <c r="P230" s="6"/>
    </row>
    <row r="231" spans="1:16" s="1" customFormat="1" ht="13.5" hidden="1" customHeight="1" x14ac:dyDescent="0.25">
      <c r="A231" s="84" t="s">
        <v>624</v>
      </c>
      <c r="B231" s="73" t="s">
        <v>310</v>
      </c>
      <c r="C231" s="83">
        <f>+C232+C233+C234</f>
        <v>0</v>
      </c>
      <c r="D231" s="83">
        <f t="shared" ref="D231:N231" si="61">+D232+D233+D234</f>
        <v>0</v>
      </c>
      <c r="E231" s="83">
        <f t="shared" si="61"/>
        <v>0</v>
      </c>
      <c r="F231" s="83">
        <f t="shared" si="61"/>
        <v>0</v>
      </c>
      <c r="G231" s="83">
        <f t="shared" si="61"/>
        <v>0</v>
      </c>
      <c r="H231" s="83">
        <f t="shared" si="61"/>
        <v>0</v>
      </c>
      <c r="I231" s="83">
        <f t="shared" si="61"/>
        <v>0</v>
      </c>
      <c r="J231" s="83">
        <f t="shared" si="61"/>
        <v>0</v>
      </c>
      <c r="K231" s="83">
        <f t="shared" si="61"/>
        <v>0</v>
      </c>
      <c r="L231" s="83">
        <f t="shared" si="61"/>
        <v>0</v>
      </c>
      <c r="M231" s="83">
        <f t="shared" si="61"/>
        <v>0</v>
      </c>
      <c r="N231" s="83">
        <f t="shared" si="61"/>
        <v>0</v>
      </c>
      <c r="O231" s="101">
        <f t="shared" si="51"/>
        <v>0</v>
      </c>
      <c r="P231" s="6"/>
    </row>
    <row r="232" spans="1:16" s="1" customFormat="1" ht="13.5" hidden="1" customHeight="1" x14ac:dyDescent="0.25">
      <c r="A232" s="84" t="s">
        <v>625</v>
      </c>
      <c r="B232" s="73" t="s">
        <v>311</v>
      </c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101">
        <f t="shared" si="51"/>
        <v>0</v>
      </c>
      <c r="P232" s="6"/>
    </row>
    <row r="233" spans="1:16" s="1" customFormat="1" ht="13.5" hidden="1" customHeight="1" x14ac:dyDescent="0.25">
      <c r="A233" s="84" t="s">
        <v>626</v>
      </c>
      <c r="B233" s="73" t="s">
        <v>312</v>
      </c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101">
        <f t="shared" si="51"/>
        <v>0</v>
      </c>
      <c r="P233" s="6"/>
    </row>
    <row r="234" spans="1:16" s="1" customFormat="1" ht="13.5" hidden="1" customHeight="1" x14ac:dyDescent="0.25">
      <c r="A234" s="91" t="s">
        <v>627</v>
      </c>
      <c r="B234" s="73" t="s">
        <v>313</v>
      </c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101">
        <f t="shared" si="51"/>
        <v>0</v>
      </c>
      <c r="P234" s="6"/>
    </row>
    <row r="235" spans="1:16" s="1" customFormat="1" ht="13.5" hidden="1" customHeight="1" x14ac:dyDescent="0.25">
      <c r="A235" s="91" t="s">
        <v>628</v>
      </c>
      <c r="B235" s="73" t="s">
        <v>104</v>
      </c>
      <c r="C235" s="83">
        <f>+C236+C238+C237</f>
        <v>0</v>
      </c>
      <c r="D235" s="83">
        <f t="shared" ref="D235:N235" si="62">+D236+D238+D237</f>
        <v>0</v>
      </c>
      <c r="E235" s="83">
        <f t="shared" si="62"/>
        <v>0</v>
      </c>
      <c r="F235" s="83">
        <f t="shared" si="62"/>
        <v>0</v>
      </c>
      <c r="G235" s="83">
        <f t="shared" si="62"/>
        <v>0</v>
      </c>
      <c r="H235" s="83">
        <f t="shared" si="62"/>
        <v>0</v>
      </c>
      <c r="I235" s="83">
        <f t="shared" si="62"/>
        <v>0</v>
      </c>
      <c r="J235" s="83">
        <f t="shared" si="62"/>
        <v>0</v>
      </c>
      <c r="K235" s="83">
        <f t="shared" si="62"/>
        <v>0</v>
      </c>
      <c r="L235" s="83">
        <f t="shared" si="62"/>
        <v>0</v>
      </c>
      <c r="M235" s="83">
        <f t="shared" si="62"/>
        <v>0</v>
      </c>
      <c r="N235" s="83">
        <f t="shared" si="62"/>
        <v>0</v>
      </c>
      <c r="O235" s="101">
        <f t="shared" si="51"/>
        <v>0</v>
      </c>
      <c r="P235" s="6"/>
    </row>
    <row r="236" spans="1:16" s="1" customFormat="1" ht="13.5" hidden="1" customHeight="1" x14ac:dyDescent="0.25">
      <c r="A236" s="91" t="s">
        <v>629</v>
      </c>
      <c r="B236" s="73" t="s">
        <v>314</v>
      </c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101">
        <f t="shared" si="51"/>
        <v>0</v>
      </c>
      <c r="P236" s="6"/>
    </row>
    <row r="237" spans="1:16" s="1" customFormat="1" ht="13.5" hidden="1" customHeight="1" x14ac:dyDescent="0.25">
      <c r="A237" s="91" t="s">
        <v>942</v>
      </c>
      <c r="B237" s="73" t="s">
        <v>943</v>
      </c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101">
        <f t="shared" si="51"/>
        <v>0</v>
      </c>
      <c r="P237" s="6"/>
    </row>
    <row r="238" spans="1:16" s="1" customFormat="1" ht="13.5" hidden="1" customHeight="1" x14ac:dyDescent="0.25">
      <c r="A238" s="91" t="s">
        <v>630</v>
      </c>
      <c r="B238" s="73" t="s">
        <v>315</v>
      </c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101">
        <f t="shared" si="51"/>
        <v>0</v>
      </c>
      <c r="P238" s="6"/>
    </row>
    <row r="239" spans="1:16" s="1" customFormat="1" ht="13.5" hidden="1" customHeight="1" x14ac:dyDescent="0.25">
      <c r="A239" s="91" t="s">
        <v>631</v>
      </c>
      <c r="B239" s="73" t="s">
        <v>162</v>
      </c>
      <c r="C239" s="83">
        <f>+C240+C242+C241</f>
        <v>0</v>
      </c>
      <c r="D239" s="83">
        <f t="shared" ref="D239:N239" si="63">+D240+D242+D241</f>
        <v>0</v>
      </c>
      <c r="E239" s="83">
        <f t="shared" si="63"/>
        <v>0</v>
      </c>
      <c r="F239" s="83">
        <f t="shared" si="63"/>
        <v>0</v>
      </c>
      <c r="G239" s="83">
        <f t="shared" si="63"/>
        <v>0</v>
      </c>
      <c r="H239" s="83">
        <f t="shared" si="63"/>
        <v>0</v>
      </c>
      <c r="I239" s="83">
        <f t="shared" si="63"/>
        <v>0</v>
      </c>
      <c r="J239" s="83">
        <f t="shared" si="63"/>
        <v>0</v>
      </c>
      <c r="K239" s="83">
        <f t="shared" si="63"/>
        <v>0</v>
      </c>
      <c r="L239" s="83">
        <f t="shared" si="63"/>
        <v>0</v>
      </c>
      <c r="M239" s="83">
        <f t="shared" si="63"/>
        <v>0</v>
      </c>
      <c r="N239" s="83">
        <f t="shared" si="63"/>
        <v>0</v>
      </c>
      <c r="O239" s="101">
        <f t="shared" si="51"/>
        <v>0</v>
      </c>
      <c r="P239" s="6"/>
    </row>
    <row r="240" spans="1:16" s="1" customFormat="1" ht="13.5" hidden="1" customHeight="1" x14ac:dyDescent="0.25">
      <c r="A240" s="91" t="s">
        <v>632</v>
      </c>
      <c r="B240" s="73" t="s">
        <v>316</v>
      </c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101">
        <f t="shared" si="51"/>
        <v>0</v>
      </c>
      <c r="P240" s="6"/>
    </row>
    <row r="241" spans="1:16" s="1" customFormat="1" ht="13.5" hidden="1" customHeight="1" x14ac:dyDescent="0.25">
      <c r="A241" s="91" t="s">
        <v>944</v>
      </c>
      <c r="B241" s="73" t="s">
        <v>945</v>
      </c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101">
        <f t="shared" si="51"/>
        <v>0</v>
      </c>
      <c r="P241" s="6"/>
    </row>
    <row r="242" spans="1:16" s="1" customFormat="1" ht="13.5" hidden="1" customHeight="1" x14ac:dyDescent="0.25">
      <c r="A242" s="91" t="s">
        <v>633</v>
      </c>
      <c r="B242" s="73" t="s">
        <v>209</v>
      </c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101">
        <f t="shared" si="51"/>
        <v>0</v>
      </c>
      <c r="P242" s="6"/>
    </row>
    <row r="243" spans="1:16" s="1" customFormat="1" ht="13.5" customHeight="1" x14ac:dyDescent="0.25">
      <c r="A243" s="91" t="s">
        <v>634</v>
      </c>
      <c r="B243" s="73" t="s">
        <v>105</v>
      </c>
      <c r="C243" s="83">
        <f>+C244+C245+C246</f>
        <v>125699756.8</v>
      </c>
      <c r="D243" s="83">
        <f t="shared" ref="D243:N243" si="64">+D244+D245+D246</f>
        <v>157124696</v>
      </c>
      <c r="E243" s="83">
        <f t="shared" si="64"/>
        <v>157124696</v>
      </c>
      <c r="F243" s="83">
        <f t="shared" si="64"/>
        <v>157124696</v>
      </c>
      <c r="G243" s="83">
        <f t="shared" si="64"/>
        <v>157124696</v>
      </c>
      <c r="H243" s="83">
        <f t="shared" si="64"/>
        <v>167124696</v>
      </c>
      <c r="I243" s="83">
        <f t="shared" si="64"/>
        <v>175124696</v>
      </c>
      <c r="J243" s="83">
        <f t="shared" si="64"/>
        <v>167124696</v>
      </c>
      <c r="K243" s="83">
        <f t="shared" si="64"/>
        <v>167124696</v>
      </c>
      <c r="L243" s="83">
        <f t="shared" si="64"/>
        <v>167124696</v>
      </c>
      <c r="M243" s="83">
        <f t="shared" si="64"/>
        <v>167124696</v>
      </c>
      <c r="N243" s="83">
        <f t="shared" si="64"/>
        <v>200549635.19999999</v>
      </c>
      <c r="O243" s="101">
        <f t="shared" si="51"/>
        <v>1965496352</v>
      </c>
      <c r="P243" s="6"/>
    </row>
    <row r="244" spans="1:16" s="1" customFormat="1" ht="13.5" customHeight="1" x14ac:dyDescent="0.25">
      <c r="A244" s="91" t="s">
        <v>635</v>
      </c>
      <c r="B244" s="73" t="s">
        <v>317</v>
      </c>
      <c r="C244" s="83">
        <v>122659756.8</v>
      </c>
      <c r="D244" s="83">
        <v>153324696</v>
      </c>
      <c r="E244" s="83">
        <v>153324696</v>
      </c>
      <c r="F244" s="83">
        <v>153324696</v>
      </c>
      <c r="G244" s="83">
        <v>153324696</v>
      </c>
      <c r="H244" s="83">
        <v>163324696</v>
      </c>
      <c r="I244" s="83">
        <v>171324696</v>
      </c>
      <c r="J244" s="83">
        <v>163324696</v>
      </c>
      <c r="K244" s="83">
        <v>163324696</v>
      </c>
      <c r="L244" s="83">
        <v>163324696</v>
      </c>
      <c r="M244" s="83">
        <v>163324696</v>
      </c>
      <c r="N244" s="83">
        <v>195989635.19999999</v>
      </c>
      <c r="O244" s="101">
        <f t="shared" si="51"/>
        <v>1919896352</v>
      </c>
      <c r="P244" s="6"/>
    </row>
    <row r="245" spans="1:16" s="1" customFormat="1" ht="13.5" customHeight="1" x14ac:dyDescent="0.25">
      <c r="A245" s="91" t="s">
        <v>636</v>
      </c>
      <c r="B245" s="73" t="s">
        <v>637</v>
      </c>
      <c r="C245" s="83">
        <v>3040000</v>
      </c>
      <c r="D245" s="83">
        <v>3800000</v>
      </c>
      <c r="E245" s="83">
        <v>3800000</v>
      </c>
      <c r="F245" s="83">
        <v>3800000</v>
      </c>
      <c r="G245" s="83">
        <v>3800000</v>
      </c>
      <c r="H245" s="83">
        <v>3800000</v>
      </c>
      <c r="I245" s="83">
        <v>3800000</v>
      </c>
      <c r="J245" s="83">
        <v>3800000</v>
      </c>
      <c r="K245" s="83">
        <v>3800000</v>
      </c>
      <c r="L245" s="83">
        <v>3800000</v>
      </c>
      <c r="M245" s="83">
        <v>3800000</v>
      </c>
      <c r="N245" s="83">
        <v>4560000</v>
      </c>
      <c r="O245" s="101">
        <f t="shared" si="51"/>
        <v>45600000</v>
      </c>
      <c r="P245" s="6"/>
    </row>
    <row r="246" spans="1:16" s="1" customFormat="1" ht="13.5" hidden="1" customHeight="1" x14ac:dyDescent="0.25">
      <c r="A246" s="91" t="s">
        <v>638</v>
      </c>
      <c r="B246" s="73" t="s">
        <v>318</v>
      </c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101">
        <f t="shared" si="51"/>
        <v>0</v>
      </c>
      <c r="P246" s="6"/>
    </row>
    <row r="247" spans="1:16" s="1" customFormat="1" ht="13.5" hidden="1" customHeight="1" x14ac:dyDescent="0.25">
      <c r="A247" s="91" t="s">
        <v>639</v>
      </c>
      <c r="B247" s="73" t="s">
        <v>106</v>
      </c>
      <c r="C247" s="83">
        <f>+SUM(C248:C254)</f>
        <v>0</v>
      </c>
      <c r="D247" s="83">
        <f t="shared" ref="D247:N247" si="65">+SUM(D248:D254)</f>
        <v>0</v>
      </c>
      <c r="E247" s="83">
        <f t="shared" si="65"/>
        <v>0</v>
      </c>
      <c r="F247" s="83">
        <f t="shared" si="65"/>
        <v>0</v>
      </c>
      <c r="G247" s="83">
        <f t="shared" si="65"/>
        <v>0</v>
      </c>
      <c r="H247" s="83">
        <f t="shared" si="65"/>
        <v>0</v>
      </c>
      <c r="I247" s="83">
        <f t="shared" si="65"/>
        <v>0</v>
      </c>
      <c r="J247" s="83">
        <f t="shared" si="65"/>
        <v>0</v>
      </c>
      <c r="K247" s="83">
        <f t="shared" si="65"/>
        <v>0</v>
      </c>
      <c r="L247" s="83">
        <f t="shared" si="65"/>
        <v>0</v>
      </c>
      <c r="M247" s="83">
        <f t="shared" si="65"/>
        <v>0</v>
      </c>
      <c r="N247" s="83">
        <f t="shared" si="65"/>
        <v>0</v>
      </c>
      <c r="O247" s="101">
        <f t="shared" si="51"/>
        <v>0</v>
      </c>
      <c r="P247" s="6"/>
    </row>
    <row r="248" spans="1:16" s="1" customFormat="1" ht="13.5" hidden="1" customHeight="1" x14ac:dyDescent="0.25">
      <c r="A248" s="91" t="s">
        <v>640</v>
      </c>
      <c r="B248" s="73" t="s">
        <v>319</v>
      </c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101">
        <f t="shared" si="51"/>
        <v>0</v>
      </c>
      <c r="P248" s="6"/>
    </row>
    <row r="249" spans="1:16" s="1" customFormat="1" ht="13.5" hidden="1" customHeight="1" x14ac:dyDescent="0.25">
      <c r="A249" s="91" t="s">
        <v>641</v>
      </c>
      <c r="B249" s="73" t="s">
        <v>320</v>
      </c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101">
        <f t="shared" si="51"/>
        <v>0</v>
      </c>
      <c r="P249" s="6"/>
    </row>
    <row r="250" spans="1:16" s="1" customFormat="1" ht="13.5" hidden="1" customHeight="1" x14ac:dyDescent="0.25">
      <c r="A250" s="91" t="s">
        <v>642</v>
      </c>
      <c r="B250" s="73" t="s">
        <v>179</v>
      </c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101">
        <f t="shared" si="51"/>
        <v>0</v>
      </c>
      <c r="P250" s="6"/>
    </row>
    <row r="251" spans="1:16" s="1" customFormat="1" ht="13.5" hidden="1" customHeight="1" x14ac:dyDescent="0.25">
      <c r="A251" s="84" t="s">
        <v>643</v>
      </c>
      <c r="B251" s="73" t="s">
        <v>321</v>
      </c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101">
        <f t="shared" si="51"/>
        <v>0</v>
      </c>
      <c r="P251" s="6"/>
    </row>
    <row r="252" spans="1:16" s="1" customFormat="1" ht="13.5" hidden="1" customHeight="1" x14ac:dyDescent="0.25">
      <c r="A252" s="91" t="s">
        <v>644</v>
      </c>
      <c r="B252" s="73" t="s">
        <v>322</v>
      </c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101">
        <f t="shared" si="51"/>
        <v>0</v>
      </c>
      <c r="P252" s="6"/>
    </row>
    <row r="253" spans="1:16" s="1" customFormat="1" ht="13.5" hidden="1" customHeight="1" x14ac:dyDescent="0.25">
      <c r="A253" s="91" t="s">
        <v>645</v>
      </c>
      <c r="B253" s="73" t="s">
        <v>323</v>
      </c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101">
        <f t="shared" si="51"/>
        <v>0</v>
      </c>
      <c r="P253" s="6"/>
    </row>
    <row r="254" spans="1:16" s="1" customFormat="1" ht="13.5" hidden="1" customHeight="1" x14ac:dyDescent="0.25">
      <c r="A254" s="91" t="s">
        <v>646</v>
      </c>
      <c r="B254" s="73" t="s">
        <v>324</v>
      </c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101">
        <f t="shared" si="51"/>
        <v>0</v>
      </c>
      <c r="P254" s="6"/>
    </row>
    <row r="255" spans="1:16" s="1" customFormat="1" ht="13.5" hidden="1" customHeight="1" x14ac:dyDescent="0.25">
      <c r="A255" s="84" t="s">
        <v>647</v>
      </c>
      <c r="B255" s="73" t="s">
        <v>107</v>
      </c>
      <c r="C255" s="83">
        <f>+SUM(C256:C262)</f>
        <v>0</v>
      </c>
      <c r="D255" s="83">
        <f t="shared" ref="D255:N255" si="66">+SUM(D256:D262)</f>
        <v>0</v>
      </c>
      <c r="E255" s="83">
        <f t="shared" si="66"/>
        <v>0</v>
      </c>
      <c r="F255" s="83">
        <f t="shared" si="66"/>
        <v>0</v>
      </c>
      <c r="G255" s="83">
        <f t="shared" si="66"/>
        <v>0</v>
      </c>
      <c r="H255" s="83">
        <f t="shared" si="66"/>
        <v>0</v>
      </c>
      <c r="I255" s="83">
        <f t="shared" si="66"/>
        <v>0</v>
      </c>
      <c r="J255" s="83">
        <f t="shared" si="66"/>
        <v>0</v>
      </c>
      <c r="K255" s="83">
        <f t="shared" si="66"/>
        <v>0</v>
      </c>
      <c r="L255" s="83">
        <f t="shared" si="66"/>
        <v>0</v>
      </c>
      <c r="M255" s="83">
        <f t="shared" si="66"/>
        <v>0</v>
      </c>
      <c r="N255" s="83">
        <f t="shared" si="66"/>
        <v>0</v>
      </c>
      <c r="O255" s="101">
        <f t="shared" si="51"/>
        <v>0</v>
      </c>
      <c r="P255" s="6"/>
    </row>
    <row r="256" spans="1:16" s="1" customFormat="1" ht="13.5" hidden="1" customHeight="1" x14ac:dyDescent="0.25">
      <c r="A256" s="84" t="s">
        <v>648</v>
      </c>
      <c r="B256" s="73" t="s">
        <v>325</v>
      </c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101">
        <f t="shared" si="51"/>
        <v>0</v>
      </c>
      <c r="P256" s="6"/>
    </row>
    <row r="257" spans="1:16" s="1" customFormat="1" ht="13.5" hidden="1" customHeight="1" x14ac:dyDescent="0.25">
      <c r="A257" s="91" t="s">
        <v>649</v>
      </c>
      <c r="B257" s="73" t="s">
        <v>326</v>
      </c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101">
        <f t="shared" si="51"/>
        <v>0</v>
      </c>
      <c r="P257" s="6"/>
    </row>
    <row r="258" spans="1:16" s="1" customFormat="1" ht="13.5" hidden="1" customHeight="1" x14ac:dyDescent="0.25">
      <c r="A258" s="91" t="s">
        <v>650</v>
      </c>
      <c r="B258" s="73" t="s">
        <v>180</v>
      </c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101">
        <f t="shared" si="51"/>
        <v>0</v>
      </c>
      <c r="P258" s="6"/>
    </row>
    <row r="259" spans="1:16" s="10" customFormat="1" ht="13.5" hidden="1" customHeight="1" x14ac:dyDescent="0.25">
      <c r="A259" s="91" t="s">
        <v>651</v>
      </c>
      <c r="B259" s="73" t="s">
        <v>327</v>
      </c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101">
        <f t="shared" si="51"/>
        <v>0</v>
      </c>
      <c r="P259" s="53"/>
    </row>
    <row r="260" spans="1:16" s="11" customFormat="1" ht="13.5" hidden="1" customHeight="1" x14ac:dyDescent="0.25">
      <c r="A260" s="91" t="s">
        <v>652</v>
      </c>
      <c r="B260" s="73" t="s">
        <v>328</v>
      </c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101">
        <f t="shared" si="51"/>
        <v>0</v>
      </c>
      <c r="P260" s="53"/>
    </row>
    <row r="261" spans="1:16" s="3" customFormat="1" ht="13.5" hidden="1" customHeight="1" x14ac:dyDescent="0.25">
      <c r="A261" s="91" t="s">
        <v>653</v>
      </c>
      <c r="B261" s="73" t="s">
        <v>181</v>
      </c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101">
        <f t="shared" si="51"/>
        <v>0</v>
      </c>
      <c r="P261" s="53"/>
    </row>
    <row r="262" spans="1:16" s="1" customFormat="1" ht="13.5" hidden="1" customHeight="1" x14ac:dyDescent="0.25">
      <c r="A262" s="91" t="s">
        <v>654</v>
      </c>
      <c r="B262" s="73" t="s">
        <v>329</v>
      </c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101">
        <f t="shared" si="51"/>
        <v>0</v>
      </c>
      <c r="P262" s="6"/>
    </row>
    <row r="263" spans="1:16" s="1" customFormat="1" ht="13.5" hidden="1" customHeight="1" x14ac:dyDescent="0.25">
      <c r="A263" s="91" t="s">
        <v>655</v>
      </c>
      <c r="B263" s="73" t="s">
        <v>330</v>
      </c>
      <c r="C263" s="83">
        <f>+SUM(C264:C266)</f>
        <v>0</v>
      </c>
      <c r="D263" s="83">
        <f t="shared" ref="D263:N263" si="67">+SUM(D264:D266)</f>
        <v>0</v>
      </c>
      <c r="E263" s="83">
        <f t="shared" si="67"/>
        <v>0</v>
      </c>
      <c r="F263" s="83">
        <f t="shared" si="67"/>
        <v>0</v>
      </c>
      <c r="G263" s="83">
        <f t="shared" si="67"/>
        <v>0</v>
      </c>
      <c r="H263" s="83">
        <f t="shared" si="67"/>
        <v>0</v>
      </c>
      <c r="I263" s="83">
        <f t="shared" si="67"/>
        <v>0</v>
      </c>
      <c r="J263" s="83">
        <f t="shared" si="67"/>
        <v>0</v>
      </c>
      <c r="K263" s="83">
        <f t="shared" si="67"/>
        <v>0</v>
      </c>
      <c r="L263" s="83">
        <f t="shared" si="67"/>
        <v>0</v>
      </c>
      <c r="M263" s="83">
        <f t="shared" si="67"/>
        <v>0</v>
      </c>
      <c r="N263" s="83">
        <f t="shared" si="67"/>
        <v>0</v>
      </c>
      <c r="O263" s="101">
        <f t="shared" si="51"/>
        <v>0</v>
      </c>
      <c r="P263" s="6"/>
    </row>
    <row r="264" spans="1:16" s="1" customFormat="1" ht="13.5" hidden="1" customHeight="1" x14ac:dyDescent="0.25">
      <c r="A264" s="91" t="s">
        <v>656</v>
      </c>
      <c r="B264" s="73" t="s">
        <v>331</v>
      </c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101">
        <f t="shared" si="51"/>
        <v>0</v>
      </c>
      <c r="P264" s="6"/>
    </row>
    <row r="265" spans="1:16" s="3" customFormat="1" ht="13.5" hidden="1" customHeight="1" x14ac:dyDescent="0.25">
      <c r="A265" s="91" t="s">
        <v>657</v>
      </c>
      <c r="B265" s="73" t="s">
        <v>332</v>
      </c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101">
        <f t="shared" si="51"/>
        <v>0</v>
      </c>
      <c r="P265" s="53"/>
    </row>
    <row r="266" spans="1:16" s="1" customFormat="1" ht="13.5" hidden="1" customHeight="1" x14ac:dyDescent="0.25">
      <c r="A266" s="91" t="s">
        <v>658</v>
      </c>
      <c r="B266" s="73" t="s">
        <v>333</v>
      </c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101">
        <f t="shared" si="51"/>
        <v>0</v>
      </c>
      <c r="P266" s="6"/>
    </row>
    <row r="267" spans="1:16" s="1" customFormat="1" ht="13.5" hidden="1" customHeight="1" x14ac:dyDescent="0.25">
      <c r="A267" s="91" t="s">
        <v>659</v>
      </c>
      <c r="B267" s="73" t="s">
        <v>334</v>
      </c>
      <c r="C267" s="83">
        <f>+SUM(C268:C273)</f>
        <v>0</v>
      </c>
      <c r="D267" s="83">
        <f t="shared" ref="D267:N267" si="68">+SUM(D268:D273)</f>
        <v>0</v>
      </c>
      <c r="E267" s="83">
        <f t="shared" si="68"/>
        <v>0</v>
      </c>
      <c r="F267" s="83">
        <f t="shared" si="68"/>
        <v>0</v>
      </c>
      <c r="G267" s="83">
        <f t="shared" si="68"/>
        <v>0</v>
      </c>
      <c r="H267" s="83">
        <f t="shared" si="68"/>
        <v>0</v>
      </c>
      <c r="I267" s="83">
        <f t="shared" si="68"/>
        <v>0</v>
      </c>
      <c r="J267" s="83">
        <f t="shared" si="68"/>
        <v>0</v>
      </c>
      <c r="K267" s="83">
        <f t="shared" si="68"/>
        <v>0</v>
      </c>
      <c r="L267" s="83">
        <f t="shared" si="68"/>
        <v>0</v>
      </c>
      <c r="M267" s="83">
        <f t="shared" si="68"/>
        <v>0</v>
      </c>
      <c r="N267" s="83">
        <f t="shared" si="68"/>
        <v>0</v>
      </c>
      <c r="O267" s="101">
        <f t="shared" si="51"/>
        <v>0</v>
      </c>
      <c r="P267" s="6"/>
    </row>
    <row r="268" spans="1:16" s="11" customFormat="1" ht="13.5" hidden="1" customHeight="1" x14ac:dyDescent="0.25">
      <c r="A268" s="91" t="s">
        <v>660</v>
      </c>
      <c r="B268" s="73" t="s">
        <v>335</v>
      </c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101">
        <f t="shared" si="51"/>
        <v>0</v>
      </c>
      <c r="P268" s="53"/>
    </row>
    <row r="269" spans="1:16" s="1" customFormat="1" ht="13.5" hidden="1" customHeight="1" x14ac:dyDescent="0.25">
      <c r="A269" s="91" t="s">
        <v>661</v>
      </c>
      <c r="B269" s="73" t="s">
        <v>336</v>
      </c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101">
        <f t="shared" si="51"/>
        <v>0</v>
      </c>
      <c r="P269" s="6"/>
    </row>
    <row r="270" spans="1:16" s="1" customFormat="1" ht="13.5" hidden="1" customHeight="1" x14ac:dyDescent="0.25">
      <c r="A270" s="91" t="s">
        <v>662</v>
      </c>
      <c r="B270" s="73" t="s">
        <v>337</v>
      </c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101">
        <f t="shared" si="51"/>
        <v>0</v>
      </c>
      <c r="P270" s="6"/>
    </row>
    <row r="271" spans="1:16" s="9" customFormat="1" ht="13.5" hidden="1" customHeight="1" x14ac:dyDescent="0.25">
      <c r="A271" s="91" t="s">
        <v>663</v>
      </c>
      <c r="B271" s="73" t="s">
        <v>338</v>
      </c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101">
        <f t="shared" ref="O271:O354" si="69">+SUM(C271:N271)</f>
        <v>0</v>
      </c>
      <c r="P271" s="53"/>
    </row>
    <row r="272" spans="1:16" s="11" customFormat="1" ht="13.5" hidden="1" customHeight="1" x14ac:dyDescent="0.25">
      <c r="A272" s="91" t="s">
        <v>664</v>
      </c>
      <c r="B272" s="73" t="s">
        <v>339</v>
      </c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101">
        <f t="shared" si="69"/>
        <v>0</v>
      </c>
      <c r="P272" s="53"/>
    </row>
    <row r="273" spans="1:16" s="11" customFormat="1" ht="13.5" hidden="1" customHeight="1" x14ac:dyDescent="0.25">
      <c r="A273" s="91" t="s">
        <v>665</v>
      </c>
      <c r="B273" s="73" t="s">
        <v>340</v>
      </c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101">
        <f t="shared" si="69"/>
        <v>0</v>
      </c>
      <c r="P273" s="53"/>
    </row>
    <row r="274" spans="1:16" s="11" customFormat="1" ht="13.5" hidden="1" customHeight="1" x14ac:dyDescent="0.25">
      <c r="A274" s="91" t="s">
        <v>666</v>
      </c>
      <c r="B274" s="73" t="s">
        <v>108</v>
      </c>
      <c r="C274" s="83">
        <f>+SUM(C275:C277)</f>
        <v>0</v>
      </c>
      <c r="D274" s="83">
        <f t="shared" ref="D274:N274" si="70">+SUM(D275:D277)</f>
        <v>0</v>
      </c>
      <c r="E274" s="83">
        <f t="shared" si="70"/>
        <v>0</v>
      </c>
      <c r="F274" s="83">
        <f t="shared" si="70"/>
        <v>0</v>
      </c>
      <c r="G274" s="83">
        <f t="shared" si="70"/>
        <v>0</v>
      </c>
      <c r="H274" s="83">
        <f t="shared" si="70"/>
        <v>0</v>
      </c>
      <c r="I274" s="83">
        <f t="shared" si="70"/>
        <v>0</v>
      </c>
      <c r="J274" s="83">
        <f t="shared" si="70"/>
        <v>0</v>
      </c>
      <c r="K274" s="83">
        <f t="shared" si="70"/>
        <v>0</v>
      </c>
      <c r="L274" s="83">
        <f t="shared" si="70"/>
        <v>0</v>
      </c>
      <c r="M274" s="83">
        <f t="shared" si="70"/>
        <v>0</v>
      </c>
      <c r="N274" s="83">
        <f t="shared" si="70"/>
        <v>0</v>
      </c>
      <c r="O274" s="101">
        <f t="shared" si="69"/>
        <v>0</v>
      </c>
      <c r="P274" s="53"/>
    </row>
    <row r="275" spans="1:16" s="11" customFormat="1" ht="13.5" hidden="1" customHeight="1" x14ac:dyDescent="0.25">
      <c r="A275" s="91" t="s">
        <v>667</v>
      </c>
      <c r="B275" s="73" t="s">
        <v>341</v>
      </c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101">
        <f t="shared" si="69"/>
        <v>0</v>
      </c>
      <c r="P275" s="53"/>
    </row>
    <row r="276" spans="1:16" s="11" customFormat="1" ht="13.5" hidden="1" customHeight="1" x14ac:dyDescent="0.25">
      <c r="A276" s="91" t="s">
        <v>668</v>
      </c>
      <c r="B276" s="73" t="s">
        <v>342</v>
      </c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101">
        <f t="shared" si="69"/>
        <v>0</v>
      </c>
      <c r="P276" s="53"/>
    </row>
    <row r="277" spans="1:16" s="11" customFormat="1" ht="13.5" hidden="1" customHeight="1" x14ac:dyDescent="0.25">
      <c r="A277" s="91" t="s">
        <v>836</v>
      </c>
      <c r="B277" s="73" t="s">
        <v>837</v>
      </c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101">
        <f t="shared" si="69"/>
        <v>0</v>
      </c>
      <c r="P277" s="53"/>
    </row>
    <row r="278" spans="1:16" s="11" customFormat="1" ht="13.5" hidden="1" customHeight="1" x14ac:dyDescent="0.25">
      <c r="A278" s="91" t="s">
        <v>669</v>
      </c>
      <c r="B278" s="73" t="s">
        <v>17</v>
      </c>
      <c r="C278" s="83">
        <f>+C279+C288</f>
        <v>0</v>
      </c>
      <c r="D278" s="83">
        <f t="shared" ref="D278:N278" si="71">+D279+D288</f>
        <v>0</v>
      </c>
      <c r="E278" s="83">
        <f t="shared" si="71"/>
        <v>0</v>
      </c>
      <c r="F278" s="83">
        <f t="shared" si="71"/>
        <v>0</v>
      </c>
      <c r="G278" s="83">
        <f t="shared" si="71"/>
        <v>0</v>
      </c>
      <c r="H278" s="83">
        <f t="shared" si="71"/>
        <v>0</v>
      </c>
      <c r="I278" s="83">
        <f t="shared" si="71"/>
        <v>0</v>
      </c>
      <c r="J278" s="83">
        <f t="shared" si="71"/>
        <v>0</v>
      </c>
      <c r="K278" s="83">
        <f t="shared" si="71"/>
        <v>0</v>
      </c>
      <c r="L278" s="83">
        <f t="shared" si="71"/>
        <v>0</v>
      </c>
      <c r="M278" s="83">
        <f t="shared" si="71"/>
        <v>0</v>
      </c>
      <c r="N278" s="83">
        <f t="shared" si="71"/>
        <v>0</v>
      </c>
      <c r="O278" s="101">
        <f t="shared" si="69"/>
        <v>0</v>
      </c>
      <c r="P278" s="53"/>
    </row>
    <row r="279" spans="1:16" s="11" customFormat="1" ht="13.5" hidden="1" customHeight="1" x14ac:dyDescent="0.25">
      <c r="A279" s="91" t="s">
        <v>670</v>
      </c>
      <c r="B279" s="73" t="s">
        <v>82</v>
      </c>
      <c r="C279" s="83">
        <f>+C280+C285+C285</f>
        <v>0</v>
      </c>
      <c r="D279" s="83">
        <f t="shared" ref="D279:N279" si="72">+D280+D285+D285</f>
        <v>0</v>
      </c>
      <c r="E279" s="83">
        <f t="shared" si="72"/>
        <v>0</v>
      </c>
      <c r="F279" s="83">
        <f t="shared" si="72"/>
        <v>0</v>
      </c>
      <c r="G279" s="83">
        <f t="shared" si="72"/>
        <v>0</v>
      </c>
      <c r="H279" s="83">
        <f t="shared" si="72"/>
        <v>0</v>
      </c>
      <c r="I279" s="83">
        <f t="shared" si="72"/>
        <v>0</v>
      </c>
      <c r="J279" s="83">
        <f t="shared" si="72"/>
        <v>0</v>
      </c>
      <c r="K279" s="83">
        <f t="shared" si="72"/>
        <v>0</v>
      </c>
      <c r="L279" s="83">
        <f t="shared" si="72"/>
        <v>0</v>
      </c>
      <c r="M279" s="83">
        <f t="shared" si="72"/>
        <v>0</v>
      </c>
      <c r="N279" s="83">
        <f t="shared" si="72"/>
        <v>0</v>
      </c>
      <c r="O279" s="101">
        <f t="shared" si="69"/>
        <v>0</v>
      </c>
      <c r="P279" s="53"/>
    </row>
    <row r="280" spans="1:16" s="11" customFormat="1" ht="13.5" hidden="1" customHeight="1" x14ac:dyDescent="0.25">
      <c r="A280" s="91" t="s">
        <v>671</v>
      </c>
      <c r="B280" s="73" t="s">
        <v>343</v>
      </c>
      <c r="C280" s="83">
        <f>+C281</f>
        <v>0</v>
      </c>
      <c r="D280" s="83">
        <f t="shared" ref="D280:N280" si="73">+D281</f>
        <v>0</v>
      </c>
      <c r="E280" s="83">
        <f t="shared" si="73"/>
        <v>0</v>
      </c>
      <c r="F280" s="83">
        <f t="shared" si="73"/>
        <v>0</v>
      </c>
      <c r="G280" s="83">
        <f t="shared" si="73"/>
        <v>0</v>
      </c>
      <c r="H280" s="83">
        <f t="shared" si="73"/>
        <v>0</v>
      </c>
      <c r="I280" s="83">
        <f t="shared" si="73"/>
        <v>0</v>
      </c>
      <c r="J280" s="83">
        <f t="shared" si="73"/>
        <v>0</v>
      </c>
      <c r="K280" s="83">
        <f t="shared" si="73"/>
        <v>0</v>
      </c>
      <c r="L280" s="83">
        <f t="shared" si="73"/>
        <v>0</v>
      </c>
      <c r="M280" s="83">
        <f t="shared" si="73"/>
        <v>0</v>
      </c>
      <c r="N280" s="83">
        <f t="shared" si="73"/>
        <v>0</v>
      </c>
      <c r="O280" s="101">
        <f t="shared" si="69"/>
        <v>0</v>
      </c>
      <c r="P280" s="53"/>
    </row>
    <row r="281" spans="1:16" s="9" customFormat="1" ht="13.5" hidden="1" customHeight="1" x14ac:dyDescent="0.25">
      <c r="A281" s="91" t="s">
        <v>672</v>
      </c>
      <c r="B281" s="73" t="s">
        <v>83</v>
      </c>
      <c r="C281" s="83">
        <f>+SUM(C282:C284)</f>
        <v>0</v>
      </c>
      <c r="D281" s="83">
        <f t="shared" ref="D281:N281" si="74">+SUM(D282:D284)</f>
        <v>0</v>
      </c>
      <c r="E281" s="83">
        <f t="shared" si="74"/>
        <v>0</v>
      </c>
      <c r="F281" s="83">
        <f t="shared" si="74"/>
        <v>0</v>
      </c>
      <c r="G281" s="83">
        <f t="shared" si="74"/>
        <v>0</v>
      </c>
      <c r="H281" s="83">
        <f t="shared" si="74"/>
        <v>0</v>
      </c>
      <c r="I281" s="83">
        <f t="shared" si="74"/>
        <v>0</v>
      </c>
      <c r="J281" s="83">
        <f t="shared" si="74"/>
        <v>0</v>
      </c>
      <c r="K281" s="83">
        <f t="shared" si="74"/>
        <v>0</v>
      </c>
      <c r="L281" s="83">
        <f t="shared" si="74"/>
        <v>0</v>
      </c>
      <c r="M281" s="83">
        <f t="shared" si="74"/>
        <v>0</v>
      </c>
      <c r="N281" s="83">
        <f t="shared" si="74"/>
        <v>0</v>
      </c>
      <c r="O281" s="101">
        <f t="shared" si="69"/>
        <v>0</v>
      </c>
      <c r="P281" s="53"/>
    </row>
    <row r="282" spans="1:16" s="10" customFormat="1" ht="13.5" hidden="1" customHeight="1" x14ac:dyDescent="0.25">
      <c r="A282" s="91" t="s">
        <v>673</v>
      </c>
      <c r="B282" s="73" t="s">
        <v>344</v>
      </c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101">
        <f t="shared" si="69"/>
        <v>0</v>
      </c>
      <c r="P282" s="53"/>
    </row>
    <row r="283" spans="1:16" s="11" customFormat="1" ht="13.5" hidden="1" customHeight="1" x14ac:dyDescent="0.25">
      <c r="A283" s="91" t="s">
        <v>674</v>
      </c>
      <c r="B283" s="73" t="s">
        <v>84</v>
      </c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101">
        <f t="shared" si="69"/>
        <v>0</v>
      </c>
      <c r="P283" s="53"/>
    </row>
    <row r="284" spans="1:16" s="11" customFormat="1" ht="13.5" hidden="1" customHeight="1" x14ac:dyDescent="0.25">
      <c r="A284" s="91" t="s">
        <v>675</v>
      </c>
      <c r="B284" s="73" t="s">
        <v>345</v>
      </c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101">
        <f t="shared" si="69"/>
        <v>0</v>
      </c>
      <c r="P284" s="53"/>
    </row>
    <row r="285" spans="1:16" s="3" customFormat="1" ht="13.5" hidden="1" customHeight="1" x14ac:dyDescent="0.25">
      <c r="A285" s="91" t="s">
        <v>676</v>
      </c>
      <c r="B285" s="73" t="s">
        <v>18</v>
      </c>
      <c r="C285" s="83">
        <f>+C286</f>
        <v>0</v>
      </c>
      <c r="D285" s="83">
        <f t="shared" ref="D285:N286" si="75">+D286</f>
        <v>0</v>
      </c>
      <c r="E285" s="83">
        <f t="shared" si="75"/>
        <v>0</v>
      </c>
      <c r="F285" s="83">
        <f t="shared" si="75"/>
        <v>0</v>
      </c>
      <c r="G285" s="83">
        <f t="shared" si="75"/>
        <v>0</v>
      </c>
      <c r="H285" s="83">
        <f t="shared" si="75"/>
        <v>0</v>
      </c>
      <c r="I285" s="83">
        <f t="shared" si="75"/>
        <v>0</v>
      </c>
      <c r="J285" s="83">
        <f t="shared" si="75"/>
        <v>0</v>
      </c>
      <c r="K285" s="83">
        <f t="shared" si="75"/>
        <v>0</v>
      </c>
      <c r="L285" s="83">
        <f t="shared" si="75"/>
        <v>0</v>
      </c>
      <c r="M285" s="83">
        <f t="shared" si="75"/>
        <v>0</v>
      </c>
      <c r="N285" s="83">
        <f t="shared" si="75"/>
        <v>0</v>
      </c>
      <c r="O285" s="101">
        <f t="shared" si="69"/>
        <v>0</v>
      </c>
      <c r="P285" s="53"/>
    </row>
    <row r="286" spans="1:16" s="1" customFormat="1" ht="13.5" hidden="1" customHeight="1" x14ac:dyDescent="0.25">
      <c r="A286" s="91" t="s">
        <v>677</v>
      </c>
      <c r="B286" s="73" t="s">
        <v>85</v>
      </c>
      <c r="C286" s="83">
        <f>+C287</f>
        <v>0</v>
      </c>
      <c r="D286" s="83">
        <f t="shared" si="75"/>
        <v>0</v>
      </c>
      <c r="E286" s="83">
        <f t="shared" si="75"/>
        <v>0</v>
      </c>
      <c r="F286" s="83">
        <f t="shared" si="75"/>
        <v>0</v>
      </c>
      <c r="G286" s="83">
        <f t="shared" si="75"/>
        <v>0</v>
      </c>
      <c r="H286" s="83">
        <f t="shared" si="75"/>
        <v>0</v>
      </c>
      <c r="I286" s="83">
        <f t="shared" si="75"/>
        <v>0</v>
      </c>
      <c r="J286" s="83">
        <f t="shared" si="75"/>
        <v>0</v>
      </c>
      <c r="K286" s="83">
        <f t="shared" si="75"/>
        <v>0</v>
      </c>
      <c r="L286" s="83">
        <f t="shared" si="75"/>
        <v>0</v>
      </c>
      <c r="M286" s="83">
        <f t="shared" si="75"/>
        <v>0</v>
      </c>
      <c r="N286" s="83">
        <f t="shared" si="75"/>
        <v>0</v>
      </c>
      <c r="O286" s="101">
        <f t="shared" si="69"/>
        <v>0</v>
      </c>
      <c r="P286" s="6"/>
    </row>
    <row r="287" spans="1:16" s="1" customFormat="1" ht="13.5" hidden="1" customHeight="1" x14ac:dyDescent="0.25">
      <c r="A287" s="91" t="s">
        <v>678</v>
      </c>
      <c r="B287" s="73" t="s">
        <v>86</v>
      </c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101">
        <f t="shared" si="69"/>
        <v>0</v>
      </c>
      <c r="P287" s="6"/>
    </row>
    <row r="288" spans="1:16" s="3" customFormat="1" ht="13.5" hidden="1" customHeight="1" x14ac:dyDescent="0.25">
      <c r="A288" s="91" t="s">
        <v>679</v>
      </c>
      <c r="B288" s="73" t="s">
        <v>19</v>
      </c>
      <c r="C288" s="83">
        <f>+C289+C290</f>
        <v>0</v>
      </c>
      <c r="D288" s="83">
        <f t="shared" ref="D288:N288" si="76">+D289+D290</f>
        <v>0</v>
      </c>
      <c r="E288" s="83">
        <f t="shared" si="76"/>
        <v>0</v>
      </c>
      <c r="F288" s="83">
        <f t="shared" si="76"/>
        <v>0</v>
      </c>
      <c r="G288" s="83">
        <f t="shared" si="76"/>
        <v>0</v>
      </c>
      <c r="H288" s="83">
        <f t="shared" si="76"/>
        <v>0</v>
      </c>
      <c r="I288" s="83">
        <f t="shared" si="76"/>
        <v>0</v>
      </c>
      <c r="J288" s="83">
        <f t="shared" si="76"/>
        <v>0</v>
      </c>
      <c r="K288" s="83">
        <f t="shared" si="76"/>
        <v>0</v>
      </c>
      <c r="L288" s="83">
        <f t="shared" si="76"/>
        <v>0</v>
      </c>
      <c r="M288" s="83">
        <f t="shared" si="76"/>
        <v>0</v>
      </c>
      <c r="N288" s="83">
        <f t="shared" si="76"/>
        <v>0</v>
      </c>
      <c r="O288" s="101">
        <f t="shared" si="69"/>
        <v>0</v>
      </c>
      <c r="P288" s="53"/>
    </row>
    <row r="289" spans="1:16" s="12" customFormat="1" ht="13.5" hidden="1" customHeight="1" x14ac:dyDescent="0.25">
      <c r="A289" s="84" t="s">
        <v>680</v>
      </c>
      <c r="B289" s="73" t="s">
        <v>166</v>
      </c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101">
        <f t="shared" si="69"/>
        <v>0</v>
      </c>
      <c r="P289" s="54"/>
    </row>
    <row r="290" spans="1:16" s="12" customFormat="1" ht="13.5" hidden="1" customHeight="1" x14ac:dyDescent="0.25">
      <c r="A290" s="91" t="s">
        <v>681</v>
      </c>
      <c r="B290" s="73" t="s">
        <v>346</v>
      </c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101">
        <f t="shared" si="69"/>
        <v>0</v>
      </c>
      <c r="P290" s="54"/>
    </row>
    <row r="291" spans="1:16" s="1" customFormat="1" ht="13.5" hidden="1" customHeight="1" x14ac:dyDescent="0.25">
      <c r="A291" s="93" t="s">
        <v>682</v>
      </c>
      <c r="B291" s="87" t="s">
        <v>20</v>
      </c>
      <c r="C291" s="83">
        <f>+C292+C313</f>
        <v>0</v>
      </c>
      <c r="D291" s="83">
        <f t="shared" ref="D291:N291" si="77">+D292+D313</f>
        <v>0</v>
      </c>
      <c r="E291" s="83">
        <f t="shared" si="77"/>
        <v>0</v>
      </c>
      <c r="F291" s="83">
        <f t="shared" si="77"/>
        <v>0</v>
      </c>
      <c r="G291" s="83">
        <f t="shared" si="77"/>
        <v>0</v>
      </c>
      <c r="H291" s="83">
        <f t="shared" si="77"/>
        <v>0</v>
      </c>
      <c r="I291" s="83">
        <f t="shared" si="77"/>
        <v>0</v>
      </c>
      <c r="J291" s="83">
        <f t="shared" si="77"/>
        <v>0</v>
      </c>
      <c r="K291" s="83">
        <f t="shared" si="77"/>
        <v>0</v>
      </c>
      <c r="L291" s="83">
        <f t="shared" si="77"/>
        <v>0</v>
      </c>
      <c r="M291" s="83">
        <f t="shared" si="77"/>
        <v>0</v>
      </c>
      <c r="N291" s="83">
        <f t="shared" si="77"/>
        <v>0</v>
      </c>
      <c r="O291" s="101">
        <f t="shared" si="69"/>
        <v>0</v>
      </c>
      <c r="P291" s="6"/>
    </row>
    <row r="292" spans="1:16" s="1" customFormat="1" ht="13.5" hidden="1" customHeight="1" x14ac:dyDescent="0.25">
      <c r="A292" s="84" t="s">
        <v>683</v>
      </c>
      <c r="B292" s="73" t="s">
        <v>21</v>
      </c>
      <c r="C292" s="83">
        <f>+C293+C298+C301+C304+C307+C310</f>
        <v>0</v>
      </c>
      <c r="D292" s="83">
        <f t="shared" ref="D292:N292" si="78">+D293+D298+D301+D304+D307+D310</f>
        <v>0</v>
      </c>
      <c r="E292" s="83">
        <f t="shared" si="78"/>
        <v>0</v>
      </c>
      <c r="F292" s="83">
        <f t="shared" si="78"/>
        <v>0</v>
      </c>
      <c r="G292" s="83">
        <f t="shared" si="78"/>
        <v>0</v>
      </c>
      <c r="H292" s="83">
        <f t="shared" si="78"/>
        <v>0</v>
      </c>
      <c r="I292" s="83">
        <f t="shared" si="78"/>
        <v>0</v>
      </c>
      <c r="J292" s="83">
        <f t="shared" si="78"/>
        <v>0</v>
      </c>
      <c r="K292" s="83">
        <f t="shared" si="78"/>
        <v>0</v>
      </c>
      <c r="L292" s="83">
        <f t="shared" si="78"/>
        <v>0</v>
      </c>
      <c r="M292" s="83">
        <f t="shared" si="78"/>
        <v>0</v>
      </c>
      <c r="N292" s="83">
        <f t="shared" si="78"/>
        <v>0</v>
      </c>
      <c r="O292" s="101">
        <f t="shared" si="69"/>
        <v>0</v>
      </c>
      <c r="P292" s="6"/>
    </row>
    <row r="293" spans="1:16" s="1" customFormat="1" ht="13.5" hidden="1" customHeight="1" x14ac:dyDescent="0.25">
      <c r="A293" s="84" t="s">
        <v>684</v>
      </c>
      <c r="B293" s="73" t="s">
        <v>347</v>
      </c>
      <c r="C293" s="83">
        <f>+SUM(C294:C297)</f>
        <v>0</v>
      </c>
      <c r="D293" s="83">
        <f t="shared" ref="D293:N293" si="79">+SUM(D294:D297)</f>
        <v>0</v>
      </c>
      <c r="E293" s="83">
        <f t="shared" si="79"/>
        <v>0</v>
      </c>
      <c r="F293" s="83">
        <f t="shared" si="79"/>
        <v>0</v>
      </c>
      <c r="G293" s="83">
        <f t="shared" si="79"/>
        <v>0</v>
      </c>
      <c r="H293" s="83">
        <f t="shared" si="79"/>
        <v>0</v>
      </c>
      <c r="I293" s="83">
        <f t="shared" si="79"/>
        <v>0</v>
      </c>
      <c r="J293" s="83">
        <f t="shared" si="79"/>
        <v>0</v>
      </c>
      <c r="K293" s="83">
        <f t="shared" si="79"/>
        <v>0</v>
      </c>
      <c r="L293" s="83">
        <f t="shared" si="79"/>
        <v>0</v>
      </c>
      <c r="M293" s="83">
        <f t="shared" si="79"/>
        <v>0</v>
      </c>
      <c r="N293" s="83">
        <f t="shared" si="79"/>
        <v>0</v>
      </c>
      <c r="O293" s="101">
        <f t="shared" si="69"/>
        <v>0</v>
      </c>
      <c r="P293" s="6"/>
    </row>
    <row r="294" spans="1:16" s="12" customFormat="1" ht="13.5" hidden="1" customHeight="1" x14ac:dyDescent="0.25">
      <c r="A294" s="84" t="s">
        <v>685</v>
      </c>
      <c r="B294" s="73" t="s">
        <v>348</v>
      </c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101">
        <f t="shared" si="69"/>
        <v>0</v>
      </c>
      <c r="P294" s="54"/>
    </row>
    <row r="295" spans="1:16" s="1" customFormat="1" ht="13.5" hidden="1" customHeight="1" x14ac:dyDescent="0.25">
      <c r="A295" s="84" t="s">
        <v>686</v>
      </c>
      <c r="B295" s="73" t="s">
        <v>87</v>
      </c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101">
        <f t="shared" si="69"/>
        <v>0</v>
      </c>
      <c r="P295" s="6"/>
    </row>
    <row r="296" spans="1:16" s="12" customFormat="1" ht="13.5" hidden="1" customHeight="1" x14ac:dyDescent="0.25">
      <c r="A296" s="93" t="s">
        <v>687</v>
      </c>
      <c r="B296" s="87" t="s">
        <v>109</v>
      </c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101">
        <f t="shared" si="69"/>
        <v>0</v>
      </c>
      <c r="P296" s="54"/>
    </row>
    <row r="297" spans="1:16" s="1" customFormat="1" ht="13.5" hidden="1" customHeight="1" x14ac:dyDescent="0.25">
      <c r="A297" s="91" t="s">
        <v>688</v>
      </c>
      <c r="B297" s="73" t="s">
        <v>689</v>
      </c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101">
        <f t="shared" si="69"/>
        <v>0</v>
      </c>
      <c r="P297" s="6"/>
    </row>
    <row r="298" spans="1:16" s="1" customFormat="1" ht="13.5" hidden="1" customHeight="1" x14ac:dyDescent="0.25">
      <c r="A298" s="91" t="s">
        <v>838</v>
      </c>
      <c r="B298" s="73" t="s">
        <v>839</v>
      </c>
      <c r="C298" s="83">
        <f>+C299+C300</f>
        <v>0</v>
      </c>
      <c r="D298" s="83">
        <f t="shared" ref="D298:N298" si="80">+D299+D300</f>
        <v>0</v>
      </c>
      <c r="E298" s="83">
        <f t="shared" si="80"/>
        <v>0</v>
      </c>
      <c r="F298" s="83">
        <f t="shared" si="80"/>
        <v>0</v>
      </c>
      <c r="G298" s="83">
        <f t="shared" si="80"/>
        <v>0</v>
      </c>
      <c r="H298" s="83">
        <f t="shared" si="80"/>
        <v>0</v>
      </c>
      <c r="I298" s="83">
        <f t="shared" si="80"/>
        <v>0</v>
      </c>
      <c r="J298" s="83">
        <f t="shared" si="80"/>
        <v>0</v>
      </c>
      <c r="K298" s="83">
        <f t="shared" si="80"/>
        <v>0</v>
      </c>
      <c r="L298" s="83">
        <f t="shared" si="80"/>
        <v>0</v>
      </c>
      <c r="M298" s="83">
        <f t="shared" si="80"/>
        <v>0</v>
      </c>
      <c r="N298" s="83">
        <f t="shared" si="80"/>
        <v>0</v>
      </c>
      <c r="O298" s="101">
        <f t="shared" si="69"/>
        <v>0</v>
      </c>
      <c r="P298" s="6"/>
    </row>
    <row r="299" spans="1:16" s="3" customFormat="1" ht="13.5" hidden="1" customHeight="1" x14ac:dyDescent="0.25">
      <c r="A299" s="91" t="s">
        <v>840</v>
      </c>
      <c r="B299" s="73" t="s">
        <v>841</v>
      </c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101">
        <f t="shared" si="69"/>
        <v>0</v>
      </c>
      <c r="P299" s="53"/>
    </row>
    <row r="300" spans="1:16" s="1" customFormat="1" ht="13.5" hidden="1" customHeight="1" x14ac:dyDescent="0.25">
      <c r="A300" s="91" t="s">
        <v>842</v>
      </c>
      <c r="B300" s="73" t="s">
        <v>87</v>
      </c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101">
        <f t="shared" si="69"/>
        <v>0</v>
      </c>
      <c r="P300" s="6"/>
    </row>
    <row r="301" spans="1:16" s="1" customFormat="1" ht="13.5" hidden="1" customHeight="1" x14ac:dyDescent="0.25">
      <c r="A301" s="91" t="s">
        <v>843</v>
      </c>
      <c r="B301" s="73" t="s">
        <v>844</v>
      </c>
      <c r="C301" s="83">
        <f>+C302+C303</f>
        <v>0</v>
      </c>
      <c r="D301" s="83">
        <f t="shared" ref="D301:N301" si="81">+D302+D303</f>
        <v>0</v>
      </c>
      <c r="E301" s="83">
        <f t="shared" si="81"/>
        <v>0</v>
      </c>
      <c r="F301" s="83">
        <f t="shared" si="81"/>
        <v>0</v>
      </c>
      <c r="G301" s="83">
        <f t="shared" si="81"/>
        <v>0</v>
      </c>
      <c r="H301" s="83">
        <f t="shared" si="81"/>
        <v>0</v>
      </c>
      <c r="I301" s="83">
        <f t="shared" si="81"/>
        <v>0</v>
      </c>
      <c r="J301" s="83">
        <f t="shared" si="81"/>
        <v>0</v>
      </c>
      <c r="K301" s="83">
        <f t="shared" si="81"/>
        <v>0</v>
      </c>
      <c r="L301" s="83">
        <f t="shared" si="81"/>
        <v>0</v>
      </c>
      <c r="M301" s="83">
        <f t="shared" si="81"/>
        <v>0</v>
      </c>
      <c r="N301" s="83">
        <f t="shared" si="81"/>
        <v>0</v>
      </c>
      <c r="O301" s="101">
        <f t="shared" si="69"/>
        <v>0</v>
      </c>
      <c r="P301" s="6"/>
    </row>
    <row r="302" spans="1:16" s="3" customFormat="1" ht="13.5" hidden="1" customHeight="1" x14ac:dyDescent="0.25">
      <c r="A302" s="91" t="s">
        <v>845</v>
      </c>
      <c r="B302" s="73" t="s">
        <v>846</v>
      </c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101">
        <f t="shared" si="69"/>
        <v>0</v>
      </c>
      <c r="P302" s="53"/>
    </row>
    <row r="303" spans="1:16" s="12" customFormat="1" ht="13.5" hidden="1" customHeight="1" x14ac:dyDescent="0.25">
      <c r="A303" s="91" t="s">
        <v>847</v>
      </c>
      <c r="B303" s="73" t="s">
        <v>848</v>
      </c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101">
        <f t="shared" si="69"/>
        <v>0</v>
      </c>
      <c r="P303" s="54"/>
    </row>
    <row r="304" spans="1:16" s="12" customFormat="1" ht="13.5" hidden="1" customHeight="1" x14ac:dyDescent="0.25">
      <c r="A304" s="91" t="s">
        <v>894</v>
      </c>
      <c r="B304" s="73" t="s">
        <v>895</v>
      </c>
      <c r="C304" s="83">
        <f>+SUM(C305:C306)</f>
        <v>0</v>
      </c>
      <c r="D304" s="83">
        <f t="shared" ref="D304:N304" si="82">+SUM(D305:D306)</f>
        <v>0</v>
      </c>
      <c r="E304" s="83">
        <f t="shared" si="82"/>
        <v>0</v>
      </c>
      <c r="F304" s="83">
        <f t="shared" si="82"/>
        <v>0</v>
      </c>
      <c r="G304" s="83">
        <f t="shared" si="82"/>
        <v>0</v>
      </c>
      <c r="H304" s="83">
        <f t="shared" si="82"/>
        <v>0</v>
      </c>
      <c r="I304" s="83">
        <f t="shared" si="82"/>
        <v>0</v>
      </c>
      <c r="J304" s="83">
        <f t="shared" si="82"/>
        <v>0</v>
      </c>
      <c r="K304" s="83">
        <f t="shared" si="82"/>
        <v>0</v>
      </c>
      <c r="L304" s="83">
        <f t="shared" si="82"/>
        <v>0</v>
      </c>
      <c r="M304" s="83">
        <f t="shared" si="82"/>
        <v>0</v>
      </c>
      <c r="N304" s="83">
        <f t="shared" si="82"/>
        <v>0</v>
      </c>
      <c r="O304" s="101">
        <f t="shared" si="69"/>
        <v>0</v>
      </c>
      <c r="P304" s="54"/>
    </row>
    <row r="305" spans="1:16" s="12" customFormat="1" ht="13.5" hidden="1" customHeight="1" x14ac:dyDescent="0.25">
      <c r="A305" s="91" t="s">
        <v>896</v>
      </c>
      <c r="B305" s="73" t="s">
        <v>897</v>
      </c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101">
        <f t="shared" si="69"/>
        <v>0</v>
      </c>
      <c r="P305" s="54"/>
    </row>
    <row r="306" spans="1:16" s="12" customFormat="1" ht="13.5" hidden="1" customHeight="1" x14ac:dyDescent="0.25">
      <c r="A306" s="91" t="s">
        <v>898</v>
      </c>
      <c r="B306" s="73" t="s">
        <v>899</v>
      </c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101">
        <f t="shared" si="69"/>
        <v>0</v>
      </c>
      <c r="P306" s="54"/>
    </row>
    <row r="307" spans="1:16" s="12" customFormat="1" ht="13.5" hidden="1" customHeight="1" x14ac:dyDescent="0.25">
      <c r="A307" s="91" t="s">
        <v>946</v>
      </c>
      <c r="B307" s="73" t="s">
        <v>947</v>
      </c>
      <c r="C307" s="83">
        <f>SUM(C308:C309)</f>
        <v>0</v>
      </c>
      <c r="D307" s="83">
        <f t="shared" ref="D307:N307" si="83">SUM(D308:D309)</f>
        <v>0</v>
      </c>
      <c r="E307" s="83">
        <f t="shared" si="83"/>
        <v>0</v>
      </c>
      <c r="F307" s="83">
        <f t="shared" si="83"/>
        <v>0</v>
      </c>
      <c r="G307" s="83">
        <f t="shared" si="83"/>
        <v>0</v>
      </c>
      <c r="H307" s="83">
        <f t="shared" si="83"/>
        <v>0</v>
      </c>
      <c r="I307" s="83">
        <f t="shared" si="83"/>
        <v>0</v>
      </c>
      <c r="J307" s="83">
        <f t="shared" si="83"/>
        <v>0</v>
      </c>
      <c r="K307" s="83">
        <f t="shared" si="83"/>
        <v>0</v>
      </c>
      <c r="L307" s="83">
        <f t="shared" si="83"/>
        <v>0</v>
      </c>
      <c r="M307" s="83">
        <f t="shared" si="83"/>
        <v>0</v>
      </c>
      <c r="N307" s="83">
        <f t="shared" si="83"/>
        <v>0</v>
      </c>
      <c r="O307" s="101">
        <f t="shared" si="69"/>
        <v>0</v>
      </c>
      <c r="P307" s="54"/>
    </row>
    <row r="308" spans="1:16" s="12" customFormat="1" ht="13.5" hidden="1" customHeight="1" x14ac:dyDescent="0.25">
      <c r="A308" s="91" t="s">
        <v>948</v>
      </c>
      <c r="B308" s="73" t="s">
        <v>949</v>
      </c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101">
        <f t="shared" si="69"/>
        <v>0</v>
      </c>
      <c r="P308" s="54"/>
    </row>
    <row r="309" spans="1:16" s="12" customFormat="1" ht="13.5" hidden="1" customHeight="1" x14ac:dyDescent="0.25">
      <c r="A309" s="91" t="s">
        <v>950</v>
      </c>
      <c r="B309" s="73" t="s">
        <v>951</v>
      </c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101">
        <f t="shared" si="69"/>
        <v>0</v>
      </c>
      <c r="P309" s="54"/>
    </row>
    <row r="310" spans="1:16" s="12" customFormat="1" ht="13.5" hidden="1" customHeight="1" x14ac:dyDescent="0.25">
      <c r="A310" s="91" t="s">
        <v>952</v>
      </c>
      <c r="B310" s="73" t="s">
        <v>953</v>
      </c>
      <c r="C310" s="83">
        <f>SUM(C311:C312)</f>
        <v>0</v>
      </c>
      <c r="D310" s="83">
        <f t="shared" ref="D310:N310" si="84">SUM(D311:D312)</f>
        <v>0</v>
      </c>
      <c r="E310" s="83">
        <f t="shared" si="84"/>
        <v>0</v>
      </c>
      <c r="F310" s="83">
        <f t="shared" si="84"/>
        <v>0</v>
      </c>
      <c r="G310" s="83">
        <f t="shared" si="84"/>
        <v>0</v>
      </c>
      <c r="H310" s="83">
        <f t="shared" si="84"/>
        <v>0</v>
      </c>
      <c r="I310" s="83">
        <f t="shared" si="84"/>
        <v>0</v>
      </c>
      <c r="J310" s="83">
        <f t="shared" si="84"/>
        <v>0</v>
      </c>
      <c r="K310" s="83">
        <f t="shared" si="84"/>
        <v>0</v>
      </c>
      <c r="L310" s="83">
        <f t="shared" si="84"/>
        <v>0</v>
      </c>
      <c r="M310" s="83">
        <f t="shared" si="84"/>
        <v>0</v>
      </c>
      <c r="N310" s="83">
        <f t="shared" si="84"/>
        <v>0</v>
      </c>
      <c r="O310" s="101">
        <f t="shared" si="69"/>
        <v>0</v>
      </c>
      <c r="P310" s="54"/>
    </row>
    <row r="311" spans="1:16" s="12" customFormat="1" ht="13.5" hidden="1" customHeight="1" x14ac:dyDescent="0.25">
      <c r="A311" s="91" t="s">
        <v>954</v>
      </c>
      <c r="B311" s="73" t="s">
        <v>955</v>
      </c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101">
        <f t="shared" si="69"/>
        <v>0</v>
      </c>
      <c r="P311" s="54"/>
    </row>
    <row r="312" spans="1:16" s="12" customFormat="1" ht="13.5" hidden="1" customHeight="1" x14ac:dyDescent="0.25">
      <c r="A312" s="91" t="s">
        <v>956</v>
      </c>
      <c r="B312" s="73" t="s">
        <v>957</v>
      </c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101">
        <f t="shared" si="69"/>
        <v>0</v>
      </c>
      <c r="P312" s="54"/>
    </row>
    <row r="313" spans="1:16" s="1" customFormat="1" ht="13.5" hidden="1" customHeight="1" x14ac:dyDescent="0.25">
      <c r="A313" s="93" t="s">
        <v>690</v>
      </c>
      <c r="B313" s="87" t="s">
        <v>22</v>
      </c>
      <c r="C313" s="83">
        <f>+SUM(C314:C319)</f>
        <v>0</v>
      </c>
      <c r="D313" s="83">
        <f t="shared" ref="D313:N313" si="85">+SUM(D314:D319)</f>
        <v>0</v>
      </c>
      <c r="E313" s="83">
        <f t="shared" si="85"/>
        <v>0</v>
      </c>
      <c r="F313" s="83">
        <f t="shared" si="85"/>
        <v>0</v>
      </c>
      <c r="G313" s="83">
        <f t="shared" si="85"/>
        <v>0</v>
      </c>
      <c r="H313" s="83">
        <f t="shared" si="85"/>
        <v>0</v>
      </c>
      <c r="I313" s="83">
        <f t="shared" si="85"/>
        <v>0</v>
      </c>
      <c r="J313" s="83">
        <f t="shared" si="85"/>
        <v>0</v>
      </c>
      <c r="K313" s="83">
        <f t="shared" si="85"/>
        <v>0</v>
      </c>
      <c r="L313" s="83">
        <f t="shared" si="85"/>
        <v>0</v>
      </c>
      <c r="M313" s="83">
        <f t="shared" si="85"/>
        <v>0</v>
      </c>
      <c r="N313" s="83">
        <f t="shared" si="85"/>
        <v>0</v>
      </c>
      <c r="O313" s="101">
        <f t="shared" si="69"/>
        <v>0</v>
      </c>
      <c r="P313" s="6"/>
    </row>
    <row r="314" spans="1:16" s="1" customFormat="1" ht="13.5" hidden="1" customHeight="1" x14ac:dyDescent="0.25">
      <c r="A314" s="91" t="s">
        <v>691</v>
      </c>
      <c r="B314" s="73" t="s">
        <v>88</v>
      </c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101">
        <f t="shared" si="69"/>
        <v>0</v>
      </c>
      <c r="P314" s="6"/>
    </row>
    <row r="315" spans="1:16" s="1" customFormat="1" ht="13.5" hidden="1" customHeight="1" x14ac:dyDescent="0.25">
      <c r="A315" s="91" t="s">
        <v>692</v>
      </c>
      <c r="B315" s="73" t="s">
        <v>89</v>
      </c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101">
        <f t="shared" si="69"/>
        <v>0</v>
      </c>
      <c r="P315" s="6"/>
    </row>
    <row r="316" spans="1:16" s="1" customFormat="1" ht="13.5" hidden="1" customHeight="1" x14ac:dyDescent="0.25">
      <c r="A316" s="91" t="s">
        <v>693</v>
      </c>
      <c r="B316" s="73" t="s">
        <v>90</v>
      </c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101">
        <f t="shared" si="69"/>
        <v>0</v>
      </c>
      <c r="P316" s="6"/>
    </row>
    <row r="317" spans="1:16" s="1" customFormat="1" ht="13.5" hidden="1" customHeight="1" x14ac:dyDescent="0.25">
      <c r="A317" s="91" t="s">
        <v>694</v>
      </c>
      <c r="B317" s="73" t="s">
        <v>349</v>
      </c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101">
        <f t="shared" si="69"/>
        <v>0</v>
      </c>
      <c r="P317" s="6"/>
    </row>
    <row r="318" spans="1:16" s="1" customFormat="1" ht="13.5" hidden="1" customHeight="1" x14ac:dyDescent="0.25">
      <c r="A318" s="91" t="s">
        <v>695</v>
      </c>
      <c r="B318" s="73" t="s">
        <v>350</v>
      </c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101">
        <f t="shared" si="69"/>
        <v>0</v>
      </c>
      <c r="P318" s="6"/>
    </row>
    <row r="319" spans="1:16" s="1" customFormat="1" ht="13.5" hidden="1" customHeight="1" x14ac:dyDescent="0.25">
      <c r="A319" s="91" t="s">
        <v>849</v>
      </c>
      <c r="B319" s="73" t="s">
        <v>850</v>
      </c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101">
        <f t="shared" si="69"/>
        <v>0</v>
      </c>
      <c r="P319" s="6"/>
    </row>
    <row r="320" spans="1:16" s="1" customFormat="1" ht="13.5" customHeight="1" x14ac:dyDescent="0.25">
      <c r="A320" s="84" t="s">
        <v>696</v>
      </c>
      <c r="B320" s="73" t="s">
        <v>351</v>
      </c>
      <c r="C320" s="83">
        <f t="shared" ref="C320:N320" si="86">+C321+C418</f>
        <v>420930000</v>
      </c>
      <c r="D320" s="83">
        <f t="shared" si="86"/>
        <v>420930000</v>
      </c>
      <c r="E320" s="83">
        <f t="shared" si="86"/>
        <v>1420930000</v>
      </c>
      <c r="F320" s="83">
        <f t="shared" si="86"/>
        <v>723766000</v>
      </c>
      <c r="G320" s="83">
        <f t="shared" si="86"/>
        <v>5105180000</v>
      </c>
      <c r="H320" s="83">
        <f t="shared" si="86"/>
        <v>620930000</v>
      </c>
      <c r="I320" s="83">
        <f t="shared" si="86"/>
        <v>11900809000</v>
      </c>
      <c r="J320" s="83">
        <f t="shared" si="86"/>
        <v>4694723000</v>
      </c>
      <c r="K320" s="83">
        <f t="shared" si="86"/>
        <v>1540973000</v>
      </c>
      <c r="L320" s="83">
        <f t="shared" si="86"/>
        <v>3843809000</v>
      </c>
      <c r="M320" s="83">
        <f t="shared" si="86"/>
        <v>540973000</v>
      </c>
      <c r="N320" s="83">
        <f t="shared" si="86"/>
        <v>843809000</v>
      </c>
      <c r="O320" s="101">
        <f t="shared" si="69"/>
        <v>32077762000</v>
      </c>
      <c r="P320" s="6"/>
    </row>
    <row r="321" spans="1:16" s="1" customFormat="1" ht="13.5" customHeight="1" x14ac:dyDescent="0.25">
      <c r="A321" s="88" t="s">
        <v>697</v>
      </c>
      <c r="B321" s="87" t="s">
        <v>144</v>
      </c>
      <c r="C321" s="83">
        <f t="shared" ref="C321:N321" si="87">+C322+C364+C413+C415</f>
        <v>420930000</v>
      </c>
      <c r="D321" s="83">
        <f t="shared" si="87"/>
        <v>420930000</v>
      </c>
      <c r="E321" s="83">
        <f t="shared" si="87"/>
        <v>1420930000</v>
      </c>
      <c r="F321" s="83">
        <f t="shared" si="87"/>
        <v>723766000</v>
      </c>
      <c r="G321" s="83">
        <f t="shared" si="87"/>
        <v>5105180000</v>
      </c>
      <c r="H321" s="83">
        <f t="shared" si="87"/>
        <v>620930000</v>
      </c>
      <c r="I321" s="83">
        <f t="shared" si="87"/>
        <v>11900809000</v>
      </c>
      <c r="J321" s="83">
        <f t="shared" si="87"/>
        <v>4694723000</v>
      </c>
      <c r="K321" s="83">
        <f t="shared" si="87"/>
        <v>1540973000</v>
      </c>
      <c r="L321" s="83">
        <f t="shared" si="87"/>
        <v>3843809000</v>
      </c>
      <c r="M321" s="83">
        <f t="shared" si="87"/>
        <v>540973000</v>
      </c>
      <c r="N321" s="83">
        <f t="shared" si="87"/>
        <v>843809000</v>
      </c>
      <c r="O321" s="101">
        <f t="shared" si="69"/>
        <v>32077762000</v>
      </c>
      <c r="P321" s="6"/>
    </row>
    <row r="322" spans="1:16" s="12" customFormat="1" ht="13.5" hidden="1" customHeight="1" x14ac:dyDescent="0.25">
      <c r="A322" s="84" t="s">
        <v>698</v>
      </c>
      <c r="B322" s="73" t="s">
        <v>352</v>
      </c>
      <c r="C322" s="83">
        <f t="shared" ref="C322:N322" si="88">+C323+C327+C346</f>
        <v>0</v>
      </c>
      <c r="D322" s="83">
        <f t="shared" si="88"/>
        <v>0</v>
      </c>
      <c r="E322" s="83">
        <f t="shared" si="88"/>
        <v>0</v>
      </c>
      <c r="F322" s="83">
        <f t="shared" si="88"/>
        <v>0</v>
      </c>
      <c r="G322" s="83">
        <f t="shared" si="88"/>
        <v>0</v>
      </c>
      <c r="H322" s="83">
        <f t="shared" si="88"/>
        <v>0</v>
      </c>
      <c r="I322" s="83">
        <f t="shared" si="88"/>
        <v>0</v>
      </c>
      <c r="J322" s="83">
        <f t="shared" si="88"/>
        <v>0</v>
      </c>
      <c r="K322" s="83">
        <f t="shared" si="88"/>
        <v>0</v>
      </c>
      <c r="L322" s="83">
        <f t="shared" si="88"/>
        <v>0</v>
      </c>
      <c r="M322" s="83">
        <f t="shared" si="88"/>
        <v>0</v>
      </c>
      <c r="N322" s="83">
        <f t="shared" si="88"/>
        <v>0</v>
      </c>
      <c r="O322" s="101">
        <f t="shared" si="69"/>
        <v>0</v>
      </c>
      <c r="P322" s="54"/>
    </row>
    <row r="323" spans="1:16" s="1" customFormat="1" ht="13.5" hidden="1" customHeight="1" x14ac:dyDescent="0.25">
      <c r="A323" s="84" t="s">
        <v>699</v>
      </c>
      <c r="B323" s="73" t="s">
        <v>182</v>
      </c>
      <c r="C323" s="83">
        <f>+SUM(C324:C326)</f>
        <v>0</v>
      </c>
      <c r="D323" s="83">
        <f t="shared" ref="D323:N323" si="89">+SUM(D324:D326)</f>
        <v>0</v>
      </c>
      <c r="E323" s="83">
        <f t="shared" si="89"/>
        <v>0</v>
      </c>
      <c r="F323" s="83">
        <f t="shared" si="89"/>
        <v>0</v>
      </c>
      <c r="G323" s="83">
        <f t="shared" si="89"/>
        <v>0</v>
      </c>
      <c r="H323" s="83">
        <f t="shared" si="89"/>
        <v>0</v>
      </c>
      <c r="I323" s="83">
        <f t="shared" si="89"/>
        <v>0</v>
      </c>
      <c r="J323" s="83">
        <f t="shared" si="89"/>
        <v>0</v>
      </c>
      <c r="K323" s="83">
        <f t="shared" si="89"/>
        <v>0</v>
      </c>
      <c r="L323" s="83">
        <f t="shared" si="89"/>
        <v>0</v>
      </c>
      <c r="M323" s="83">
        <f t="shared" si="89"/>
        <v>0</v>
      </c>
      <c r="N323" s="83">
        <f t="shared" si="89"/>
        <v>0</v>
      </c>
      <c r="O323" s="101">
        <f t="shared" si="69"/>
        <v>0</v>
      </c>
      <c r="P323" s="6"/>
    </row>
    <row r="324" spans="1:16" s="11" customFormat="1" ht="13.5" hidden="1" customHeight="1" x14ac:dyDescent="0.25">
      <c r="A324" s="84" t="s">
        <v>700</v>
      </c>
      <c r="B324" s="73" t="s">
        <v>353</v>
      </c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101">
        <f t="shared" si="69"/>
        <v>0</v>
      </c>
      <c r="P324" s="53"/>
    </row>
    <row r="325" spans="1:16" s="11" customFormat="1" ht="13.5" hidden="1" customHeight="1" x14ac:dyDescent="0.25">
      <c r="A325" s="84" t="s">
        <v>900</v>
      </c>
      <c r="B325" s="73" t="s">
        <v>887</v>
      </c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101">
        <f t="shared" si="69"/>
        <v>0</v>
      </c>
      <c r="P325" s="53"/>
    </row>
    <row r="326" spans="1:16" s="11" customFormat="1" ht="13.5" hidden="1" customHeight="1" x14ac:dyDescent="0.25">
      <c r="A326" s="84" t="s">
        <v>901</v>
      </c>
      <c r="B326" s="73" t="s">
        <v>889</v>
      </c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101">
        <f t="shared" si="69"/>
        <v>0</v>
      </c>
      <c r="P326" s="53"/>
    </row>
    <row r="327" spans="1:16" s="3" customFormat="1" ht="13.5" hidden="1" customHeight="1" x14ac:dyDescent="0.25">
      <c r="A327" s="84" t="s">
        <v>701</v>
      </c>
      <c r="B327" s="73" t="s">
        <v>354</v>
      </c>
      <c r="C327" s="83">
        <f t="shared" ref="C327:N327" si="90">+C328+C340+C343</f>
        <v>0</v>
      </c>
      <c r="D327" s="83">
        <f t="shared" si="90"/>
        <v>0</v>
      </c>
      <c r="E327" s="83">
        <f t="shared" si="90"/>
        <v>0</v>
      </c>
      <c r="F327" s="83">
        <f t="shared" si="90"/>
        <v>0</v>
      </c>
      <c r="G327" s="83">
        <f t="shared" si="90"/>
        <v>0</v>
      </c>
      <c r="H327" s="83">
        <f t="shared" si="90"/>
        <v>0</v>
      </c>
      <c r="I327" s="83">
        <f t="shared" si="90"/>
        <v>0</v>
      </c>
      <c r="J327" s="83">
        <f t="shared" si="90"/>
        <v>0</v>
      </c>
      <c r="K327" s="83">
        <f t="shared" si="90"/>
        <v>0</v>
      </c>
      <c r="L327" s="83">
        <f t="shared" si="90"/>
        <v>0</v>
      </c>
      <c r="M327" s="83">
        <f t="shared" si="90"/>
        <v>0</v>
      </c>
      <c r="N327" s="83">
        <f t="shared" si="90"/>
        <v>0</v>
      </c>
      <c r="O327" s="101">
        <f t="shared" si="69"/>
        <v>0</v>
      </c>
      <c r="P327" s="53"/>
    </row>
    <row r="328" spans="1:16" s="1" customFormat="1" ht="13.5" hidden="1" customHeight="1" x14ac:dyDescent="0.25">
      <c r="A328" s="84" t="s">
        <v>702</v>
      </c>
      <c r="B328" s="73" t="s">
        <v>355</v>
      </c>
      <c r="C328" s="83">
        <f>+SUM(C329:C339)</f>
        <v>0</v>
      </c>
      <c r="D328" s="83">
        <f t="shared" ref="D328:N328" si="91">+SUM(D329:D339)</f>
        <v>0</v>
      </c>
      <c r="E328" s="83">
        <f t="shared" si="91"/>
        <v>0</v>
      </c>
      <c r="F328" s="83">
        <f t="shared" si="91"/>
        <v>0</v>
      </c>
      <c r="G328" s="83">
        <f t="shared" si="91"/>
        <v>0</v>
      </c>
      <c r="H328" s="83">
        <f t="shared" si="91"/>
        <v>0</v>
      </c>
      <c r="I328" s="83">
        <f t="shared" si="91"/>
        <v>0</v>
      </c>
      <c r="J328" s="83">
        <f t="shared" si="91"/>
        <v>0</v>
      </c>
      <c r="K328" s="83">
        <f t="shared" si="91"/>
        <v>0</v>
      </c>
      <c r="L328" s="83">
        <f t="shared" si="91"/>
        <v>0</v>
      </c>
      <c r="M328" s="83">
        <f t="shared" si="91"/>
        <v>0</v>
      </c>
      <c r="N328" s="83">
        <f t="shared" si="91"/>
        <v>0</v>
      </c>
      <c r="O328" s="101">
        <f t="shared" si="69"/>
        <v>0</v>
      </c>
      <c r="P328" s="6"/>
    </row>
    <row r="329" spans="1:16" s="1" customFormat="1" ht="13.5" hidden="1" customHeight="1" x14ac:dyDescent="0.25">
      <c r="A329" s="84" t="s">
        <v>703</v>
      </c>
      <c r="B329" s="73" t="s">
        <v>210</v>
      </c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101">
        <f t="shared" si="69"/>
        <v>0</v>
      </c>
      <c r="P329" s="6"/>
    </row>
    <row r="330" spans="1:16" s="1" customFormat="1" ht="13.5" hidden="1" customHeight="1" x14ac:dyDescent="0.25">
      <c r="A330" s="88" t="s">
        <v>704</v>
      </c>
      <c r="B330" s="87" t="s">
        <v>211</v>
      </c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101">
        <f t="shared" si="69"/>
        <v>0</v>
      </c>
      <c r="P330" s="6"/>
    </row>
    <row r="331" spans="1:16" s="1" customFormat="1" ht="13.5" hidden="1" customHeight="1" x14ac:dyDescent="0.25">
      <c r="A331" s="84" t="s">
        <v>705</v>
      </c>
      <c r="B331" s="73" t="s">
        <v>212</v>
      </c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101">
        <f t="shared" si="69"/>
        <v>0</v>
      </c>
      <c r="P331" s="6"/>
    </row>
    <row r="332" spans="1:16" s="1" customFormat="1" ht="13.5" hidden="1" customHeight="1" x14ac:dyDescent="0.25">
      <c r="A332" s="84" t="s">
        <v>902</v>
      </c>
      <c r="B332" s="73" t="s">
        <v>903</v>
      </c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101">
        <f t="shared" si="69"/>
        <v>0</v>
      </c>
      <c r="P332" s="6"/>
    </row>
    <row r="333" spans="1:16" s="1" customFormat="1" ht="13.5" hidden="1" customHeight="1" x14ac:dyDescent="0.25">
      <c r="A333" s="84" t="s">
        <v>958</v>
      </c>
      <c r="B333" s="73" t="s">
        <v>959</v>
      </c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101">
        <f t="shared" si="69"/>
        <v>0</v>
      </c>
      <c r="P333" s="6"/>
    </row>
    <row r="334" spans="1:16" s="1" customFormat="1" ht="13.5" hidden="1" customHeight="1" x14ac:dyDescent="0.25">
      <c r="A334" s="88" t="s">
        <v>706</v>
      </c>
      <c r="B334" s="87" t="s">
        <v>356</v>
      </c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101">
        <f t="shared" si="69"/>
        <v>0</v>
      </c>
      <c r="P334" s="6"/>
    </row>
    <row r="335" spans="1:16" s="1" customFormat="1" ht="13.5" hidden="1" customHeight="1" x14ac:dyDescent="0.25">
      <c r="A335" s="84" t="s">
        <v>707</v>
      </c>
      <c r="B335" s="73" t="s">
        <v>357</v>
      </c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101">
        <f t="shared" si="69"/>
        <v>0</v>
      </c>
      <c r="P335" s="6"/>
    </row>
    <row r="336" spans="1:16" s="1" customFormat="1" ht="13.5" hidden="1" customHeight="1" x14ac:dyDescent="0.25">
      <c r="A336" s="84" t="s">
        <v>960</v>
      </c>
      <c r="B336" s="73" t="s">
        <v>961</v>
      </c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101">
        <f t="shared" si="69"/>
        <v>0</v>
      </c>
      <c r="P336" s="6"/>
    </row>
    <row r="337" spans="1:16" s="1" customFormat="1" ht="13.5" hidden="1" customHeight="1" x14ac:dyDescent="0.25">
      <c r="A337" s="84" t="s">
        <v>962</v>
      </c>
      <c r="B337" s="73" t="s">
        <v>362</v>
      </c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101">
        <f t="shared" si="69"/>
        <v>0</v>
      </c>
      <c r="P337" s="6"/>
    </row>
    <row r="338" spans="1:16" s="1" customFormat="1" ht="13.5" hidden="1" customHeight="1" x14ac:dyDescent="0.25">
      <c r="A338" s="84" t="s">
        <v>708</v>
      </c>
      <c r="B338" s="73" t="s">
        <v>213</v>
      </c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101">
        <f t="shared" si="69"/>
        <v>0</v>
      </c>
      <c r="P338" s="6"/>
    </row>
    <row r="339" spans="1:16" s="1" customFormat="1" ht="13.5" hidden="1" customHeight="1" x14ac:dyDescent="0.25">
      <c r="A339" s="84" t="s">
        <v>963</v>
      </c>
      <c r="B339" s="73" t="s">
        <v>964</v>
      </c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101">
        <f t="shared" si="69"/>
        <v>0</v>
      </c>
      <c r="P339" s="6"/>
    </row>
    <row r="340" spans="1:16" s="1" customFormat="1" ht="13.5" hidden="1" customHeight="1" x14ac:dyDescent="0.25">
      <c r="A340" s="91" t="s">
        <v>709</v>
      </c>
      <c r="B340" s="73" t="s">
        <v>358</v>
      </c>
      <c r="C340" s="83">
        <f>+C341+C342</f>
        <v>0</v>
      </c>
      <c r="D340" s="83">
        <f t="shared" ref="D340:N340" si="92">+D341+D342</f>
        <v>0</v>
      </c>
      <c r="E340" s="83">
        <f t="shared" si="92"/>
        <v>0</v>
      </c>
      <c r="F340" s="83">
        <f t="shared" si="92"/>
        <v>0</v>
      </c>
      <c r="G340" s="83">
        <f t="shared" si="92"/>
        <v>0</v>
      </c>
      <c r="H340" s="83">
        <f t="shared" si="92"/>
        <v>0</v>
      </c>
      <c r="I340" s="83">
        <f t="shared" si="92"/>
        <v>0</v>
      </c>
      <c r="J340" s="83">
        <f t="shared" si="92"/>
        <v>0</v>
      </c>
      <c r="K340" s="83">
        <f t="shared" si="92"/>
        <v>0</v>
      </c>
      <c r="L340" s="83">
        <f t="shared" si="92"/>
        <v>0</v>
      </c>
      <c r="M340" s="83">
        <f t="shared" si="92"/>
        <v>0</v>
      </c>
      <c r="N340" s="83">
        <f t="shared" si="92"/>
        <v>0</v>
      </c>
      <c r="O340" s="101">
        <f t="shared" si="69"/>
        <v>0</v>
      </c>
      <c r="P340" s="6"/>
    </row>
    <row r="341" spans="1:16" s="1" customFormat="1" ht="13.5" hidden="1" customHeight="1" x14ac:dyDescent="0.25">
      <c r="A341" s="91" t="s">
        <v>710</v>
      </c>
      <c r="B341" s="73" t="s">
        <v>359</v>
      </c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101">
        <f t="shared" si="69"/>
        <v>0</v>
      </c>
      <c r="P341" s="6"/>
    </row>
    <row r="342" spans="1:16" s="1" customFormat="1" ht="13.5" hidden="1" customHeight="1" x14ac:dyDescent="0.25">
      <c r="A342" s="91" t="s">
        <v>965</v>
      </c>
      <c r="B342" s="73" t="s">
        <v>966</v>
      </c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101">
        <f t="shared" si="69"/>
        <v>0</v>
      </c>
      <c r="P342" s="6"/>
    </row>
    <row r="343" spans="1:16" s="1" customFormat="1" ht="13.5" hidden="1" customHeight="1" x14ac:dyDescent="0.25">
      <c r="A343" s="91" t="s">
        <v>711</v>
      </c>
      <c r="B343" s="73" t="s">
        <v>360</v>
      </c>
      <c r="C343" s="83">
        <f>+C344+C345</f>
        <v>0</v>
      </c>
      <c r="D343" s="83">
        <f t="shared" ref="D343:N343" si="93">+D344+D345</f>
        <v>0</v>
      </c>
      <c r="E343" s="83">
        <f t="shared" si="93"/>
        <v>0</v>
      </c>
      <c r="F343" s="83">
        <f t="shared" si="93"/>
        <v>0</v>
      </c>
      <c r="G343" s="83">
        <f t="shared" si="93"/>
        <v>0</v>
      </c>
      <c r="H343" s="83">
        <f t="shared" si="93"/>
        <v>0</v>
      </c>
      <c r="I343" s="83">
        <f t="shared" si="93"/>
        <v>0</v>
      </c>
      <c r="J343" s="83">
        <f t="shared" si="93"/>
        <v>0</v>
      </c>
      <c r="K343" s="83">
        <f t="shared" si="93"/>
        <v>0</v>
      </c>
      <c r="L343" s="83">
        <f t="shared" si="93"/>
        <v>0</v>
      </c>
      <c r="M343" s="83">
        <f t="shared" si="93"/>
        <v>0</v>
      </c>
      <c r="N343" s="83">
        <f t="shared" si="93"/>
        <v>0</v>
      </c>
      <c r="O343" s="101">
        <f t="shared" si="69"/>
        <v>0</v>
      </c>
      <c r="P343" s="6"/>
    </row>
    <row r="344" spans="1:16" s="1" customFormat="1" ht="13.5" hidden="1" customHeight="1" x14ac:dyDescent="0.25">
      <c r="A344" s="91" t="s">
        <v>712</v>
      </c>
      <c r="B344" s="73" t="s">
        <v>361</v>
      </c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101">
        <f t="shared" si="69"/>
        <v>0</v>
      </c>
      <c r="P344" s="6"/>
    </row>
    <row r="345" spans="1:16" s="1" customFormat="1" ht="13.5" hidden="1" customHeight="1" x14ac:dyDescent="0.25">
      <c r="A345" s="91" t="s">
        <v>713</v>
      </c>
      <c r="B345" s="73" t="s">
        <v>362</v>
      </c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101">
        <f t="shared" si="69"/>
        <v>0</v>
      </c>
      <c r="P345" s="6"/>
    </row>
    <row r="346" spans="1:16" s="1" customFormat="1" ht="13.5" hidden="1" customHeight="1" x14ac:dyDescent="0.25">
      <c r="A346" s="91" t="s">
        <v>714</v>
      </c>
      <c r="B346" s="73" t="s">
        <v>214</v>
      </c>
      <c r="C346" s="83">
        <f>+C347+C357+C359+C362</f>
        <v>0</v>
      </c>
      <c r="D346" s="83">
        <f t="shared" ref="D346:N346" si="94">+D347+D357+D359+D362</f>
        <v>0</v>
      </c>
      <c r="E346" s="83">
        <f t="shared" si="94"/>
        <v>0</v>
      </c>
      <c r="F346" s="83">
        <f t="shared" si="94"/>
        <v>0</v>
      </c>
      <c r="G346" s="83">
        <f t="shared" si="94"/>
        <v>0</v>
      </c>
      <c r="H346" s="83">
        <f t="shared" si="94"/>
        <v>0</v>
      </c>
      <c r="I346" s="83">
        <f t="shared" si="94"/>
        <v>0</v>
      </c>
      <c r="J346" s="83">
        <f t="shared" si="94"/>
        <v>0</v>
      </c>
      <c r="K346" s="83">
        <f t="shared" si="94"/>
        <v>0</v>
      </c>
      <c r="L346" s="83">
        <f t="shared" si="94"/>
        <v>0</v>
      </c>
      <c r="M346" s="83">
        <f t="shared" si="94"/>
        <v>0</v>
      </c>
      <c r="N346" s="83">
        <f t="shared" si="94"/>
        <v>0</v>
      </c>
      <c r="O346" s="101">
        <f t="shared" si="69"/>
        <v>0</v>
      </c>
      <c r="P346" s="6"/>
    </row>
    <row r="347" spans="1:16" s="3" customFormat="1" ht="13.5" hidden="1" customHeight="1" x14ac:dyDescent="0.25">
      <c r="A347" s="84" t="s">
        <v>715</v>
      </c>
      <c r="B347" s="73" t="s">
        <v>215</v>
      </c>
      <c r="C347" s="83">
        <f>+SUM(C348:C356)</f>
        <v>0</v>
      </c>
      <c r="D347" s="83">
        <f t="shared" ref="D347:N347" si="95">+SUM(D348:D356)</f>
        <v>0</v>
      </c>
      <c r="E347" s="83">
        <f t="shared" si="95"/>
        <v>0</v>
      </c>
      <c r="F347" s="83">
        <f t="shared" si="95"/>
        <v>0</v>
      </c>
      <c r="G347" s="83">
        <f t="shared" si="95"/>
        <v>0</v>
      </c>
      <c r="H347" s="83">
        <f t="shared" si="95"/>
        <v>0</v>
      </c>
      <c r="I347" s="83">
        <f t="shared" si="95"/>
        <v>0</v>
      </c>
      <c r="J347" s="83">
        <f t="shared" si="95"/>
        <v>0</v>
      </c>
      <c r="K347" s="83">
        <f t="shared" si="95"/>
        <v>0</v>
      </c>
      <c r="L347" s="83">
        <f t="shared" si="95"/>
        <v>0</v>
      </c>
      <c r="M347" s="83">
        <f t="shared" si="95"/>
        <v>0</v>
      </c>
      <c r="N347" s="83">
        <f t="shared" si="95"/>
        <v>0</v>
      </c>
      <c r="O347" s="101">
        <f t="shared" si="69"/>
        <v>0</v>
      </c>
      <c r="P347" s="53"/>
    </row>
    <row r="348" spans="1:16" s="12" customFormat="1" ht="13.5" hidden="1" customHeight="1" x14ac:dyDescent="0.25">
      <c r="A348" s="84" t="s">
        <v>716</v>
      </c>
      <c r="B348" s="73" t="s">
        <v>216</v>
      </c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101">
        <f t="shared" si="69"/>
        <v>0</v>
      </c>
      <c r="P348" s="54"/>
    </row>
    <row r="349" spans="1:16" s="12" customFormat="1" ht="13.5" hidden="1" customHeight="1" x14ac:dyDescent="0.25">
      <c r="A349" s="84" t="s">
        <v>904</v>
      </c>
      <c r="B349" s="73" t="s">
        <v>905</v>
      </c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101">
        <f t="shared" si="69"/>
        <v>0</v>
      </c>
      <c r="P349" s="54"/>
    </row>
    <row r="350" spans="1:16" s="1" customFormat="1" ht="13.5" hidden="1" customHeight="1" x14ac:dyDescent="0.25">
      <c r="A350" s="84" t="s">
        <v>717</v>
      </c>
      <c r="B350" s="73" t="s">
        <v>217</v>
      </c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101">
        <f t="shared" si="69"/>
        <v>0</v>
      </c>
      <c r="P350" s="6"/>
    </row>
    <row r="351" spans="1:16" s="1" customFormat="1" ht="13.5" hidden="1" customHeight="1" x14ac:dyDescent="0.25">
      <c r="A351" s="84" t="s">
        <v>967</v>
      </c>
      <c r="B351" s="73" t="s">
        <v>968</v>
      </c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101">
        <f t="shared" si="69"/>
        <v>0</v>
      </c>
      <c r="P351" s="6"/>
    </row>
    <row r="352" spans="1:16" s="1" customFormat="1" ht="13.5" hidden="1" customHeight="1" x14ac:dyDescent="0.25">
      <c r="A352" s="84" t="s">
        <v>969</v>
      </c>
      <c r="B352" s="73" t="s">
        <v>970</v>
      </c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101">
        <f t="shared" si="69"/>
        <v>0</v>
      </c>
      <c r="P352" s="6"/>
    </row>
    <row r="353" spans="1:16" s="1" customFormat="1" ht="13.5" hidden="1" customHeight="1" x14ac:dyDescent="0.25">
      <c r="A353" s="84" t="s">
        <v>718</v>
      </c>
      <c r="B353" s="73" t="s">
        <v>218</v>
      </c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101">
        <f t="shared" si="69"/>
        <v>0</v>
      </c>
      <c r="P353" s="6"/>
    </row>
    <row r="354" spans="1:16" s="1" customFormat="1" ht="13.5" hidden="1" customHeight="1" x14ac:dyDescent="0.25">
      <c r="A354" s="84" t="s">
        <v>719</v>
      </c>
      <c r="B354" s="73" t="s">
        <v>219</v>
      </c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101">
        <f t="shared" si="69"/>
        <v>0</v>
      </c>
      <c r="P354" s="6"/>
    </row>
    <row r="355" spans="1:16" s="1" customFormat="1" ht="13.5" hidden="1" customHeight="1" x14ac:dyDescent="0.25">
      <c r="A355" s="84" t="s">
        <v>720</v>
      </c>
      <c r="B355" s="73" t="s">
        <v>220</v>
      </c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101">
        <f t="shared" ref="O355:O420" si="96">+SUM(C355:N355)</f>
        <v>0</v>
      </c>
      <c r="P355" s="6"/>
    </row>
    <row r="356" spans="1:16" s="1" customFormat="1" ht="13.5" hidden="1" customHeight="1" x14ac:dyDescent="0.25">
      <c r="A356" s="84" t="s">
        <v>721</v>
      </c>
      <c r="B356" s="73" t="s">
        <v>221</v>
      </c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101">
        <f t="shared" si="96"/>
        <v>0</v>
      </c>
      <c r="P356" s="6"/>
    </row>
    <row r="357" spans="1:16" s="11" customFormat="1" ht="13.5" hidden="1" customHeight="1" x14ac:dyDescent="0.25">
      <c r="A357" s="84" t="s">
        <v>722</v>
      </c>
      <c r="B357" s="73" t="s">
        <v>222</v>
      </c>
      <c r="C357" s="83">
        <f>+C358</f>
        <v>0</v>
      </c>
      <c r="D357" s="83">
        <f t="shared" ref="D357:N357" si="97">+D358</f>
        <v>0</v>
      </c>
      <c r="E357" s="83">
        <f t="shared" si="97"/>
        <v>0</v>
      </c>
      <c r="F357" s="83">
        <f t="shared" si="97"/>
        <v>0</v>
      </c>
      <c r="G357" s="83">
        <f t="shared" si="97"/>
        <v>0</v>
      </c>
      <c r="H357" s="83">
        <f t="shared" si="97"/>
        <v>0</v>
      </c>
      <c r="I357" s="83">
        <f t="shared" si="97"/>
        <v>0</v>
      </c>
      <c r="J357" s="83">
        <f t="shared" si="97"/>
        <v>0</v>
      </c>
      <c r="K357" s="83">
        <f t="shared" si="97"/>
        <v>0</v>
      </c>
      <c r="L357" s="83">
        <f t="shared" si="97"/>
        <v>0</v>
      </c>
      <c r="M357" s="83">
        <f t="shared" si="97"/>
        <v>0</v>
      </c>
      <c r="N357" s="83">
        <f t="shared" si="97"/>
        <v>0</v>
      </c>
      <c r="O357" s="101">
        <f t="shared" si="96"/>
        <v>0</v>
      </c>
      <c r="P357" s="53"/>
    </row>
    <row r="358" spans="1:16" s="3" customFormat="1" ht="13.5" hidden="1" customHeight="1" x14ac:dyDescent="0.25">
      <c r="A358" s="84" t="s">
        <v>723</v>
      </c>
      <c r="B358" s="73" t="s">
        <v>223</v>
      </c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101">
        <f t="shared" si="96"/>
        <v>0</v>
      </c>
      <c r="P358" s="53"/>
    </row>
    <row r="359" spans="1:16" s="1" customFormat="1" ht="13.5" hidden="1" customHeight="1" x14ac:dyDescent="0.25">
      <c r="A359" s="91" t="s">
        <v>724</v>
      </c>
      <c r="B359" s="73" t="s">
        <v>363</v>
      </c>
      <c r="C359" s="83">
        <f>+C360+C361</f>
        <v>0</v>
      </c>
      <c r="D359" s="83">
        <f t="shared" ref="D359:N359" si="98">+D360+D361</f>
        <v>0</v>
      </c>
      <c r="E359" s="83">
        <f t="shared" si="98"/>
        <v>0</v>
      </c>
      <c r="F359" s="83">
        <f t="shared" si="98"/>
        <v>0</v>
      </c>
      <c r="G359" s="83">
        <f t="shared" si="98"/>
        <v>0</v>
      </c>
      <c r="H359" s="83">
        <f t="shared" si="98"/>
        <v>0</v>
      </c>
      <c r="I359" s="83">
        <f t="shared" si="98"/>
        <v>0</v>
      </c>
      <c r="J359" s="83">
        <f t="shared" si="98"/>
        <v>0</v>
      </c>
      <c r="K359" s="83">
        <f t="shared" si="98"/>
        <v>0</v>
      </c>
      <c r="L359" s="83">
        <f t="shared" si="98"/>
        <v>0</v>
      </c>
      <c r="M359" s="83">
        <f t="shared" si="98"/>
        <v>0</v>
      </c>
      <c r="N359" s="83">
        <f t="shared" si="98"/>
        <v>0</v>
      </c>
      <c r="O359" s="101">
        <f t="shared" si="96"/>
        <v>0</v>
      </c>
      <c r="P359" s="6"/>
    </row>
    <row r="360" spans="1:16" s="1" customFormat="1" ht="13.5" hidden="1" customHeight="1" x14ac:dyDescent="0.25">
      <c r="A360" s="93" t="s">
        <v>725</v>
      </c>
      <c r="B360" s="87" t="s">
        <v>363</v>
      </c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101">
        <f t="shared" si="96"/>
        <v>0</v>
      </c>
      <c r="P360" s="6"/>
    </row>
    <row r="361" spans="1:16" s="3" customFormat="1" ht="13.5" hidden="1" customHeight="1" x14ac:dyDescent="0.25">
      <c r="A361" s="91" t="s">
        <v>726</v>
      </c>
      <c r="B361" s="73" t="s">
        <v>727</v>
      </c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101">
        <f t="shared" si="96"/>
        <v>0</v>
      </c>
      <c r="P361" s="53"/>
    </row>
    <row r="362" spans="1:16" s="1" customFormat="1" ht="13.5" hidden="1" customHeight="1" x14ac:dyDescent="0.25">
      <c r="A362" s="91" t="s">
        <v>728</v>
      </c>
      <c r="B362" s="73" t="s">
        <v>110</v>
      </c>
      <c r="C362" s="83">
        <f>+C363</f>
        <v>0</v>
      </c>
      <c r="D362" s="83">
        <f t="shared" ref="D362:N362" si="99">+D363</f>
        <v>0</v>
      </c>
      <c r="E362" s="83">
        <f t="shared" si="99"/>
        <v>0</v>
      </c>
      <c r="F362" s="83">
        <f t="shared" si="99"/>
        <v>0</v>
      </c>
      <c r="G362" s="83">
        <f t="shared" si="99"/>
        <v>0</v>
      </c>
      <c r="H362" s="83">
        <f t="shared" si="99"/>
        <v>0</v>
      </c>
      <c r="I362" s="83">
        <f t="shared" si="99"/>
        <v>0</v>
      </c>
      <c r="J362" s="83">
        <f t="shared" si="99"/>
        <v>0</v>
      </c>
      <c r="K362" s="83">
        <f t="shared" si="99"/>
        <v>0</v>
      </c>
      <c r="L362" s="83">
        <f t="shared" si="99"/>
        <v>0</v>
      </c>
      <c r="M362" s="83">
        <f t="shared" si="99"/>
        <v>0</v>
      </c>
      <c r="N362" s="83">
        <f t="shared" si="99"/>
        <v>0</v>
      </c>
      <c r="O362" s="101">
        <f t="shared" si="96"/>
        <v>0</v>
      </c>
      <c r="P362" s="6"/>
    </row>
    <row r="363" spans="1:16" s="1" customFormat="1" ht="13.5" hidden="1" customHeight="1" x14ac:dyDescent="0.25">
      <c r="A363" s="91" t="s">
        <v>729</v>
      </c>
      <c r="B363" s="73" t="s">
        <v>224</v>
      </c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101">
        <f t="shared" si="96"/>
        <v>0</v>
      </c>
      <c r="P363" s="6"/>
    </row>
    <row r="364" spans="1:16" s="3" customFormat="1" ht="13.5" customHeight="1" x14ac:dyDescent="0.25">
      <c r="A364" s="91" t="s">
        <v>730</v>
      </c>
      <c r="B364" s="73" t="s">
        <v>364</v>
      </c>
      <c r="C364" s="83">
        <f>+C365+C380+C387</f>
        <v>420930000</v>
      </c>
      <c r="D364" s="83">
        <f t="shared" ref="D364:N364" si="100">+D365+D380+D387</f>
        <v>420930000</v>
      </c>
      <c r="E364" s="83">
        <f t="shared" si="100"/>
        <v>1420930000</v>
      </c>
      <c r="F364" s="83">
        <f t="shared" si="100"/>
        <v>723766000</v>
      </c>
      <c r="G364" s="83">
        <f t="shared" si="100"/>
        <v>5105180000</v>
      </c>
      <c r="H364" s="83">
        <f t="shared" si="100"/>
        <v>620930000</v>
      </c>
      <c r="I364" s="83">
        <f t="shared" si="100"/>
        <v>11900809000</v>
      </c>
      <c r="J364" s="83">
        <f t="shared" si="100"/>
        <v>4694723000</v>
      </c>
      <c r="K364" s="83">
        <f t="shared" si="100"/>
        <v>1540973000</v>
      </c>
      <c r="L364" s="83">
        <f t="shared" si="100"/>
        <v>3843809000</v>
      </c>
      <c r="M364" s="83">
        <f t="shared" si="100"/>
        <v>540973000</v>
      </c>
      <c r="N364" s="83">
        <f t="shared" si="100"/>
        <v>843809000</v>
      </c>
      <c r="O364" s="101">
        <f t="shared" si="96"/>
        <v>32077762000</v>
      </c>
      <c r="P364" s="53"/>
    </row>
    <row r="365" spans="1:16" s="1" customFormat="1" ht="13.5" customHeight="1" x14ac:dyDescent="0.25">
      <c r="A365" s="91" t="s">
        <v>731</v>
      </c>
      <c r="B365" s="73" t="s">
        <v>365</v>
      </c>
      <c r="C365" s="83">
        <f>+C366+C374+C377</f>
        <v>420930000</v>
      </c>
      <c r="D365" s="83">
        <f t="shared" ref="D365:N365" si="101">+D366+D374+D377</f>
        <v>420930000</v>
      </c>
      <c r="E365" s="83">
        <f t="shared" si="101"/>
        <v>1420930000</v>
      </c>
      <c r="F365" s="83">
        <f t="shared" si="101"/>
        <v>723766000</v>
      </c>
      <c r="G365" s="83">
        <f t="shared" si="101"/>
        <v>5105180000</v>
      </c>
      <c r="H365" s="83">
        <f t="shared" si="101"/>
        <v>620930000</v>
      </c>
      <c r="I365" s="83">
        <f t="shared" si="101"/>
        <v>11900809000</v>
      </c>
      <c r="J365" s="83">
        <f t="shared" si="101"/>
        <v>4694723000</v>
      </c>
      <c r="K365" s="83">
        <f t="shared" si="101"/>
        <v>1540973000</v>
      </c>
      <c r="L365" s="83">
        <f t="shared" si="101"/>
        <v>3843809000</v>
      </c>
      <c r="M365" s="83">
        <f t="shared" si="101"/>
        <v>540973000</v>
      </c>
      <c r="N365" s="83">
        <f t="shared" si="101"/>
        <v>843809000</v>
      </c>
      <c r="O365" s="101">
        <f t="shared" si="96"/>
        <v>32077762000</v>
      </c>
      <c r="P365" s="6"/>
    </row>
    <row r="366" spans="1:16" s="1" customFormat="1" ht="13.5" customHeight="1" x14ac:dyDescent="0.25">
      <c r="A366" s="91" t="s">
        <v>732</v>
      </c>
      <c r="B366" s="73" t="s">
        <v>111</v>
      </c>
      <c r="C366" s="83">
        <f>+SUM(C367:C373)</f>
        <v>420930000</v>
      </c>
      <c r="D366" s="83">
        <f t="shared" ref="D366:N366" si="102">+SUM(D367:D373)</f>
        <v>420930000</v>
      </c>
      <c r="E366" s="83">
        <f t="shared" si="102"/>
        <v>1420930000</v>
      </c>
      <c r="F366" s="83">
        <f t="shared" si="102"/>
        <v>723766000</v>
      </c>
      <c r="G366" s="83">
        <f t="shared" si="102"/>
        <v>5105180000</v>
      </c>
      <c r="H366" s="83">
        <f t="shared" si="102"/>
        <v>620930000</v>
      </c>
      <c r="I366" s="83">
        <f t="shared" si="102"/>
        <v>11900809000</v>
      </c>
      <c r="J366" s="83">
        <f t="shared" si="102"/>
        <v>4694723000</v>
      </c>
      <c r="K366" s="83">
        <f t="shared" si="102"/>
        <v>1540973000</v>
      </c>
      <c r="L366" s="83">
        <f t="shared" si="102"/>
        <v>3843809000</v>
      </c>
      <c r="M366" s="83">
        <f t="shared" si="102"/>
        <v>540973000</v>
      </c>
      <c r="N366" s="83">
        <f t="shared" si="102"/>
        <v>843809000</v>
      </c>
      <c r="O366" s="101">
        <f t="shared" si="96"/>
        <v>32077762000</v>
      </c>
      <c r="P366" s="6"/>
    </row>
    <row r="367" spans="1:16" s="1" customFormat="1" ht="13.5" customHeight="1" x14ac:dyDescent="0.25">
      <c r="A367" s="91" t="s">
        <v>733</v>
      </c>
      <c r="B367" s="73" t="s">
        <v>366</v>
      </c>
      <c r="C367" s="83">
        <v>420930000</v>
      </c>
      <c r="D367" s="83">
        <v>420930000</v>
      </c>
      <c r="E367" s="83">
        <v>420930000</v>
      </c>
      <c r="F367" s="83">
        <v>723766000</v>
      </c>
      <c r="G367" s="83">
        <v>1605180000</v>
      </c>
      <c r="H367" s="83">
        <v>420930000</v>
      </c>
      <c r="I367" s="83">
        <v>843809000</v>
      </c>
      <c r="J367" s="83">
        <v>540973000</v>
      </c>
      <c r="K367" s="83">
        <v>540973000</v>
      </c>
      <c r="L367" s="83">
        <v>843809000</v>
      </c>
      <c r="M367" s="83">
        <v>540973000</v>
      </c>
      <c r="N367" s="83">
        <v>843809000</v>
      </c>
      <c r="O367" s="101">
        <f t="shared" si="96"/>
        <v>8167012000</v>
      </c>
      <c r="P367" s="6"/>
    </row>
    <row r="368" spans="1:16" s="3" customFormat="1" ht="13.5" customHeight="1" x14ac:dyDescent="0.25">
      <c r="A368" s="91" t="s">
        <v>734</v>
      </c>
      <c r="B368" s="73" t="s">
        <v>367</v>
      </c>
      <c r="C368" s="83">
        <v>0</v>
      </c>
      <c r="D368" s="83">
        <v>0</v>
      </c>
      <c r="E368" s="83">
        <v>1000000000</v>
      </c>
      <c r="F368" s="83">
        <v>0</v>
      </c>
      <c r="G368" s="83">
        <v>3500000000</v>
      </c>
      <c r="H368" s="83">
        <v>0</v>
      </c>
      <c r="I368" s="83">
        <v>10500000000</v>
      </c>
      <c r="J368" s="83">
        <v>1000000000</v>
      </c>
      <c r="K368" s="83">
        <v>0</v>
      </c>
      <c r="L368" s="83">
        <v>2000000000</v>
      </c>
      <c r="M368" s="83">
        <v>0</v>
      </c>
      <c r="N368" s="83">
        <v>0</v>
      </c>
      <c r="O368" s="101">
        <f t="shared" si="96"/>
        <v>18000000000</v>
      </c>
      <c r="P368" s="53"/>
    </row>
    <row r="369" spans="1:16" s="1" customFormat="1" ht="13.5" customHeight="1" x14ac:dyDescent="0.25">
      <c r="A369" s="91" t="s">
        <v>735</v>
      </c>
      <c r="B369" s="73" t="s">
        <v>368</v>
      </c>
      <c r="C369" s="83">
        <v>0</v>
      </c>
      <c r="D369" s="83">
        <v>0</v>
      </c>
      <c r="E369" s="83">
        <v>0</v>
      </c>
      <c r="F369" s="83">
        <v>0</v>
      </c>
      <c r="G369" s="83">
        <v>0</v>
      </c>
      <c r="H369" s="83">
        <v>200000000</v>
      </c>
      <c r="I369" s="83">
        <v>0</v>
      </c>
      <c r="J369" s="83">
        <v>0</v>
      </c>
      <c r="K369" s="83">
        <v>0</v>
      </c>
      <c r="L369" s="83">
        <v>0</v>
      </c>
      <c r="M369" s="83">
        <v>0</v>
      </c>
      <c r="N369" s="83">
        <v>0</v>
      </c>
      <c r="O369" s="101">
        <f t="shared" si="96"/>
        <v>200000000</v>
      </c>
      <c r="P369" s="6"/>
    </row>
    <row r="370" spans="1:16" s="3" customFormat="1" ht="13.5" customHeight="1" x14ac:dyDescent="0.25">
      <c r="A370" s="91" t="s">
        <v>736</v>
      </c>
      <c r="B370" s="73" t="s">
        <v>369</v>
      </c>
      <c r="C370" s="83">
        <v>0</v>
      </c>
      <c r="D370" s="83">
        <v>0</v>
      </c>
      <c r="E370" s="83">
        <v>0</v>
      </c>
      <c r="F370" s="83">
        <v>0</v>
      </c>
      <c r="G370" s="83">
        <v>0</v>
      </c>
      <c r="H370" s="83">
        <v>0</v>
      </c>
      <c r="I370" s="83">
        <v>557000000</v>
      </c>
      <c r="J370" s="83">
        <v>1000000000</v>
      </c>
      <c r="K370" s="83">
        <v>1000000000</v>
      </c>
      <c r="L370" s="83">
        <v>1000000000</v>
      </c>
      <c r="M370" s="83">
        <v>0</v>
      </c>
      <c r="N370" s="83">
        <v>0</v>
      </c>
      <c r="O370" s="101">
        <f t="shared" si="96"/>
        <v>3557000000</v>
      </c>
      <c r="P370" s="53"/>
    </row>
    <row r="371" spans="1:16" s="3" customFormat="1" ht="13.5" hidden="1" customHeight="1" x14ac:dyDescent="0.25">
      <c r="A371" s="91" t="s">
        <v>737</v>
      </c>
      <c r="B371" s="73" t="s">
        <v>370</v>
      </c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101">
        <f t="shared" si="96"/>
        <v>0</v>
      </c>
      <c r="P371" s="53"/>
    </row>
    <row r="372" spans="1:16" s="3" customFormat="1" ht="13.5" customHeight="1" x14ac:dyDescent="0.25">
      <c r="A372" s="91" t="s">
        <v>738</v>
      </c>
      <c r="B372" s="73" t="s">
        <v>371</v>
      </c>
      <c r="C372" s="83">
        <v>0</v>
      </c>
      <c r="D372" s="83">
        <v>0</v>
      </c>
      <c r="E372" s="83">
        <v>0</v>
      </c>
      <c r="F372" s="83">
        <v>0</v>
      </c>
      <c r="G372" s="83">
        <v>0</v>
      </c>
      <c r="H372" s="83">
        <v>0</v>
      </c>
      <c r="I372" s="83">
        <v>0</v>
      </c>
      <c r="J372" s="83">
        <v>2153750000</v>
      </c>
      <c r="K372" s="83">
        <v>0</v>
      </c>
      <c r="L372" s="83">
        <v>0</v>
      </c>
      <c r="M372" s="83">
        <v>0</v>
      </c>
      <c r="N372" s="83">
        <v>0</v>
      </c>
      <c r="O372" s="101">
        <f t="shared" si="96"/>
        <v>2153750000</v>
      </c>
      <c r="P372" s="53"/>
    </row>
    <row r="373" spans="1:16" s="3" customFormat="1" ht="13.5" hidden="1" customHeight="1" x14ac:dyDescent="0.25">
      <c r="A373" s="91" t="s">
        <v>739</v>
      </c>
      <c r="B373" s="73" t="s">
        <v>372</v>
      </c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101">
        <f t="shared" si="96"/>
        <v>0</v>
      </c>
      <c r="P373" s="53"/>
    </row>
    <row r="374" spans="1:16" s="3" customFormat="1" ht="13.5" hidden="1" customHeight="1" x14ac:dyDescent="0.25">
      <c r="A374" s="91" t="s">
        <v>740</v>
      </c>
      <c r="B374" s="73" t="s">
        <v>373</v>
      </c>
      <c r="C374" s="83">
        <f>+C375+C376</f>
        <v>0</v>
      </c>
      <c r="D374" s="83">
        <f t="shared" ref="D374:N374" si="103">+D375+D376</f>
        <v>0</v>
      </c>
      <c r="E374" s="83">
        <f t="shared" si="103"/>
        <v>0</v>
      </c>
      <c r="F374" s="83">
        <f t="shared" si="103"/>
        <v>0</v>
      </c>
      <c r="G374" s="83">
        <f t="shared" si="103"/>
        <v>0</v>
      </c>
      <c r="H374" s="83">
        <f t="shared" si="103"/>
        <v>0</v>
      </c>
      <c r="I374" s="83">
        <f t="shared" si="103"/>
        <v>0</v>
      </c>
      <c r="J374" s="83">
        <f t="shared" si="103"/>
        <v>0</v>
      </c>
      <c r="K374" s="83">
        <f t="shared" si="103"/>
        <v>0</v>
      </c>
      <c r="L374" s="83">
        <f t="shared" si="103"/>
        <v>0</v>
      </c>
      <c r="M374" s="83">
        <f t="shared" si="103"/>
        <v>0</v>
      </c>
      <c r="N374" s="83">
        <f t="shared" si="103"/>
        <v>0</v>
      </c>
      <c r="O374" s="101">
        <f t="shared" si="96"/>
        <v>0</v>
      </c>
      <c r="P374" s="53"/>
    </row>
    <row r="375" spans="1:16" s="3" customFormat="1" ht="13.5" hidden="1" customHeight="1" x14ac:dyDescent="0.25">
      <c r="A375" s="91" t="s">
        <v>741</v>
      </c>
      <c r="B375" s="73" t="s">
        <v>112</v>
      </c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101">
        <f t="shared" si="96"/>
        <v>0</v>
      </c>
      <c r="P375" s="53"/>
    </row>
    <row r="376" spans="1:16" s="3" customFormat="1" ht="13.5" hidden="1" customHeight="1" x14ac:dyDescent="0.25">
      <c r="A376" s="91" t="s">
        <v>742</v>
      </c>
      <c r="B376" s="73" t="s">
        <v>113</v>
      </c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101">
        <f t="shared" si="96"/>
        <v>0</v>
      </c>
      <c r="P376" s="53"/>
    </row>
    <row r="377" spans="1:16" s="3" customFormat="1" ht="13.5" hidden="1" customHeight="1" x14ac:dyDescent="0.25">
      <c r="A377" s="91" t="s">
        <v>743</v>
      </c>
      <c r="B377" s="73" t="s">
        <v>374</v>
      </c>
      <c r="C377" s="83">
        <f>+C378+C379</f>
        <v>0</v>
      </c>
      <c r="D377" s="83">
        <f t="shared" ref="D377:N377" si="104">+D378+D379</f>
        <v>0</v>
      </c>
      <c r="E377" s="83">
        <f t="shared" si="104"/>
        <v>0</v>
      </c>
      <c r="F377" s="83">
        <f t="shared" si="104"/>
        <v>0</v>
      </c>
      <c r="G377" s="83">
        <f t="shared" si="104"/>
        <v>0</v>
      </c>
      <c r="H377" s="83">
        <f t="shared" si="104"/>
        <v>0</v>
      </c>
      <c r="I377" s="83">
        <f t="shared" si="104"/>
        <v>0</v>
      </c>
      <c r="J377" s="83">
        <f t="shared" si="104"/>
        <v>0</v>
      </c>
      <c r="K377" s="83">
        <f t="shared" si="104"/>
        <v>0</v>
      </c>
      <c r="L377" s="83">
        <f t="shared" si="104"/>
        <v>0</v>
      </c>
      <c r="M377" s="83">
        <f t="shared" si="104"/>
        <v>0</v>
      </c>
      <c r="N377" s="83">
        <f t="shared" si="104"/>
        <v>0</v>
      </c>
      <c r="O377" s="101">
        <f t="shared" si="96"/>
        <v>0</v>
      </c>
      <c r="P377" s="53"/>
    </row>
    <row r="378" spans="1:16" s="3" customFormat="1" ht="13.5" hidden="1" customHeight="1" x14ac:dyDescent="0.25">
      <c r="A378" s="91" t="s">
        <v>744</v>
      </c>
      <c r="B378" s="73" t="s">
        <v>375</v>
      </c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101">
        <f t="shared" si="96"/>
        <v>0</v>
      </c>
      <c r="P378" s="53"/>
    </row>
    <row r="379" spans="1:16" s="3" customFormat="1" ht="13.5" hidden="1" customHeight="1" x14ac:dyDescent="0.25">
      <c r="A379" s="91" t="s">
        <v>745</v>
      </c>
      <c r="B379" s="73" t="s">
        <v>376</v>
      </c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101">
        <f t="shared" si="96"/>
        <v>0</v>
      </c>
      <c r="P379" s="53"/>
    </row>
    <row r="380" spans="1:16" s="3" customFormat="1" ht="13.5" hidden="1" customHeight="1" x14ac:dyDescent="0.25">
      <c r="A380" s="91" t="s">
        <v>746</v>
      </c>
      <c r="B380" s="73" t="s">
        <v>225</v>
      </c>
      <c r="C380" s="83">
        <f>+C381+C384</f>
        <v>0</v>
      </c>
      <c r="D380" s="83">
        <f t="shared" ref="D380:N380" si="105">+D381+D384</f>
        <v>0</v>
      </c>
      <c r="E380" s="83">
        <f t="shared" si="105"/>
        <v>0</v>
      </c>
      <c r="F380" s="83">
        <f t="shared" si="105"/>
        <v>0</v>
      </c>
      <c r="G380" s="83">
        <f t="shared" si="105"/>
        <v>0</v>
      </c>
      <c r="H380" s="83">
        <f t="shared" si="105"/>
        <v>0</v>
      </c>
      <c r="I380" s="83">
        <f t="shared" si="105"/>
        <v>0</v>
      </c>
      <c r="J380" s="83">
        <f t="shared" si="105"/>
        <v>0</v>
      </c>
      <c r="K380" s="83">
        <f t="shared" si="105"/>
        <v>0</v>
      </c>
      <c r="L380" s="83">
        <f t="shared" si="105"/>
        <v>0</v>
      </c>
      <c r="M380" s="83">
        <f t="shared" si="105"/>
        <v>0</v>
      </c>
      <c r="N380" s="83">
        <f t="shared" si="105"/>
        <v>0</v>
      </c>
      <c r="O380" s="101">
        <f t="shared" si="96"/>
        <v>0</v>
      </c>
      <c r="P380" s="53"/>
    </row>
    <row r="381" spans="1:16" s="3" customFormat="1" ht="13.5" hidden="1" customHeight="1" x14ac:dyDescent="0.25">
      <c r="A381" s="91" t="s">
        <v>747</v>
      </c>
      <c r="B381" s="73" t="s">
        <v>226</v>
      </c>
      <c r="C381" s="83">
        <f>+C382+C383</f>
        <v>0</v>
      </c>
      <c r="D381" s="83">
        <f t="shared" ref="D381:N381" si="106">+D382+D383</f>
        <v>0</v>
      </c>
      <c r="E381" s="83">
        <f t="shared" si="106"/>
        <v>0</v>
      </c>
      <c r="F381" s="83">
        <f t="shared" si="106"/>
        <v>0</v>
      </c>
      <c r="G381" s="83">
        <f t="shared" si="106"/>
        <v>0</v>
      </c>
      <c r="H381" s="83">
        <f t="shared" si="106"/>
        <v>0</v>
      </c>
      <c r="I381" s="83">
        <f t="shared" si="106"/>
        <v>0</v>
      </c>
      <c r="J381" s="83">
        <f t="shared" si="106"/>
        <v>0</v>
      </c>
      <c r="K381" s="83">
        <f t="shared" si="106"/>
        <v>0</v>
      </c>
      <c r="L381" s="83">
        <f t="shared" si="106"/>
        <v>0</v>
      </c>
      <c r="M381" s="83">
        <f t="shared" si="106"/>
        <v>0</v>
      </c>
      <c r="N381" s="83">
        <f t="shared" si="106"/>
        <v>0</v>
      </c>
      <c r="O381" s="101">
        <f t="shared" si="96"/>
        <v>0</v>
      </c>
      <c r="P381" s="53"/>
    </row>
    <row r="382" spans="1:16" s="3" customFormat="1" ht="13.5" hidden="1" customHeight="1" x14ac:dyDescent="0.25">
      <c r="A382" s="91" t="s">
        <v>748</v>
      </c>
      <c r="B382" s="73" t="s">
        <v>227</v>
      </c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101">
        <f t="shared" si="96"/>
        <v>0</v>
      </c>
      <c r="P382" s="53"/>
    </row>
    <row r="383" spans="1:16" s="3" customFormat="1" ht="13.5" hidden="1" customHeight="1" x14ac:dyDescent="0.25">
      <c r="A383" s="89" t="s">
        <v>749</v>
      </c>
      <c r="B383" s="73" t="s">
        <v>228</v>
      </c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101">
        <f t="shared" si="96"/>
        <v>0</v>
      </c>
      <c r="P383" s="53"/>
    </row>
    <row r="384" spans="1:16" s="3" customFormat="1" ht="13.5" hidden="1" customHeight="1" x14ac:dyDescent="0.25">
      <c r="A384" s="89" t="s">
        <v>750</v>
      </c>
      <c r="B384" s="73" t="s">
        <v>229</v>
      </c>
      <c r="C384" s="83">
        <f>+C385+C386</f>
        <v>0</v>
      </c>
      <c r="D384" s="83">
        <f t="shared" ref="D384:N384" si="107">+D385+D386</f>
        <v>0</v>
      </c>
      <c r="E384" s="83">
        <f t="shared" si="107"/>
        <v>0</v>
      </c>
      <c r="F384" s="83">
        <f t="shared" si="107"/>
        <v>0</v>
      </c>
      <c r="G384" s="83">
        <f t="shared" si="107"/>
        <v>0</v>
      </c>
      <c r="H384" s="83">
        <f t="shared" si="107"/>
        <v>0</v>
      </c>
      <c r="I384" s="83">
        <f t="shared" si="107"/>
        <v>0</v>
      </c>
      <c r="J384" s="83">
        <f t="shared" si="107"/>
        <v>0</v>
      </c>
      <c r="K384" s="83">
        <f t="shared" si="107"/>
        <v>0</v>
      </c>
      <c r="L384" s="83">
        <f t="shared" si="107"/>
        <v>0</v>
      </c>
      <c r="M384" s="83">
        <f t="shared" si="107"/>
        <v>0</v>
      </c>
      <c r="N384" s="83">
        <f t="shared" si="107"/>
        <v>0</v>
      </c>
      <c r="O384" s="101">
        <f t="shared" si="96"/>
        <v>0</v>
      </c>
      <c r="P384" s="53"/>
    </row>
    <row r="385" spans="1:16" s="1" customFormat="1" ht="13.5" hidden="1" customHeight="1" x14ac:dyDescent="0.25">
      <c r="A385" s="89" t="s">
        <v>751</v>
      </c>
      <c r="B385" s="73" t="s">
        <v>230</v>
      </c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101">
        <f t="shared" si="96"/>
        <v>0</v>
      </c>
      <c r="P385" s="6"/>
    </row>
    <row r="386" spans="1:16" s="1" customFormat="1" ht="13.5" hidden="1" customHeight="1" x14ac:dyDescent="0.25">
      <c r="A386" s="89" t="s">
        <v>752</v>
      </c>
      <c r="B386" s="73" t="s">
        <v>231</v>
      </c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101">
        <f t="shared" si="96"/>
        <v>0</v>
      </c>
      <c r="P386" s="6"/>
    </row>
    <row r="387" spans="1:16" s="1" customFormat="1" ht="13.5" hidden="1" customHeight="1" x14ac:dyDescent="0.25">
      <c r="A387" s="89" t="s">
        <v>753</v>
      </c>
      <c r="B387" s="73" t="s">
        <v>377</v>
      </c>
      <c r="C387" s="83">
        <f>+C388</f>
        <v>0</v>
      </c>
      <c r="D387" s="83">
        <f t="shared" ref="D387:N387" si="108">+D388</f>
        <v>0</v>
      </c>
      <c r="E387" s="83">
        <f t="shared" si="108"/>
        <v>0</v>
      </c>
      <c r="F387" s="83">
        <f t="shared" si="108"/>
        <v>0</v>
      </c>
      <c r="G387" s="83">
        <f t="shared" si="108"/>
        <v>0</v>
      </c>
      <c r="H387" s="83">
        <f t="shared" si="108"/>
        <v>0</v>
      </c>
      <c r="I387" s="83">
        <f t="shared" si="108"/>
        <v>0</v>
      </c>
      <c r="J387" s="83">
        <f t="shared" si="108"/>
        <v>0</v>
      </c>
      <c r="K387" s="83">
        <f t="shared" si="108"/>
        <v>0</v>
      </c>
      <c r="L387" s="83">
        <f t="shared" si="108"/>
        <v>0</v>
      </c>
      <c r="M387" s="83">
        <f t="shared" si="108"/>
        <v>0</v>
      </c>
      <c r="N387" s="83">
        <f t="shared" si="108"/>
        <v>0</v>
      </c>
      <c r="O387" s="101">
        <f t="shared" si="96"/>
        <v>0</v>
      </c>
      <c r="P387" s="6"/>
    </row>
    <row r="388" spans="1:16" s="3" customFormat="1" ht="13.5" hidden="1" customHeight="1" x14ac:dyDescent="0.25">
      <c r="A388" s="89" t="s">
        <v>754</v>
      </c>
      <c r="B388" s="73" t="s">
        <v>378</v>
      </c>
      <c r="C388" s="83">
        <f>+SUM(C389:C412)</f>
        <v>0</v>
      </c>
      <c r="D388" s="83">
        <f t="shared" ref="D388:N388" si="109">+SUM(D389:D412)</f>
        <v>0</v>
      </c>
      <c r="E388" s="83">
        <f t="shared" si="109"/>
        <v>0</v>
      </c>
      <c r="F388" s="83">
        <f t="shared" si="109"/>
        <v>0</v>
      </c>
      <c r="G388" s="83">
        <f t="shared" si="109"/>
        <v>0</v>
      </c>
      <c r="H388" s="83">
        <f t="shared" si="109"/>
        <v>0</v>
      </c>
      <c r="I388" s="83">
        <f t="shared" si="109"/>
        <v>0</v>
      </c>
      <c r="J388" s="83">
        <f t="shared" si="109"/>
        <v>0</v>
      </c>
      <c r="K388" s="83">
        <f t="shared" si="109"/>
        <v>0</v>
      </c>
      <c r="L388" s="83">
        <f t="shared" si="109"/>
        <v>0</v>
      </c>
      <c r="M388" s="83">
        <f t="shared" si="109"/>
        <v>0</v>
      </c>
      <c r="N388" s="83">
        <f t="shared" si="109"/>
        <v>0</v>
      </c>
      <c r="O388" s="101">
        <f t="shared" si="96"/>
        <v>0</v>
      </c>
      <c r="P388" s="53"/>
    </row>
    <row r="389" spans="1:16" s="3" customFormat="1" ht="13.5" hidden="1" customHeight="1" x14ac:dyDescent="0.25">
      <c r="A389" s="89" t="s">
        <v>755</v>
      </c>
      <c r="B389" s="73" t="s">
        <v>379</v>
      </c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101">
        <f t="shared" si="96"/>
        <v>0</v>
      </c>
      <c r="P389" s="53"/>
    </row>
    <row r="390" spans="1:16" s="3" customFormat="1" ht="13.5" hidden="1" customHeight="1" x14ac:dyDescent="0.25">
      <c r="A390" s="89" t="s">
        <v>756</v>
      </c>
      <c r="B390" s="73" t="s">
        <v>380</v>
      </c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101">
        <f t="shared" si="96"/>
        <v>0</v>
      </c>
      <c r="P390" s="53"/>
    </row>
    <row r="391" spans="1:16" s="1" customFormat="1" ht="13.5" hidden="1" customHeight="1" x14ac:dyDescent="0.25">
      <c r="A391" s="89" t="s">
        <v>757</v>
      </c>
      <c r="B391" s="73" t="s">
        <v>381</v>
      </c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101">
        <f t="shared" si="96"/>
        <v>0</v>
      </c>
      <c r="P391" s="6"/>
    </row>
    <row r="392" spans="1:16" s="1" customFormat="1" ht="13.5" hidden="1" customHeight="1" x14ac:dyDescent="0.25">
      <c r="A392" s="89" t="s">
        <v>758</v>
      </c>
      <c r="B392" s="73" t="s">
        <v>382</v>
      </c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101">
        <f t="shared" si="96"/>
        <v>0</v>
      </c>
      <c r="P392" s="6"/>
    </row>
    <row r="393" spans="1:16" s="1" customFormat="1" ht="13.5" hidden="1" customHeight="1" x14ac:dyDescent="0.25">
      <c r="A393" s="89" t="s">
        <v>759</v>
      </c>
      <c r="B393" s="73" t="s">
        <v>383</v>
      </c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101">
        <f t="shared" si="96"/>
        <v>0</v>
      </c>
      <c r="P393" s="6"/>
    </row>
    <row r="394" spans="1:16" s="3" customFormat="1" ht="13.5" hidden="1" customHeight="1" x14ac:dyDescent="0.25">
      <c r="A394" s="89" t="s">
        <v>760</v>
      </c>
      <c r="B394" s="73" t="s">
        <v>384</v>
      </c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101">
        <f t="shared" si="96"/>
        <v>0</v>
      </c>
      <c r="P394" s="53"/>
    </row>
    <row r="395" spans="1:16" s="1" customFormat="1" ht="13.5" hidden="1" customHeight="1" x14ac:dyDescent="0.25">
      <c r="A395" s="89" t="s">
        <v>761</v>
      </c>
      <c r="B395" s="73" t="s">
        <v>385</v>
      </c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101">
        <f t="shared" si="96"/>
        <v>0</v>
      </c>
      <c r="P395" s="6"/>
    </row>
    <row r="396" spans="1:16" s="1" customFormat="1" ht="13.5" hidden="1" customHeight="1" x14ac:dyDescent="0.25">
      <c r="A396" s="89" t="s">
        <v>762</v>
      </c>
      <c r="B396" s="73" t="s">
        <v>386</v>
      </c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101">
        <f t="shared" si="96"/>
        <v>0</v>
      </c>
      <c r="P396" s="6"/>
    </row>
    <row r="397" spans="1:16" s="1" customFormat="1" ht="13.5" hidden="1" customHeight="1" x14ac:dyDescent="0.25">
      <c r="A397" s="91" t="s">
        <v>763</v>
      </c>
      <c r="B397" s="73" t="s">
        <v>387</v>
      </c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101">
        <f t="shared" si="96"/>
        <v>0</v>
      </c>
      <c r="P397" s="6"/>
    </row>
    <row r="398" spans="1:16" s="3" customFormat="1" ht="13.5" hidden="1" customHeight="1" x14ac:dyDescent="0.25">
      <c r="A398" s="91" t="s">
        <v>764</v>
      </c>
      <c r="B398" s="73" t="s">
        <v>388</v>
      </c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101">
        <f t="shared" si="96"/>
        <v>0</v>
      </c>
      <c r="P398" s="53"/>
    </row>
    <row r="399" spans="1:16" s="1" customFormat="1" ht="13.5" hidden="1" customHeight="1" x14ac:dyDescent="0.25">
      <c r="A399" s="91" t="s">
        <v>765</v>
      </c>
      <c r="B399" s="73" t="s">
        <v>389</v>
      </c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101">
        <f t="shared" si="96"/>
        <v>0</v>
      </c>
      <c r="P399" s="6"/>
    </row>
    <row r="400" spans="1:16" s="1" customFormat="1" ht="13.5" hidden="1" customHeight="1" x14ac:dyDescent="0.25">
      <c r="A400" s="91" t="s">
        <v>766</v>
      </c>
      <c r="B400" s="73" t="s">
        <v>390</v>
      </c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101">
        <f t="shared" si="96"/>
        <v>0</v>
      </c>
      <c r="P400" s="6"/>
    </row>
    <row r="401" spans="1:16" s="1" customFormat="1" ht="13.5" hidden="1" customHeight="1" x14ac:dyDescent="0.25">
      <c r="A401" s="89" t="s">
        <v>767</v>
      </c>
      <c r="B401" s="73" t="s">
        <v>391</v>
      </c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101">
        <f t="shared" si="96"/>
        <v>0</v>
      </c>
      <c r="P401" s="6"/>
    </row>
    <row r="402" spans="1:16" s="3" customFormat="1" ht="13.5" hidden="1" customHeight="1" x14ac:dyDescent="0.25">
      <c r="A402" s="89" t="s">
        <v>768</v>
      </c>
      <c r="B402" s="73" t="s">
        <v>392</v>
      </c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101">
        <f t="shared" si="96"/>
        <v>0</v>
      </c>
      <c r="P402" s="53"/>
    </row>
    <row r="403" spans="1:16" s="1" customFormat="1" ht="13.5" hidden="1" customHeight="1" x14ac:dyDescent="0.25">
      <c r="A403" s="91" t="s">
        <v>769</v>
      </c>
      <c r="B403" s="73" t="s">
        <v>393</v>
      </c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101">
        <f t="shared" si="96"/>
        <v>0</v>
      </c>
      <c r="P403" s="6"/>
    </row>
    <row r="404" spans="1:16" s="1" customFormat="1" ht="13.5" hidden="1" customHeight="1" x14ac:dyDescent="0.25">
      <c r="A404" s="91" t="s">
        <v>770</v>
      </c>
      <c r="B404" s="73" t="s">
        <v>394</v>
      </c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101">
        <f t="shared" si="96"/>
        <v>0</v>
      </c>
      <c r="P404" s="6"/>
    </row>
    <row r="405" spans="1:16" s="1" customFormat="1" ht="13.5" hidden="1" customHeight="1" x14ac:dyDescent="0.25">
      <c r="A405" s="91" t="s">
        <v>771</v>
      </c>
      <c r="B405" s="73" t="s">
        <v>395</v>
      </c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101">
        <f t="shared" si="96"/>
        <v>0</v>
      </c>
      <c r="P405" s="6"/>
    </row>
    <row r="406" spans="1:16" s="11" customFormat="1" ht="13.5" hidden="1" customHeight="1" x14ac:dyDescent="0.25">
      <c r="A406" s="91" t="s">
        <v>772</v>
      </c>
      <c r="B406" s="73" t="s">
        <v>396</v>
      </c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101">
        <f t="shared" si="96"/>
        <v>0</v>
      </c>
      <c r="P406" s="53"/>
    </row>
    <row r="407" spans="1:16" s="1" customFormat="1" ht="13.5" hidden="1" customHeight="1" x14ac:dyDescent="0.25">
      <c r="A407" s="91" t="s">
        <v>773</v>
      </c>
      <c r="B407" s="73" t="s">
        <v>397</v>
      </c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101">
        <f t="shared" si="96"/>
        <v>0</v>
      </c>
      <c r="P407" s="6"/>
    </row>
    <row r="408" spans="1:16" s="1" customFormat="1" ht="13.5" hidden="1" customHeight="1" x14ac:dyDescent="0.25">
      <c r="A408" s="91" t="s">
        <v>851</v>
      </c>
      <c r="B408" s="73" t="s">
        <v>852</v>
      </c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101">
        <f t="shared" si="96"/>
        <v>0</v>
      </c>
      <c r="P408" s="6"/>
    </row>
    <row r="409" spans="1:16" s="1" customFormat="1" ht="13.5" hidden="1" customHeight="1" x14ac:dyDescent="0.25">
      <c r="A409" s="91" t="s">
        <v>853</v>
      </c>
      <c r="B409" s="73" t="s">
        <v>854</v>
      </c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101">
        <f t="shared" si="96"/>
        <v>0</v>
      </c>
      <c r="P409" s="6"/>
    </row>
    <row r="410" spans="1:16" s="1" customFormat="1" ht="13.5" hidden="1" customHeight="1" x14ac:dyDescent="0.25">
      <c r="A410" s="91" t="s">
        <v>855</v>
      </c>
      <c r="B410" s="73" t="s">
        <v>856</v>
      </c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101">
        <f t="shared" si="96"/>
        <v>0</v>
      </c>
      <c r="P410" s="6"/>
    </row>
    <row r="411" spans="1:16" s="1" customFormat="1" ht="13.5" hidden="1" customHeight="1" x14ac:dyDescent="0.25">
      <c r="A411" s="91" t="s">
        <v>971</v>
      </c>
      <c r="B411" s="73" t="s">
        <v>972</v>
      </c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101">
        <f t="shared" si="96"/>
        <v>0</v>
      </c>
      <c r="P411" s="6"/>
    </row>
    <row r="412" spans="1:16" s="1" customFormat="1" ht="13.5" hidden="1" customHeight="1" x14ac:dyDescent="0.25">
      <c r="A412" s="91" t="s">
        <v>973</v>
      </c>
      <c r="B412" s="73" t="s">
        <v>974</v>
      </c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101">
        <f t="shared" si="96"/>
        <v>0</v>
      </c>
      <c r="P412" s="6"/>
    </row>
    <row r="413" spans="1:16" s="1" customFormat="1" ht="13.5" hidden="1" customHeight="1" x14ac:dyDescent="0.25">
      <c r="A413" s="91" t="s">
        <v>774</v>
      </c>
      <c r="B413" s="73" t="s">
        <v>398</v>
      </c>
      <c r="C413" s="83">
        <f>+C414</f>
        <v>0</v>
      </c>
      <c r="D413" s="83">
        <f t="shared" ref="D413:N413" si="110">+D414</f>
        <v>0</v>
      </c>
      <c r="E413" s="83">
        <f t="shared" si="110"/>
        <v>0</v>
      </c>
      <c r="F413" s="83">
        <f t="shared" si="110"/>
        <v>0</v>
      </c>
      <c r="G413" s="83">
        <f t="shared" si="110"/>
        <v>0</v>
      </c>
      <c r="H413" s="83">
        <f t="shared" si="110"/>
        <v>0</v>
      </c>
      <c r="I413" s="83">
        <f t="shared" si="110"/>
        <v>0</v>
      </c>
      <c r="J413" s="83">
        <f t="shared" si="110"/>
        <v>0</v>
      </c>
      <c r="K413" s="83">
        <f t="shared" si="110"/>
        <v>0</v>
      </c>
      <c r="L413" s="83">
        <f t="shared" si="110"/>
        <v>0</v>
      </c>
      <c r="M413" s="83">
        <f t="shared" si="110"/>
        <v>0</v>
      </c>
      <c r="N413" s="83">
        <f t="shared" si="110"/>
        <v>0</v>
      </c>
      <c r="O413" s="101">
        <f t="shared" si="96"/>
        <v>0</v>
      </c>
      <c r="P413" s="6"/>
    </row>
    <row r="414" spans="1:16" s="1" customFormat="1" ht="13.5" hidden="1" customHeight="1" x14ac:dyDescent="0.25">
      <c r="A414" s="91" t="s">
        <v>775</v>
      </c>
      <c r="B414" s="73" t="s">
        <v>399</v>
      </c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101">
        <f t="shared" si="96"/>
        <v>0</v>
      </c>
      <c r="P414" s="6"/>
    </row>
    <row r="415" spans="1:16" s="1" customFormat="1" ht="13.5" hidden="1" customHeight="1" x14ac:dyDescent="0.25">
      <c r="A415" s="91" t="s">
        <v>906</v>
      </c>
      <c r="B415" s="73" t="s">
        <v>907</v>
      </c>
      <c r="C415" s="83">
        <f>+C416+C417</f>
        <v>0</v>
      </c>
      <c r="D415" s="83">
        <f t="shared" ref="D415:N415" si="111">+D416+D417</f>
        <v>0</v>
      </c>
      <c r="E415" s="83">
        <f t="shared" si="111"/>
        <v>0</v>
      </c>
      <c r="F415" s="83">
        <f t="shared" si="111"/>
        <v>0</v>
      </c>
      <c r="G415" s="83">
        <f t="shared" si="111"/>
        <v>0</v>
      </c>
      <c r="H415" s="83">
        <f t="shared" si="111"/>
        <v>0</v>
      </c>
      <c r="I415" s="83">
        <f t="shared" si="111"/>
        <v>0</v>
      </c>
      <c r="J415" s="83">
        <f t="shared" si="111"/>
        <v>0</v>
      </c>
      <c r="K415" s="83">
        <f t="shared" si="111"/>
        <v>0</v>
      </c>
      <c r="L415" s="83">
        <f t="shared" si="111"/>
        <v>0</v>
      </c>
      <c r="M415" s="83">
        <f t="shared" si="111"/>
        <v>0</v>
      </c>
      <c r="N415" s="83">
        <f t="shared" si="111"/>
        <v>0</v>
      </c>
      <c r="O415" s="101">
        <f t="shared" si="96"/>
        <v>0</v>
      </c>
      <c r="P415" s="6"/>
    </row>
    <row r="416" spans="1:16" s="1" customFormat="1" ht="13.5" hidden="1" customHeight="1" x14ac:dyDescent="0.25">
      <c r="A416" s="91" t="s">
        <v>908</v>
      </c>
      <c r="B416" s="73" t="s">
        <v>909</v>
      </c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101">
        <f t="shared" si="96"/>
        <v>0</v>
      </c>
      <c r="P416" s="6"/>
    </row>
    <row r="417" spans="1:16" s="1" customFormat="1" ht="13.5" hidden="1" customHeight="1" x14ac:dyDescent="0.25">
      <c r="A417" s="91" t="s">
        <v>975</v>
      </c>
      <c r="B417" s="73" t="s">
        <v>976</v>
      </c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101">
        <f t="shared" si="96"/>
        <v>0</v>
      </c>
      <c r="P417" s="6"/>
    </row>
    <row r="418" spans="1:16" s="1" customFormat="1" ht="13.5" hidden="1" customHeight="1" x14ac:dyDescent="0.25">
      <c r="A418" s="91" t="s">
        <v>776</v>
      </c>
      <c r="B418" s="73" t="s">
        <v>400</v>
      </c>
      <c r="C418" s="83">
        <f>+C419+C428+C438+C465+C471+C474+C478+C481+C483+C485+C487+C489</f>
        <v>0</v>
      </c>
      <c r="D418" s="83">
        <f t="shared" ref="D418:N418" si="112">+D419+D428+D438+D465+D471+D474+D478+D481+D483+D485+D487+D489</f>
        <v>0</v>
      </c>
      <c r="E418" s="83">
        <f t="shared" si="112"/>
        <v>0</v>
      </c>
      <c r="F418" s="83">
        <f t="shared" si="112"/>
        <v>0</v>
      </c>
      <c r="G418" s="83">
        <f t="shared" si="112"/>
        <v>0</v>
      </c>
      <c r="H418" s="83">
        <f t="shared" si="112"/>
        <v>0</v>
      </c>
      <c r="I418" s="83">
        <f t="shared" si="112"/>
        <v>0</v>
      </c>
      <c r="J418" s="83">
        <f t="shared" si="112"/>
        <v>0</v>
      </c>
      <c r="K418" s="83">
        <f t="shared" si="112"/>
        <v>0</v>
      </c>
      <c r="L418" s="83">
        <f t="shared" si="112"/>
        <v>0</v>
      </c>
      <c r="M418" s="83">
        <f t="shared" si="112"/>
        <v>0</v>
      </c>
      <c r="N418" s="83">
        <f t="shared" si="112"/>
        <v>0</v>
      </c>
      <c r="O418" s="101">
        <f t="shared" si="96"/>
        <v>0</v>
      </c>
      <c r="P418" s="6"/>
    </row>
    <row r="419" spans="1:16" s="1" customFormat="1" ht="13.5" hidden="1" customHeight="1" x14ac:dyDescent="0.25">
      <c r="A419" s="91" t="s">
        <v>777</v>
      </c>
      <c r="B419" s="73" t="s">
        <v>401</v>
      </c>
      <c r="C419" s="83">
        <f>+C420</f>
        <v>0</v>
      </c>
      <c r="D419" s="83">
        <f t="shared" ref="D419:N419" si="113">+D420</f>
        <v>0</v>
      </c>
      <c r="E419" s="83">
        <f t="shared" si="113"/>
        <v>0</v>
      </c>
      <c r="F419" s="83">
        <f t="shared" si="113"/>
        <v>0</v>
      </c>
      <c r="G419" s="83">
        <f t="shared" si="113"/>
        <v>0</v>
      </c>
      <c r="H419" s="83">
        <f t="shared" si="113"/>
        <v>0</v>
      </c>
      <c r="I419" s="83">
        <f t="shared" si="113"/>
        <v>0</v>
      </c>
      <c r="J419" s="83">
        <f t="shared" si="113"/>
        <v>0</v>
      </c>
      <c r="K419" s="83">
        <f t="shared" si="113"/>
        <v>0</v>
      </c>
      <c r="L419" s="83">
        <f t="shared" si="113"/>
        <v>0</v>
      </c>
      <c r="M419" s="83">
        <f t="shared" si="113"/>
        <v>0</v>
      </c>
      <c r="N419" s="83">
        <f t="shared" si="113"/>
        <v>0</v>
      </c>
      <c r="O419" s="101">
        <f t="shared" si="96"/>
        <v>0</v>
      </c>
      <c r="P419" s="6"/>
    </row>
    <row r="420" spans="1:16" s="1" customFormat="1" ht="13.5" hidden="1" customHeight="1" x14ac:dyDescent="0.25">
      <c r="A420" s="91" t="s">
        <v>778</v>
      </c>
      <c r="B420" s="73" t="s">
        <v>402</v>
      </c>
      <c r="C420" s="83">
        <f>+SUM(C421:C427)</f>
        <v>0</v>
      </c>
      <c r="D420" s="83">
        <f t="shared" ref="D420:N420" si="114">+SUM(D421:D427)</f>
        <v>0</v>
      </c>
      <c r="E420" s="83">
        <f t="shared" si="114"/>
        <v>0</v>
      </c>
      <c r="F420" s="83">
        <f t="shared" si="114"/>
        <v>0</v>
      </c>
      <c r="G420" s="83">
        <f t="shared" si="114"/>
        <v>0</v>
      </c>
      <c r="H420" s="83">
        <f t="shared" si="114"/>
        <v>0</v>
      </c>
      <c r="I420" s="83">
        <f t="shared" si="114"/>
        <v>0</v>
      </c>
      <c r="J420" s="83">
        <f t="shared" si="114"/>
        <v>0</v>
      </c>
      <c r="K420" s="83">
        <f t="shared" si="114"/>
        <v>0</v>
      </c>
      <c r="L420" s="83">
        <f t="shared" si="114"/>
        <v>0</v>
      </c>
      <c r="M420" s="83">
        <f t="shared" si="114"/>
        <v>0</v>
      </c>
      <c r="N420" s="83">
        <f t="shared" si="114"/>
        <v>0</v>
      </c>
      <c r="O420" s="101">
        <f t="shared" si="96"/>
        <v>0</v>
      </c>
      <c r="P420" s="6"/>
    </row>
    <row r="421" spans="1:16" s="1" customFormat="1" ht="13.5" hidden="1" customHeight="1" x14ac:dyDescent="0.25">
      <c r="A421" s="91" t="s">
        <v>779</v>
      </c>
      <c r="B421" s="73" t="s">
        <v>163</v>
      </c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101">
        <f t="shared" ref="O421:O462" si="115">+SUM(C421:N421)</f>
        <v>0</v>
      </c>
      <c r="P421" s="6"/>
    </row>
    <row r="422" spans="1:16" s="1" customFormat="1" ht="13.5" hidden="1" customHeight="1" x14ac:dyDescent="0.25">
      <c r="A422" s="91" t="s">
        <v>780</v>
      </c>
      <c r="B422" s="73" t="s">
        <v>114</v>
      </c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101">
        <f t="shared" si="115"/>
        <v>0</v>
      </c>
      <c r="P422" s="6"/>
    </row>
    <row r="423" spans="1:16" s="1" customFormat="1" ht="13.5" hidden="1" customHeight="1" x14ac:dyDescent="0.25">
      <c r="A423" s="91" t="s">
        <v>781</v>
      </c>
      <c r="B423" s="73" t="s">
        <v>403</v>
      </c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101">
        <f t="shared" si="115"/>
        <v>0</v>
      </c>
      <c r="P423" s="6"/>
    </row>
    <row r="424" spans="1:16" s="1" customFormat="1" ht="13.5" hidden="1" customHeight="1" x14ac:dyDescent="0.25">
      <c r="A424" s="91" t="s">
        <v>782</v>
      </c>
      <c r="B424" s="73" t="s">
        <v>404</v>
      </c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101">
        <f t="shared" si="115"/>
        <v>0</v>
      </c>
      <c r="P424" s="6"/>
    </row>
    <row r="425" spans="1:16" s="1" customFormat="1" ht="13.5" hidden="1" customHeight="1" x14ac:dyDescent="0.25">
      <c r="A425" s="91" t="s">
        <v>783</v>
      </c>
      <c r="B425" s="73" t="s">
        <v>784</v>
      </c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101">
        <f t="shared" si="115"/>
        <v>0</v>
      </c>
      <c r="P425" s="6"/>
    </row>
    <row r="426" spans="1:16" s="1" customFormat="1" ht="13.5" hidden="1" customHeight="1" x14ac:dyDescent="0.25">
      <c r="A426" s="91" t="s">
        <v>785</v>
      </c>
      <c r="B426" s="73" t="s">
        <v>786</v>
      </c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101">
        <f t="shared" si="115"/>
        <v>0</v>
      </c>
      <c r="P426" s="6"/>
    </row>
    <row r="427" spans="1:16" s="1" customFormat="1" ht="13.5" hidden="1" customHeight="1" x14ac:dyDescent="0.25">
      <c r="A427" s="91" t="s">
        <v>787</v>
      </c>
      <c r="B427" s="73" t="s">
        <v>788</v>
      </c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101">
        <f t="shared" si="115"/>
        <v>0</v>
      </c>
      <c r="P427" s="6"/>
    </row>
    <row r="428" spans="1:16" s="1" customFormat="1" ht="13.5" hidden="1" customHeight="1" x14ac:dyDescent="0.25">
      <c r="A428" s="91" t="s">
        <v>789</v>
      </c>
      <c r="B428" s="73" t="s">
        <v>405</v>
      </c>
      <c r="C428" s="83">
        <f>+C429+C433+C431+C435</f>
        <v>0</v>
      </c>
      <c r="D428" s="83">
        <f t="shared" ref="D428:N428" si="116">+D429+D433+D431+D435</f>
        <v>0</v>
      </c>
      <c r="E428" s="83">
        <f t="shared" si="116"/>
        <v>0</v>
      </c>
      <c r="F428" s="83">
        <f t="shared" si="116"/>
        <v>0</v>
      </c>
      <c r="G428" s="83">
        <f t="shared" si="116"/>
        <v>0</v>
      </c>
      <c r="H428" s="83">
        <f t="shared" si="116"/>
        <v>0</v>
      </c>
      <c r="I428" s="83">
        <f t="shared" si="116"/>
        <v>0</v>
      </c>
      <c r="J428" s="83">
        <f t="shared" si="116"/>
        <v>0</v>
      </c>
      <c r="K428" s="83">
        <f t="shared" si="116"/>
        <v>0</v>
      </c>
      <c r="L428" s="83">
        <f t="shared" si="116"/>
        <v>0</v>
      </c>
      <c r="M428" s="83">
        <f t="shared" si="116"/>
        <v>0</v>
      </c>
      <c r="N428" s="83">
        <f t="shared" si="116"/>
        <v>0</v>
      </c>
      <c r="O428" s="101">
        <f t="shared" si="115"/>
        <v>0</v>
      </c>
      <c r="P428" s="6"/>
    </row>
    <row r="429" spans="1:16" s="1" customFormat="1" ht="13.5" hidden="1" customHeight="1" x14ac:dyDescent="0.25">
      <c r="A429" s="91" t="s">
        <v>790</v>
      </c>
      <c r="B429" s="22" t="s">
        <v>23</v>
      </c>
      <c r="C429" s="83">
        <f>+C430</f>
        <v>0</v>
      </c>
      <c r="D429" s="83">
        <f t="shared" ref="D429:N429" si="117">+D430</f>
        <v>0</v>
      </c>
      <c r="E429" s="83">
        <f t="shared" si="117"/>
        <v>0</v>
      </c>
      <c r="F429" s="83">
        <f t="shared" si="117"/>
        <v>0</v>
      </c>
      <c r="G429" s="83">
        <f t="shared" si="117"/>
        <v>0</v>
      </c>
      <c r="H429" s="83">
        <f t="shared" si="117"/>
        <v>0</v>
      </c>
      <c r="I429" s="83">
        <f t="shared" si="117"/>
        <v>0</v>
      </c>
      <c r="J429" s="83">
        <f t="shared" si="117"/>
        <v>0</v>
      </c>
      <c r="K429" s="83">
        <f t="shared" si="117"/>
        <v>0</v>
      </c>
      <c r="L429" s="83">
        <f t="shared" si="117"/>
        <v>0</v>
      </c>
      <c r="M429" s="83">
        <f t="shared" si="117"/>
        <v>0</v>
      </c>
      <c r="N429" s="83">
        <f t="shared" si="117"/>
        <v>0</v>
      </c>
      <c r="O429" s="101">
        <f t="shared" si="115"/>
        <v>0</v>
      </c>
      <c r="P429" s="6"/>
    </row>
    <row r="430" spans="1:16" s="1" customFormat="1" ht="13.5" hidden="1" customHeight="1" x14ac:dyDescent="0.25">
      <c r="A430" s="91" t="s">
        <v>791</v>
      </c>
      <c r="B430" s="22" t="s">
        <v>406</v>
      </c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101">
        <f t="shared" si="115"/>
        <v>0</v>
      </c>
      <c r="P430" s="6"/>
    </row>
    <row r="431" spans="1:16" s="1" customFormat="1" ht="13.5" hidden="1" customHeight="1" x14ac:dyDescent="0.25">
      <c r="A431" s="91" t="s">
        <v>910</v>
      </c>
      <c r="B431" s="22" t="s">
        <v>911</v>
      </c>
      <c r="C431" s="83">
        <f>+C432</f>
        <v>0</v>
      </c>
      <c r="D431" s="83">
        <f t="shared" ref="D431:N431" si="118">+D432</f>
        <v>0</v>
      </c>
      <c r="E431" s="83">
        <f t="shared" si="118"/>
        <v>0</v>
      </c>
      <c r="F431" s="83">
        <f t="shared" si="118"/>
        <v>0</v>
      </c>
      <c r="G431" s="83">
        <f t="shared" si="118"/>
        <v>0</v>
      </c>
      <c r="H431" s="83">
        <f t="shared" si="118"/>
        <v>0</v>
      </c>
      <c r="I431" s="83">
        <f t="shared" si="118"/>
        <v>0</v>
      </c>
      <c r="J431" s="83">
        <f t="shared" si="118"/>
        <v>0</v>
      </c>
      <c r="K431" s="83">
        <f t="shared" si="118"/>
        <v>0</v>
      </c>
      <c r="L431" s="83">
        <f t="shared" si="118"/>
        <v>0</v>
      </c>
      <c r="M431" s="83">
        <f t="shared" si="118"/>
        <v>0</v>
      </c>
      <c r="N431" s="83">
        <f t="shared" si="118"/>
        <v>0</v>
      </c>
      <c r="O431" s="101">
        <f t="shared" si="115"/>
        <v>0</v>
      </c>
      <c r="P431" s="6"/>
    </row>
    <row r="432" spans="1:16" s="1" customFormat="1" ht="13.5" hidden="1" customHeight="1" x14ac:dyDescent="0.25">
      <c r="A432" s="91" t="s">
        <v>912</v>
      </c>
      <c r="B432" s="22" t="s">
        <v>911</v>
      </c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101">
        <f t="shared" si="115"/>
        <v>0</v>
      </c>
      <c r="P432" s="6"/>
    </row>
    <row r="433" spans="1:16" ht="13.5" hidden="1" customHeight="1" x14ac:dyDescent="0.25">
      <c r="A433" s="91" t="s">
        <v>792</v>
      </c>
      <c r="B433" s="22" t="s">
        <v>115</v>
      </c>
      <c r="C433" s="83">
        <f>+C434</f>
        <v>0</v>
      </c>
      <c r="D433" s="83">
        <f t="shared" ref="D433:N433" si="119">+D434</f>
        <v>0</v>
      </c>
      <c r="E433" s="83">
        <f t="shared" si="119"/>
        <v>0</v>
      </c>
      <c r="F433" s="83">
        <f t="shared" si="119"/>
        <v>0</v>
      </c>
      <c r="G433" s="83">
        <f t="shared" si="119"/>
        <v>0</v>
      </c>
      <c r="H433" s="83">
        <f t="shared" si="119"/>
        <v>0</v>
      </c>
      <c r="I433" s="83">
        <f t="shared" si="119"/>
        <v>0</v>
      </c>
      <c r="J433" s="83">
        <f t="shared" si="119"/>
        <v>0</v>
      </c>
      <c r="K433" s="83">
        <f t="shared" si="119"/>
        <v>0</v>
      </c>
      <c r="L433" s="83">
        <f t="shared" si="119"/>
        <v>0</v>
      </c>
      <c r="M433" s="83">
        <f t="shared" si="119"/>
        <v>0</v>
      </c>
      <c r="N433" s="83">
        <f t="shared" si="119"/>
        <v>0</v>
      </c>
      <c r="O433" s="101">
        <f t="shared" si="115"/>
        <v>0</v>
      </c>
    </row>
    <row r="434" spans="1:16" ht="13.5" hidden="1" customHeight="1" x14ac:dyDescent="0.25">
      <c r="A434" s="90" t="s">
        <v>793</v>
      </c>
      <c r="B434" s="22" t="s">
        <v>407</v>
      </c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101">
        <f t="shared" si="115"/>
        <v>0</v>
      </c>
    </row>
    <row r="435" spans="1:16" ht="13.5" hidden="1" customHeight="1" x14ac:dyDescent="0.25">
      <c r="A435" s="90" t="s">
        <v>977</v>
      </c>
      <c r="B435" s="22" t="s">
        <v>978</v>
      </c>
      <c r="C435" s="83">
        <f>+C436+C437</f>
        <v>0</v>
      </c>
      <c r="D435" s="83">
        <f t="shared" ref="D435:N435" si="120">+D436+D437</f>
        <v>0</v>
      </c>
      <c r="E435" s="83">
        <f t="shared" si="120"/>
        <v>0</v>
      </c>
      <c r="F435" s="83">
        <f t="shared" si="120"/>
        <v>0</v>
      </c>
      <c r="G435" s="83">
        <f t="shared" si="120"/>
        <v>0</v>
      </c>
      <c r="H435" s="83">
        <f t="shared" si="120"/>
        <v>0</v>
      </c>
      <c r="I435" s="83">
        <f t="shared" si="120"/>
        <v>0</v>
      </c>
      <c r="J435" s="83">
        <f t="shared" si="120"/>
        <v>0</v>
      </c>
      <c r="K435" s="83">
        <f t="shared" si="120"/>
        <v>0</v>
      </c>
      <c r="L435" s="83">
        <f t="shared" si="120"/>
        <v>0</v>
      </c>
      <c r="M435" s="83">
        <f t="shared" si="120"/>
        <v>0</v>
      </c>
      <c r="N435" s="83">
        <f t="shared" si="120"/>
        <v>0</v>
      </c>
      <c r="O435" s="101">
        <f t="shared" si="115"/>
        <v>0</v>
      </c>
    </row>
    <row r="436" spans="1:16" ht="13.5" hidden="1" customHeight="1" x14ac:dyDescent="0.25">
      <c r="A436" s="90" t="s">
        <v>979</v>
      </c>
      <c r="B436" s="22" t="s">
        <v>980</v>
      </c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101">
        <f t="shared" si="115"/>
        <v>0</v>
      </c>
    </row>
    <row r="437" spans="1:16" ht="13.5" hidden="1" customHeight="1" x14ac:dyDescent="0.25">
      <c r="A437" s="90" t="s">
        <v>981</v>
      </c>
      <c r="B437" s="22" t="s">
        <v>982</v>
      </c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101">
        <f t="shared" si="115"/>
        <v>0</v>
      </c>
    </row>
    <row r="438" spans="1:16" ht="13.5" hidden="1" customHeight="1" x14ac:dyDescent="0.25">
      <c r="A438" s="91" t="s">
        <v>794</v>
      </c>
      <c r="B438" s="73" t="s">
        <v>146</v>
      </c>
      <c r="C438" s="83">
        <f>+C439+C441+C456+C457+C460+C462+C463</f>
        <v>0</v>
      </c>
      <c r="D438" s="83">
        <f t="shared" ref="D438:N438" si="121">+D439+D441+D456+D457+D460+D462+D463</f>
        <v>0</v>
      </c>
      <c r="E438" s="83">
        <f t="shared" si="121"/>
        <v>0</v>
      </c>
      <c r="F438" s="83">
        <f t="shared" si="121"/>
        <v>0</v>
      </c>
      <c r="G438" s="83">
        <f t="shared" si="121"/>
        <v>0</v>
      </c>
      <c r="H438" s="83">
        <f t="shared" si="121"/>
        <v>0</v>
      </c>
      <c r="I438" s="83">
        <f t="shared" si="121"/>
        <v>0</v>
      </c>
      <c r="J438" s="83">
        <f t="shared" si="121"/>
        <v>0</v>
      </c>
      <c r="K438" s="83">
        <f t="shared" si="121"/>
        <v>0</v>
      </c>
      <c r="L438" s="83">
        <f t="shared" si="121"/>
        <v>0</v>
      </c>
      <c r="M438" s="83">
        <f t="shared" si="121"/>
        <v>0</v>
      </c>
      <c r="N438" s="83">
        <f t="shared" si="121"/>
        <v>0</v>
      </c>
      <c r="O438" s="101">
        <f t="shared" si="115"/>
        <v>0</v>
      </c>
    </row>
    <row r="439" spans="1:16" ht="13.5" hidden="1" customHeight="1" x14ac:dyDescent="0.25">
      <c r="A439" s="91" t="s">
        <v>795</v>
      </c>
      <c r="B439" s="73" t="s">
        <v>116</v>
      </c>
      <c r="C439" s="83">
        <f>+C440</f>
        <v>0</v>
      </c>
      <c r="D439" s="83">
        <f t="shared" ref="D439:N439" si="122">+D440</f>
        <v>0</v>
      </c>
      <c r="E439" s="83">
        <f t="shared" si="122"/>
        <v>0</v>
      </c>
      <c r="F439" s="83">
        <f t="shared" si="122"/>
        <v>0</v>
      </c>
      <c r="G439" s="83">
        <f t="shared" si="122"/>
        <v>0</v>
      </c>
      <c r="H439" s="83">
        <f t="shared" si="122"/>
        <v>0</v>
      </c>
      <c r="I439" s="83">
        <f t="shared" si="122"/>
        <v>0</v>
      </c>
      <c r="J439" s="83">
        <f t="shared" si="122"/>
        <v>0</v>
      </c>
      <c r="K439" s="83">
        <f t="shared" si="122"/>
        <v>0</v>
      </c>
      <c r="L439" s="83">
        <f t="shared" si="122"/>
        <v>0</v>
      </c>
      <c r="M439" s="83">
        <f t="shared" si="122"/>
        <v>0</v>
      </c>
      <c r="N439" s="83">
        <f t="shared" si="122"/>
        <v>0</v>
      </c>
      <c r="O439" s="101">
        <f t="shared" si="115"/>
        <v>0</v>
      </c>
    </row>
    <row r="440" spans="1:16" ht="13.5" hidden="1" customHeight="1" x14ac:dyDescent="0.25">
      <c r="A440" s="89" t="s">
        <v>796</v>
      </c>
      <c r="B440" s="73" t="s">
        <v>164</v>
      </c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101">
        <f t="shared" si="115"/>
        <v>0</v>
      </c>
    </row>
    <row r="441" spans="1:16" ht="13.5" hidden="1" customHeight="1" x14ac:dyDescent="0.25">
      <c r="A441" s="89" t="s">
        <v>797</v>
      </c>
      <c r="B441" s="73" t="s">
        <v>117</v>
      </c>
      <c r="C441" s="83">
        <f>+SUM(C442:C455)</f>
        <v>0</v>
      </c>
      <c r="D441" s="83">
        <f t="shared" ref="D441:N441" si="123">+SUM(D442:D455)</f>
        <v>0</v>
      </c>
      <c r="E441" s="83">
        <f t="shared" si="123"/>
        <v>0</v>
      </c>
      <c r="F441" s="83">
        <f t="shared" si="123"/>
        <v>0</v>
      </c>
      <c r="G441" s="83">
        <f t="shared" si="123"/>
        <v>0</v>
      </c>
      <c r="H441" s="83">
        <f t="shared" si="123"/>
        <v>0</v>
      </c>
      <c r="I441" s="83">
        <f t="shared" si="123"/>
        <v>0</v>
      </c>
      <c r="J441" s="83">
        <f t="shared" si="123"/>
        <v>0</v>
      </c>
      <c r="K441" s="83">
        <f t="shared" si="123"/>
        <v>0</v>
      </c>
      <c r="L441" s="83">
        <f t="shared" si="123"/>
        <v>0</v>
      </c>
      <c r="M441" s="83">
        <f t="shared" si="123"/>
        <v>0</v>
      </c>
      <c r="N441" s="83">
        <f t="shared" si="123"/>
        <v>0</v>
      </c>
      <c r="O441" s="101">
        <f t="shared" si="115"/>
        <v>0</v>
      </c>
    </row>
    <row r="442" spans="1:16" s="1" customFormat="1" ht="13.5" hidden="1" customHeight="1" x14ac:dyDescent="0.25">
      <c r="A442" s="89" t="s">
        <v>798</v>
      </c>
      <c r="B442" s="73" t="s">
        <v>408</v>
      </c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101">
        <f t="shared" si="115"/>
        <v>0</v>
      </c>
      <c r="P442" s="6"/>
    </row>
    <row r="443" spans="1:16" s="1" customFormat="1" ht="13.5" hidden="1" customHeight="1" x14ac:dyDescent="0.25">
      <c r="A443" s="89" t="s">
        <v>799</v>
      </c>
      <c r="B443" s="73" t="s">
        <v>409</v>
      </c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101">
        <f t="shared" si="115"/>
        <v>0</v>
      </c>
      <c r="P443" s="6"/>
    </row>
    <row r="444" spans="1:16" ht="13.5" hidden="1" customHeight="1" x14ac:dyDescent="0.25">
      <c r="A444" s="89" t="s">
        <v>800</v>
      </c>
      <c r="B444" s="73" t="s">
        <v>165</v>
      </c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101">
        <f t="shared" si="115"/>
        <v>0</v>
      </c>
    </row>
    <row r="445" spans="1:16" ht="13.5" hidden="1" customHeight="1" x14ac:dyDescent="0.25">
      <c r="A445" s="89" t="s">
        <v>857</v>
      </c>
      <c r="B445" s="73" t="s">
        <v>858</v>
      </c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101">
        <f t="shared" si="115"/>
        <v>0</v>
      </c>
    </row>
    <row r="446" spans="1:16" ht="13.5" hidden="1" customHeight="1" x14ac:dyDescent="0.25">
      <c r="A446" s="89" t="s">
        <v>859</v>
      </c>
      <c r="B446" s="73" t="s">
        <v>860</v>
      </c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101">
        <f t="shared" si="115"/>
        <v>0</v>
      </c>
    </row>
    <row r="447" spans="1:16" ht="13.5" hidden="1" customHeight="1" x14ac:dyDescent="0.25">
      <c r="A447" s="89" t="s">
        <v>861</v>
      </c>
      <c r="B447" s="73" t="s">
        <v>414</v>
      </c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101">
        <f t="shared" si="115"/>
        <v>0</v>
      </c>
    </row>
    <row r="448" spans="1:16" ht="13.5" hidden="1" customHeight="1" x14ac:dyDescent="0.25">
      <c r="A448" s="89" t="s">
        <v>862</v>
      </c>
      <c r="B448" s="73" t="s">
        <v>863</v>
      </c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101">
        <f t="shared" si="115"/>
        <v>0</v>
      </c>
    </row>
    <row r="449" spans="1:15" ht="13.5" hidden="1" customHeight="1" x14ac:dyDescent="0.25">
      <c r="A449" s="89" t="s">
        <v>983</v>
      </c>
      <c r="B449" s="73" t="s">
        <v>984</v>
      </c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101">
        <f t="shared" si="115"/>
        <v>0</v>
      </c>
    </row>
    <row r="450" spans="1:15" ht="13.5" hidden="1" customHeight="1" x14ac:dyDescent="0.25">
      <c r="A450" s="89" t="s">
        <v>801</v>
      </c>
      <c r="B450" s="73" t="s">
        <v>410</v>
      </c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101">
        <f t="shared" si="115"/>
        <v>0</v>
      </c>
    </row>
    <row r="451" spans="1:15" ht="13.5" hidden="1" customHeight="1" x14ac:dyDescent="0.25">
      <c r="A451" s="89" t="s">
        <v>802</v>
      </c>
      <c r="B451" s="73" t="s">
        <v>411</v>
      </c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101">
        <f t="shared" si="115"/>
        <v>0</v>
      </c>
    </row>
    <row r="452" spans="1:15" ht="13.5" hidden="1" customHeight="1" x14ac:dyDescent="0.25">
      <c r="A452" s="91" t="s">
        <v>803</v>
      </c>
      <c r="B452" s="73" t="s">
        <v>412</v>
      </c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101">
        <f t="shared" si="115"/>
        <v>0</v>
      </c>
    </row>
    <row r="453" spans="1:15" ht="13.5" hidden="1" customHeight="1" x14ac:dyDescent="0.25">
      <c r="A453" s="91" t="s">
        <v>804</v>
      </c>
      <c r="B453" s="73" t="s">
        <v>413</v>
      </c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101">
        <f t="shared" si="115"/>
        <v>0</v>
      </c>
    </row>
    <row r="454" spans="1:15" ht="13.5" hidden="1" customHeight="1" x14ac:dyDescent="0.25">
      <c r="A454" s="91" t="s">
        <v>805</v>
      </c>
      <c r="B454" s="73" t="s">
        <v>806</v>
      </c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101">
        <f t="shared" si="115"/>
        <v>0</v>
      </c>
    </row>
    <row r="455" spans="1:15" ht="13.5" hidden="1" customHeight="1" x14ac:dyDescent="0.25">
      <c r="A455" s="91" t="s">
        <v>864</v>
      </c>
      <c r="B455" s="73" t="s">
        <v>865</v>
      </c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101">
        <f t="shared" si="115"/>
        <v>0</v>
      </c>
    </row>
    <row r="456" spans="1:15" ht="13.5" hidden="1" customHeight="1" x14ac:dyDescent="0.25">
      <c r="A456" s="91" t="s">
        <v>807</v>
      </c>
      <c r="B456" s="73" t="s">
        <v>118</v>
      </c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101">
        <f t="shared" si="115"/>
        <v>0</v>
      </c>
    </row>
    <row r="457" spans="1:15" ht="13.5" hidden="1" customHeight="1" x14ac:dyDescent="0.25">
      <c r="A457" s="91" t="s">
        <v>808</v>
      </c>
      <c r="B457" s="73" t="s">
        <v>119</v>
      </c>
      <c r="C457" s="83">
        <f>+C458+C459</f>
        <v>0</v>
      </c>
      <c r="D457" s="83">
        <f t="shared" ref="D457:N457" si="124">+D458+D459</f>
        <v>0</v>
      </c>
      <c r="E457" s="83">
        <f t="shared" si="124"/>
        <v>0</v>
      </c>
      <c r="F457" s="83">
        <f t="shared" si="124"/>
        <v>0</v>
      </c>
      <c r="G457" s="83">
        <f t="shared" si="124"/>
        <v>0</v>
      </c>
      <c r="H457" s="83">
        <f t="shared" si="124"/>
        <v>0</v>
      </c>
      <c r="I457" s="83">
        <f t="shared" si="124"/>
        <v>0</v>
      </c>
      <c r="J457" s="83">
        <f t="shared" si="124"/>
        <v>0</v>
      </c>
      <c r="K457" s="83">
        <f t="shared" si="124"/>
        <v>0</v>
      </c>
      <c r="L457" s="83">
        <f t="shared" si="124"/>
        <v>0</v>
      </c>
      <c r="M457" s="83">
        <f t="shared" si="124"/>
        <v>0</v>
      </c>
      <c r="N457" s="83">
        <f t="shared" si="124"/>
        <v>0</v>
      </c>
      <c r="O457" s="101">
        <f t="shared" si="115"/>
        <v>0</v>
      </c>
    </row>
    <row r="458" spans="1:15" ht="13.5" hidden="1" customHeight="1" x14ac:dyDescent="0.25">
      <c r="A458" s="91" t="s">
        <v>913</v>
      </c>
      <c r="B458" s="73" t="s">
        <v>914</v>
      </c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101">
        <f t="shared" si="115"/>
        <v>0</v>
      </c>
    </row>
    <row r="459" spans="1:15" ht="13.5" hidden="1" customHeight="1" x14ac:dyDescent="0.25">
      <c r="A459" s="91" t="s">
        <v>985</v>
      </c>
      <c r="B459" s="73" t="s">
        <v>986</v>
      </c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101">
        <f t="shared" si="115"/>
        <v>0</v>
      </c>
    </row>
    <row r="460" spans="1:15" ht="13.5" hidden="1" customHeight="1" x14ac:dyDescent="0.25">
      <c r="A460" s="91" t="s">
        <v>809</v>
      </c>
      <c r="B460" s="73" t="s">
        <v>145</v>
      </c>
      <c r="C460" s="83">
        <f>+C461</f>
        <v>0</v>
      </c>
      <c r="D460" s="83">
        <f t="shared" ref="D460:N460" si="125">+D461</f>
        <v>0</v>
      </c>
      <c r="E460" s="83">
        <f t="shared" si="125"/>
        <v>0</v>
      </c>
      <c r="F460" s="83">
        <f t="shared" si="125"/>
        <v>0</v>
      </c>
      <c r="G460" s="83">
        <f t="shared" si="125"/>
        <v>0</v>
      </c>
      <c r="H460" s="83">
        <f t="shared" si="125"/>
        <v>0</v>
      </c>
      <c r="I460" s="83">
        <f t="shared" si="125"/>
        <v>0</v>
      </c>
      <c r="J460" s="83">
        <f t="shared" si="125"/>
        <v>0</v>
      </c>
      <c r="K460" s="83">
        <f t="shared" si="125"/>
        <v>0</v>
      </c>
      <c r="L460" s="83">
        <f t="shared" si="125"/>
        <v>0</v>
      </c>
      <c r="M460" s="83">
        <f t="shared" si="125"/>
        <v>0</v>
      </c>
      <c r="N460" s="83">
        <f t="shared" si="125"/>
        <v>0</v>
      </c>
      <c r="O460" s="101">
        <f t="shared" si="115"/>
        <v>0</v>
      </c>
    </row>
    <row r="461" spans="1:15" ht="13.5" hidden="1" customHeight="1" x14ac:dyDescent="0.25">
      <c r="A461" s="91" t="s">
        <v>987</v>
      </c>
      <c r="B461" s="73" t="s">
        <v>145</v>
      </c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101">
        <f t="shared" si="115"/>
        <v>0</v>
      </c>
    </row>
    <row r="462" spans="1:15" ht="13.5" hidden="1" customHeight="1" x14ac:dyDescent="0.25">
      <c r="A462" s="91" t="s">
        <v>810</v>
      </c>
      <c r="B462" s="73" t="s">
        <v>91</v>
      </c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101">
        <f t="shared" si="115"/>
        <v>0</v>
      </c>
    </row>
    <row r="463" spans="1:15" ht="13.5" hidden="1" customHeight="1" x14ac:dyDescent="0.25">
      <c r="A463" s="91" t="s">
        <v>811</v>
      </c>
      <c r="B463" s="73" t="s">
        <v>183</v>
      </c>
      <c r="C463" s="83">
        <f>+C464</f>
        <v>0</v>
      </c>
      <c r="D463" s="83">
        <f t="shared" ref="D463:N463" si="126">+D464</f>
        <v>0</v>
      </c>
      <c r="E463" s="83">
        <f t="shared" si="126"/>
        <v>0</v>
      </c>
      <c r="F463" s="83">
        <f t="shared" si="126"/>
        <v>0</v>
      </c>
      <c r="G463" s="83">
        <f t="shared" si="126"/>
        <v>0</v>
      </c>
      <c r="H463" s="83">
        <f t="shared" si="126"/>
        <v>0</v>
      </c>
      <c r="I463" s="83">
        <f t="shared" si="126"/>
        <v>0</v>
      </c>
      <c r="J463" s="83">
        <f t="shared" si="126"/>
        <v>0</v>
      </c>
      <c r="K463" s="83">
        <f t="shared" si="126"/>
        <v>0</v>
      </c>
      <c r="L463" s="83">
        <f t="shared" si="126"/>
        <v>0</v>
      </c>
      <c r="M463" s="83">
        <f t="shared" si="126"/>
        <v>0</v>
      </c>
      <c r="N463" s="83">
        <f t="shared" si="126"/>
        <v>0</v>
      </c>
      <c r="O463" s="101">
        <f t="shared" ref="O463:O492" si="127">+SUM(C463:N463)</f>
        <v>0</v>
      </c>
    </row>
    <row r="464" spans="1:15" ht="13.5" hidden="1" customHeight="1" x14ac:dyDescent="0.25">
      <c r="A464" s="91" t="s">
        <v>812</v>
      </c>
      <c r="B464" s="73" t="s">
        <v>183</v>
      </c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101">
        <f t="shared" si="127"/>
        <v>0</v>
      </c>
    </row>
    <row r="465" spans="1:15" ht="13.5" hidden="1" customHeight="1" x14ac:dyDescent="0.25">
      <c r="A465" s="91" t="s">
        <v>813</v>
      </c>
      <c r="B465" s="73" t="s">
        <v>233</v>
      </c>
      <c r="C465" s="83">
        <f>+SUM(C466:C470)</f>
        <v>0</v>
      </c>
      <c r="D465" s="83">
        <f t="shared" ref="D465:N465" si="128">+SUM(D466:D470)</f>
        <v>0</v>
      </c>
      <c r="E465" s="83">
        <f t="shared" si="128"/>
        <v>0</v>
      </c>
      <c r="F465" s="83">
        <f t="shared" si="128"/>
        <v>0</v>
      </c>
      <c r="G465" s="83">
        <f t="shared" si="128"/>
        <v>0</v>
      </c>
      <c r="H465" s="83">
        <f t="shared" si="128"/>
        <v>0</v>
      </c>
      <c r="I465" s="83">
        <f t="shared" si="128"/>
        <v>0</v>
      </c>
      <c r="J465" s="83">
        <f t="shared" si="128"/>
        <v>0</v>
      </c>
      <c r="K465" s="83">
        <f t="shared" si="128"/>
        <v>0</v>
      </c>
      <c r="L465" s="83">
        <f t="shared" si="128"/>
        <v>0</v>
      </c>
      <c r="M465" s="83">
        <f t="shared" si="128"/>
        <v>0</v>
      </c>
      <c r="N465" s="83">
        <f t="shared" si="128"/>
        <v>0</v>
      </c>
      <c r="O465" s="101">
        <f t="shared" si="127"/>
        <v>0</v>
      </c>
    </row>
    <row r="466" spans="1:15" ht="13.5" hidden="1" customHeight="1" x14ac:dyDescent="0.25">
      <c r="A466" s="91" t="s">
        <v>814</v>
      </c>
      <c r="B466" s="73" t="s">
        <v>234</v>
      </c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101">
        <f t="shared" si="127"/>
        <v>0</v>
      </c>
    </row>
    <row r="467" spans="1:15" ht="13.5" hidden="1" customHeight="1" x14ac:dyDescent="0.25">
      <c r="A467" s="91" t="s">
        <v>815</v>
      </c>
      <c r="B467" s="73" t="s">
        <v>235</v>
      </c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101">
        <f t="shared" si="127"/>
        <v>0</v>
      </c>
    </row>
    <row r="468" spans="1:15" ht="13.5" hidden="1" customHeight="1" x14ac:dyDescent="0.25">
      <c r="A468" s="91" t="s">
        <v>816</v>
      </c>
      <c r="B468" s="73" t="s">
        <v>236</v>
      </c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101">
        <f t="shared" si="127"/>
        <v>0</v>
      </c>
    </row>
    <row r="469" spans="1:15" ht="13.5" hidden="1" customHeight="1" x14ac:dyDescent="0.25">
      <c r="A469" s="91" t="s">
        <v>817</v>
      </c>
      <c r="B469" s="73" t="s">
        <v>140</v>
      </c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101">
        <f t="shared" si="127"/>
        <v>0</v>
      </c>
    </row>
    <row r="470" spans="1:15" ht="13.5" hidden="1" customHeight="1" x14ac:dyDescent="0.25">
      <c r="A470" s="91" t="s">
        <v>866</v>
      </c>
      <c r="B470" s="73" t="s">
        <v>867</v>
      </c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101">
        <f t="shared" si="127"/>
        <v>0</v>
      </c>
    </row>
    <row r="471" spans="1:15" ht="13.5" hidden="1" customHeight="1" x14ac:dyDescent="0.25">
      <c r="A471" s="91" t="s">
        <v>818</v>
      </c>
      <c r="B471" s="73" t="s">
        <v>415</v>
      </c>
      <c r="C471" s="83">
        <f>+C472+C473</f>
        <v>0</v>
      </c>
      <c r="D471" s="83">
        <f t="shared" ref="D471:N471" si="129">+D472+D473</f>
        <v>0</v>
      </c>
      <c r="E471" s="83">
        <f t="shared" si="129"/>
        <v>0</v>
      </c>
      <c r="F471" s="83">
        <f t="shared" si="129"/>
        <v>0</v>
      </c>
      <c r="G471" s="83">
        <f t="shared" si="129"/>
        <v>0</v>
      </c>
      <c r="H471" s="83">
        <f t="shared" si="129"/>
        <v>0</v>
      </c>
      <c r="I471" s="83">
        <f t="shared" si="129"/>
        <v>0</v>
      </c>
      <c r="J471" s="83">
        <f t="shared" si="129"/>
        <v>0</v>
      </c>
      <c r="K471" s="83">
        <f t="shared" si="129"/>
        <v>0</v>
      </c>
      <c r="L471" s="83">
        <f t="shared" si="129"/>
        <v>0</v>
      </c>
      <c r="M471" s="83">
        <f t="shared" si="129"/>
        <v>0</v>
      </c>
      <c r="N471" s="83">
        <f t="shared" si="129"/>
        <v>0</v>
      </c>
      <c r="O471" s="101">
        <f t="shared" si="127"/>
        <v>0</v>
      </c>
    </row>
    <row r="472" spans="1:15" ht="13.5" hidden="1" customHeight="1" x14ac:dyDescent="0.25">
      <c r="A472" s="91" t="s">
        <v>819</v>
      </c>
      <c r="B472" s="73" t="s">
        <v>416</v>
      </c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101">
        <f t="shared" si="127"/>
        <v>0</v>
      </c>
    </row>
    <row r="473" spans="1:15" ht="13.5" hidden="1" customHeight="1" x14ac:dyDescent="0.25">
      <c r="A473" s="91" t="s">
        <v>915</v>
      </c>
      <c r="B473" s="73" t="s">
        <v>916</v>
      </c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101">
        <f t="shared" si="127"/>
        <v>0</v>
      </c>
    </row>
    <row r="474" spans="1:15" ht="13.5" hidden="1" customHeight="1" x14ac:dyDescent="0.25">
      <c r="A474" s="91" t="s">
        <v>820</v>
      </c>
      <c r="B474" s="73" t="s">
        <v>417</v>
      </c>
      <c r="C474" s="83">
        <f>+SUM(C475:C477)</f>
        <v>0</v>
      </c>
      <c r="D474" s="83">
        <f t="shared" ref="D474:N474" si="130">+SUM(D475:D477)</f>
        <v>0</v>
      </c>
      <c r="E474" s="83">
        <f t="shared" si="130"/>
        <v>0</v>
      </c>
      <c r="F474" s="83">
        <f t="shared" si="130"/>
        <v>0</v>
      </c>
      <c r="G474" s="83">
        <f t="shared" si="130"/>
        <v>0</v>
      </c>
      <c r="H474" s="83">
        <f t="shared" si="130"/>
        <v>0</v>
      </c>
      <c r="I474" s="83">
        <f t="shared" si="130"/>
        <v>0</v>
      </c>
      <c r="J474" s="83">
        <f t="shared" si="130"/>
        <v>0</v>
      </c>
      <c r="K474" s="83">
        <f t="shared" si="130"/>
        <v>0</v>
      </c>
      <c r="L474" s="83">
        <f t="shared" si="130"/>
        <v>0</v>
      </c>
      <c r="M474" s="83">
        <f t="shared" si="130"/>
        <v>0</v>
      </c>
      <c r="N474" s="83">
        <f t="shared" si="130"/>
        <v>0</v>
      </c>
      <c r="O474" s="101">
        <f t="shared" si="127"/>
        <v>0</v>
      </c>
    </row>
    <row r="475" spans="1:15" ht="13.5" hidden="1" customHeight="1" x14ac:dyDescent="0.25">
      <c r="A475" s="91" t="s">
        <v>821</v>
      </c>
      <c r="B475" s="73" t="s">
        <v>418</v>
      </c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101">
        <f t="shared" si="127"/>
        <v>0</v>
      </c>
    </row>
    <row r="476" spans="1:15" ht="13.5" hidden="1" customHeight="1" x14ac:dyDescent="0.25">
      <c r="A476" s="91" t="s">
        <v>917</v>
      </c>
      <c r="B476" s="73" t="s">
        <v>918</v>
      </c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101">
        <f t="shared" si="127"/>
        <v>0</v>
      </c>
    </row>
    <row r="477" spans="1:15" ht="13.5" hidden="1" customHeight="1" x14ac:dyDescent="0.25">
      <c r="A477" s="91" t="s">
        <v>919</v>
      </c>
      <c r="B477" s="73" t="s">
        <v>920</v>
      </c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101">
        <f t="shared" si="127"/>
        <v>0</v>
      </c>
    </row>
    <row r="478" spans="1:15" ht="13.5" hidden="1" customHeight="1" x14ac:dyDescent="0.25">
      <c r="A478" s="91" t="s">
        <v>822</v>
      </c>
      <c r="B478" s="73" t="s">
        <v>419</v>
      </c>
      <c r="C478" s="83">
        <f t="shared" ref="C478:N478" si="131">+SUM(C479:C480)</f>
        <v>0</v>
      </c>
      <c r="D478" s="83">
        <f t="shared" si="131"/>
        <v>0</v>
      </c>
      <c r="E478" s="83">
        <f t="shared" si="131"/>
        <v>0</v>
      </c>
      <c r="F478" s="83">
        <f t="shared" si="131"/>
        <v>0</v>
      </c>
      <c r="G478" s="83">
        <f t="shared" si="131"/>
        <v>0</v>
      </c>
      <c r="H478" s="83">
        <f t="shared" si="131"/>
        <v>0</v>
      </c>
      <c r="I478" s="83">
        <f t="shared" si="131"/>
        <v>0</v>
      </c>
      <c r="J478" s="83">
        <f t="shared" si="131"/>
        <v>0</v>
      </c>
      <c r="K478" s="83">
        <f t="shared" si="131"/>
        <v>0</v>
      </c>
      <c r="L478" s="83">
        <f t="shared" si="131"/>
        <v>0</v>
      </c>
      <c r="M478" s="83">
        <f t="shared" si="131"/>
        <v>0</v>
      </c>
      <c r="N478" s="83">
        <f t="shared" si="131"/>
        <v>0</v>
      </c>
      <c r="O478" s="101">
        <f t="shared" si="127"/>
        <v>0</v>
      </c>
    </row>
    <row r="479" spans="1:15" ht="13.5" hidden="1" customHeight="1" x14ac:dyDescent="0.25">
      <c r="A479" s="91" t="s">
        <v>823</v>
      </c>
      <c r="B479" s="73" t="s">
        <v>420</v>
      </c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101">
        <f t="shared" si="127"/>
        <v>0</v>
      </c>
    </row>
    <row r="480" spans="1:15" ht="13.5" hidden="1" customHeight="1" x14ac:dyDescent="0.25">
      <c r="A480" s="91" t="s">
        <v>824</v>
      </c>
      <c r="B480" s="73" t="s">
        <v>421</v>
      </c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101">
        <f t="shared" si="127"/>
        <v>0</v>
      </c>
    </row>
    <row r="481" spans="1:15" ht="13.5" hidden="1" customHeight="1" x14ac:dyDescent="0.25">
      <c r="A481" s="91" t="s">
        <v>825</v>
      </c>
      <c r="B481" s="73" t="s">
        <v>422</v>
      </c>
      <c r="C481" s="83">
        <f>+C482</f>
        <v>0</v>
      </c>
      <c r="D481" s="83">
        <f t="shared" ref="D481:N481" si="132">+D482</f>
        <v>0</v>
      </c>
      <c r="E481" s="83">
        <f t="shared" si="132"/>
        <v>0</v>
      </c>
      <c r="F481" s="83">
        <f t="shared" si="132"/>
        <v>0</v>
      </c>
      <c r="G481" s="83">
        <f t="shared" si="132"/>
        <v>0</v>
      </c>
      <c r="H481" s="83">
        <f t="shared" si="132"/>
        <v>0</v>
      </c>
      <c r="I481" s="83">
        <f t="shared" si="132"/>
        <v>0</v>
      </c>
      <c r="J481" s="83">
        <f t="shared" si="132"/>
        <v>0</v>
      </c>
      <c r="K481" s="83">
        <f t="shared" si="132"/>
        <v>0</v>
      </c>
      <c r="L481" s="83">
        <f t="shared" si="132"/>
        <v>0</v>
      </c>
      <c r="M481" s="83">
        <f t="shared" si="132"/>
        <v>0</v>
      </c>
      <c r="N481" s="83">
        <f t="shared" si="132"/>
        <v>0</v>
      </c>
      <c r="O481" s="101">
        <f t="shared" si="127"/>
        <v>0</v>
      </c>
    </row>
    <row r="482" spans="1:15" ht="13.5" hidden="1" customHeight="1" x14ac:dyDescent="0.25">
      <c r="A482" s="91" t="s">
        <v>826</v>
      </c>
      <c r="B482" s="73" t="s">
        <v>423</v>
      </c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101">
        <f t="shared" si="127"/>
        <v>0</v>
      </c>
    </row>
    <row r="483" spans="1:15" ht="13.5" hidden="1" customHeight="1" x14ac:dyDescent="0.25">
      <c r="A483" s="91" t="s">
        <v>868</v>
      </c>
      <c r="B483" s="73" t="s">
        <v>869</v>
      </c>
      <c r="C483" s="83">
        <f>+C484</f>
        <v>0</v>
      </c>
      <c r="D483" s="83">
        <f t="shared" ref="D483:N483" si="133">+D484</f>
        <v>0</v>
      </c>
      <c r="E483" s="83">
        <f t="shared" si="133"/>
        <v>0</v>
      </c>
      <c r="F483" s="83">
        <f t="shared" si="133"/>
        <v>0</v>
      </c>
      <c r="G483" s="83">
        <f t="shared" si="133"/>
        <v>0</v>
      </c>
      <c r="H483" s="83">
        <f t="shared" si="133"/>
        <v>0</v>
      </c>
      <c r="I483" s="83">
        <f t="shared" si="133"/>
        <v>0</v>
      </c>
      <c r="J483" s="83">
        <f t="shared" si="133"/>
        <v>0</v>
      </c>
      <c r="K483" s="83">
        <f t="shared" si="133"/>
        <v>0</v>
      </c>
      <c r="L483" s="83">
        <f t="shared" si="133"/>
        <v>0</v>
      </c>
      <c r="M483" s="83">
        <f t="shared" si="133"/>
        <v>0</v>
      </c>
      <c r="N483" s="83">
        <f t="shared" si="133"/>
        <v>0</v>
      </c>
      <c r="O483" s="101">
        <f t="shared" si="127"/>
        <v>0</v>
      </c>
    </row>
    <row r="484" spans="1:15" ht="13.5" hidden="1" customHeight="1" x14ac:dyDescent="0.25">
      <c r="A484" s="91" t="s">
        <v>870</v>
      </c>
      <c r="B484" s="73" t="s">
        <v>871</v>
      </c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101">
        <f t="shared" si="127"/>
        <v>0</v>
      </c>
    </row>
    <row r="485" spans="1:15" ht="13.5" hidden="1" customHeight="1" x14ac:dyDescent="0.25">
      <c r="A485" s="91" t="s">
        <v>872</v>
      </c>
      <c r="B485" s="73" t="s">
        <v>873</v>
      </c>
      <c r="C485" s="83">
        <f>+C486</f>
        <v>0</v>
      </c>
      <c r="D485" s="83">
        <f t="shared" ref="D485:N485" si="134">+D486</f>
        <v>0</v>
      </c>
      <c r="E485" s="83">
        <f t="shared" si="134"/>
        <v>0</v>
      </c>
      <c r="F485" s="83">
        <f t="shared" si="134"/>
        <v>0</v>
      </c>
      <c r="G485" s="83">
        <f t="shared" si="134"/>
        <v>0</v>
      </c>
      <c r="H485" s="83">
        <f t="shared" si="134"/>
        <v>0</v>
      </c>
      <c r="I485" s="83">
        <f t="shared" si="134"/>
        <v>0</v>
      </c>
      <c r="J485" s="83">
        <f t="shared" si="134"/>
        <v>0</v>
      </c>
      <c r="K485" s="83">
        <f t="shared" si="134"/>
        <v>0</v>
      </c>
      <c r="L485" s="83">
        <f t="shared" si="134"/>
        <v>0</v>
      </c>
      <c r="M485" s="83">
        <f t="shared" si="134"/>
        <v>0</v>
      </c>
      <c r="N485" s="83">
        <f t="shared" si="134"/>
        <v>0</v>
      </c>
      <c r="O485" s="101">
        <f t="shared" si="127"/>
        <v>0</v>
      </c>
    </row>
    <row r="486" spans="1:15" ht="13.5" hidden="1" customHeight="1" x14ac:dyDescent="0.25">
      <c r="A486" s="91" t="s">
        <v>874</v>
      </c>
      <c r="B486" s="73" t="s">
        <v>875</v>
      </c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101">
        <f t="shared" si="127"/>
        <v>0</v>
      </c>
    </row>
    <row r="487" spans="1:15" ht="13.5" hidden="1" customHeight="1" x14ac:dyDescent="0.25">
      <c r="A487" s="91" t="s">
        <v>876</v>
      </c>
      <c r="B487" s="73" t="s">
        <v>877</v>
      </c>
      <c r="C487" s="83">
        <f>+C488</f>
        <v>0</v>
      </c>
      <c r="D487" s="83">
        <f t="shared" ref="D487:N487" si="135">+D488</f>
        <v>0</v>
      </c>
      <c r="E487" s="83">
        <f t="shared" si="135"/>
        <v>0</v>
      </c>
      <c r="F487" s="83">
        <f t="shared" si="135"/>
        <v>0</v>
      </c>
      <c r="G487" s="83">
        <f t="shared" si="135"/>
        <v>0</v>
      </c>
      <c r="H487" s="83">
        <f t="shared" si="135"/>
        <v>0</v>
      </c>
      <c r="I487" s="83">
        <f t="shared" si="135"/>
        <v>0</v>
      </c>
      <c r="J487" s="83">
        <f t="shared" si="135"/>
        <v>0</v>
      </c>
      <c r="K487" s="83">
        <f t="shared" si="135"/>
        <v>0</v>
      </c>
      <c r="L487" s="83">
        <f t="shared" si="135"/>
        <v>0</v>
      </c>
      <c r="M487" s="83">
        <f t="shared" si="135"/>
        <v>0</v>
      </c>
      <c r="N487" s="83">
        <f t="shared" si="135"/>
        <v>0</v>
      </c>
      <c r="O487" s="101">
        <f t="shared" si="127"/>
        <v>0</v>
      </c>
    </row>
    <row r="488" spans="1:15" ht="13.5" hidden="1" customHeight="1" x14ac:dyDescent="0.25">
      <c r="A488" s="91" t="s">
        <v>878</v>
      </c>
      <c r="B488" s="73" t="s">
        <v>879</v>
      </c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101">
        <f t="shared" si="127"/>
        <v>0</v>
      </c>
    </row>
    <row r="489" spans="1:15" ht="13.5" hidden="1" customHeight="1" x14ac:dyDescent="0.25">
      <c r="A489" s="91" t="s">
        <v>880</v>
      </c>
      <c r="B489" s="73" t="s">
        <v>881</v>
      </c>
      <c r="C489" s="83">
        <f>+C490</f>
        <v>0</v>
      </c>
      <c r="D489" s="83">
        <f t="shared" ref="D489:N489" si="136">+D490</f>
        <v>0</v>
      </c>
      <c r="E489" s="83">
        <f t="shared" si="136"/>
        <v>0</v>
      </c>
      <c r="F489" s="83">
        <f t="shared" si="136"/>
        <v>0</v>
      </c>
      <c r="G489" s="83">
        <f t="shared" si="136"/>
        <v>0</v>
      </c>
      <c r="H489" s="83">
        <f t="shared" si="136"/>
        <v>0</v>
      </c>
      <c r="I489" s="83">
        <f t="shared" si="136"/>
        <v>0</v>
      </c>
      <c r="J489" s="83">
        <f t="shared" si="136"/>
        <v>0</v>
      </c>
      <c r="K489" s="83">
        <f t="shared" si="136"/>
        <v>0</v>
      </c>
      <c r="L489" s="83">
        <f t="shared" si="136"/>
        <v>0</v>
      </c>
      <c r="M489" s="83">
        <f t="shared" si="136"/>
        <v>0</v>
      </c>
      <c r="N489" s="83">
        <f t="shared" si="136"/>
        <v>0</v>
      </c>
      <c r="O489" s="101">
        <f t="shared" si="127"/>
        <v>0</v>
      </c>
    </row>
    <row r="490" spans="1:15" ht="13.5" hidden="1" customHeight="1" x14ac:dyDescent="0.25">
      <c r="A490" s="91" t="s">
        <v>882</v>
      </c>
      <c r="B490" s="73" t="s">
        <v>883</v>
      </c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101">
        <f t="shared" si="127"/>
        <v>0</v>
      </c>
    </row>
    <row r="491" spans="1:15" ht="13.5" hidden="1" customHeight="1" x14ac:dyDescent="0.25">
      <c r="A491" s="91" t="s">
        <v>921</v>
      </c>
      <c r="B491" s="73" t="s">
        <v>922</v>
      </c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101">
        <f t="shared" si="127"/>
        <v>0</v>
      </c>
    </row>
    <row r="492" spans="1:15" ht="13.5" hidden="1" customHeight="1" x14ac:dyDescent="0.25">
      <c r="A492" s="91" t="s">
        <v>923</v>
      </c>
      <c r="B492" s="73" t="s">
        <v>924</v>
      </c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101">
        <f t="shared" si="127"/>
        <v>0</v>
      </c>
    </row>
  </sheetData>
  <autoFilter ref="A8:O492" xr:uid="{00000000-0001-0000-0800-000000000000}">
    <filterColumn colId="14">
      <filters blank="1">
        <filter val="1.900.702.208"/>
        <filter val="1.941.183.608"/>
        <filter val="18.000.000.000"/>
        <filter val="2.000.000.000"/>
        <filter val="2.026.183.608"/>
        <filter val="200.000.000"/>
        <filter val="3.300.000.000"/>
        <filter val="31.466.075.000"/>
        <filter val="33.492.258.608"/>
        <filter val="-33.492.258.608"/>
        <filter val="40.481.400"/>
        <filter val="7.966.075.000"/>
        <filter val="85.000.000"/>
      </filters>
    </filterColumn>
  </autoFilter>
  <mergeCells count="6">
    <mergeCell ref="A1:B1"/>
    <mergeCell ref="C1:L4"/>
    <mergeCell ref="A2:B2"/>
    <mergeCell ref="A4:B4"/>
    <mergeCell ref="M1:O4"/>
    <mergeCell ref="A3:B3"/>
  </mergeCells>
  <phoneticPr fontId="3" type="noConversion"/>
  <printOptions horizontalCentered="1"/>
  <pageMargins left="0.23622047244094491" right="0.23622047244094491" top="1.2598425196850394" bottom="0.23622047244094491" header="0" footer="0"/>
  <pageSetup paperSize="119" scale="30" orientation="portrait" horizontalDpi="300" verticalDpi="300" r:id="rId1"/>
  <headerFooter alignWithMargins="0"/>
  <rowBreaks count="3" manualBreakCount="3">
    <brk id="60" max="16383" man="1"/>
    <brk id="170" max="15" man="1"/>
    <brk id="39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29</vt:i4>
      </vt:variant>
    </vt:vector>
  </HeadingPairs>
  <TitlesOfParts>
    <vt:vector size="44" baseType="lpstr">
      <vt:lpstr>Resumen Presupuesto ICETEX</vt:lpstr>
      <vt:lpstr>Instructivo</vt:lpstr>
      <vt:lpstr>Presidencia</vt:lpstr>
      <vt:lpstr>Vicepres. de Crédito y Cobranza</vt:lpstr>
      <vt:lpstr>Vicepres. de Fondos en Admon</vt:lpstr>
      <vt:lpstr>Vicepres. Financiera</vt:lpstr>
      <vt:lpstr>Secretaría General</vt:lpstr>
      <vt:lpstr>Vicepres. Operaciones y Tecnolo</vt:lpstr>
      <vt:lpstr>Oficina de Rel Internacionales</vt:lpstr>
      <vt:lpstr>Oficina de Riesgos</vt:lpstr>
      <vt:lpstr>Oficina Asesora Planeación </vt:lpstr>
      <vt:lpstr>Oficina Asesora Jurídica</vt:lpstr>
      <vt:lpstr>Oficina Asesora Comunicaciones</vt:lpstr>
      <vt:lpstr>Oficina Comercial y de Mercadeo</vt:lpstr>
      <vt:lpstr>Oficina de Control Interno</vt:lpstr>
      <vt:lpstr>Instructivo!Área_de_impresión</vt:lpstr>
      <vt:lpstr>'Oficina Asesora Comunicaciones'!Área_de_impresión</vt:lpstr>
      <vt:lpstr>'Oficina Asesora Jurídica'!Área_de_impresión</vt:lpstr>
      <vt:lpstr>'Oficina Asesora Planeación '!Área_de_impresión</vt:lpstr>
      <vt:lpstr>'Oficina Comercial y de Mercadeo'!Área_de_impresión</vt:lpstr>
      <vt:lpstr>'Oficina de Control Interno'!Área_de_impresión</vt:lpstr>
      <vt:lpstr>'Oficina de Rel Internacionales'!Área_de_impresión</vt:lpstr>
      <vt:lpstr>'Oficina de Riesgos'!Área_de_impresión</vt:lpstr>
      <vt:lpstr>Presidencia!Área_de_impresión</vt:lpstr>
      <vt:lpstr>'Resumen Presupuesto ICETEX'!Área_de_impresión</vt:lpstr>
      <vt:lpstr>'Secretaría General'!Área_de_impresión</vt:lpstr>
      <vt:lpstr>'Vicepres. de Crédito y Cobranza'!Área_de_impresión</vt:lpstr>
      <vt:lpstr>'Vicepres. de Fondos en Admon'!Área_de_impresión</vt:lpstr>
      <vt:lpstr>'Vicepres. Financiera'!Área_de_impresión</vt:lpstr>
      <vt:lpstr>'Vicepres. Operaciones y Tecnolo'!Área_de_impresión</vt:lpstr>
      <vt:lpstr>Instructivo!Títulos_a_imprimir</vt:lpstr>
      <vt:lpstr>'Oficina Asesora Comunicaciones'!Títulos_a_imprimir</vt:lpstr>
      <vt:lpstr>'Oficina Asesora Jurídica'!Títulos_a_imprimir</vt:lpstr>
      <vt:lpstr>'Oficina Asesora Planeación '!Títulos_a_imprimir</vt:lpstr>
      <vt:lpstr>'Oficina Comercial y de Mercadeo'!Títulos_a_imprimir</vt:lpstr>
      <vt:lpstr>'Oficina de Control Interno'!Títulos_a_imprimir</vt:lpstr>
      <vt:lpstr>'Oficina de Rel Internacionales'!Títulos_a_imprimir</vt:lpstr>
      <vt:lpstr>'Oficina de Riesgos'!Títulos_a_imprimir</vt:lpstr>
      <vt:lpstr>Presidencia!Títulos_a_imprimir</vt:lpstr>
      <vt:lpstr>'Secretaría General'!Títulos_a_imprimir</vt:lpstr>
      <vt:lpstr>'Vicepres. de Crédito y Cobranza'!Títulos_a_imprimir</vt:lpstr>
      <vt:lpstr>'Vicepres. de Fondos en Admon'!Títulos_a_imprimir</vt:lpstr>
      <vt:lpstr>'Vicepres. Financiera'!Títulos_a_imprimir</vt:lpstr>
      <vt:lpstr>'Vicepres. Operaciones y Tecnolo'!Títulos_a_imprimir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2026-01-28T12:32:35Z</dcterms:created>
  <dcterms:modified xsi:type="dcterms:W3CDTF">2026-01-28T12:32:40Z</dcterms:modified>
</cp:coreProperties>
</file>