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ediaz_icetex_gov_co/Documents/PRESUPUESTO ENTIDAD FINANCIERA/Presupuesto 2020/Seguimiento/"/>
    </mc:Choice>
  </mc:AlternateContent>
  <xr:revisionPtr revIDLastSave="3" documentId="8_{2CF7BDF6-438F-418A-BF26-620B62522225}" xr6:coauthVersionLast="47" xr6:coauthVersionMax="47" xr10:uidLastSave="{80587249-64E1-43DC-884C-27D9316BAC35}"/>
  <bookViews>
    <workbookView xWindow="-120" yWindow="-120" windowWidth="20730" windowHeight="11760" xr2:uid="{00000000-000D-0000-FFFF-FFFF00000000}"/>
  </bookViews>
  <sheets>
    <sheet name="Modificaciones Presupuesto 2020" sheetId="1" r:id="rId1"/>
  </sheets>
  <definedNames>
    <definedName name="_xlnm.Print_Area" localSheetId="0">Tabla1[[#All],[CÓDIGO
RUBRO]:[PRESUPUESTO DEFINITIVO]]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3" i="1"/>
  <c r="G30" i="1"/>
  <c r="G28" i="1"/>
  <c r="G27" i="1"/>
  <c r="G25" i="1"/>
  <c r="G24" i="1"/>
  <c r="G23" i="1"/>
  <c r="G17" i="1"/>
  <c r="G16" i="1"/>
  <c r="G14" i="1"/>
  <c r="G13" i="1"/>
  <c r="G12" i="1"/>
  <c r="G11" i="1"/>
  <c r="G9" i="1"/>
  <c r="G8" i="1"/>
  <c r="G7" i="1"/>
  <c r="G6" i="1"/>
  <c r="G3" i="1"/>
  <c r="C20" i="1"/>
  <c r="G18" i="1" l="1"/>
  <c r="F29" i="1" l="1"/>
  <c r="F26" i="1"/>
  <c r="F22" i="1"/>
  <c r="E29" i="1"/>
  <c r="E26" i="1"/>
  <c r="E22" i="1"/>
  <c r="F15" i="1"/>
  <c r="F10" i="1"/>
  <c r="F5" i="1"/>
  <c r="E15" i="1"/>
  <c r="E10" i="1"/>
  <c r="E5" i="1"/>
  <c r="D15" i="1"/>
  <c r="D5" i="1"/>
  <c r="G5" i="1" s="1"/>
  <c r="E4" i="1" l="1"/>
  <c r="F21" i="1"/>
  <c r="F20" i="1" s="1"/>
  <c r="G15" i="1"/>
  <c r="F4" i="1"/>
  <c r="F2" i="1" s="1"/>
  <c r="E2" i="1"/>
  <c r="E21" i="1"/>
  <c r="E20" i="1" s="1"/>
  <c r="D29" i="1" l="1"/>
  <c r="G29" i="1" s="1"/>
  <c r="D26" i="1"/>
  <c r="G26" i="1" s="1"/>
  <c r="D22" i="1"/>
  <c r="G22" i="1" s="1"/>
  <c r="D10" i="1"/>
  <c r="D4" i="1" l="1"/>
  <c r="G10" i="1"/>
  <c r="D21" i="1"/>
  <c r="D20" i="1" l="1"/>
  <c r="G20" i="1" s="1"/>
  <c r="G21" i="1"/>
  <c r="D2" i="1"/>
  <c r="G2" i="1" s="1"/>
  <c r="G4" i="1"/>
</calcChain>
</file>

<file path=xl/sharedStrings.xml><?xml version="1.0" encoding="utf-8"?>
<sst xmlns="http://schemas.openxmlformats.org/spreadsheetml/2006/main" count="67" uniqueCount="67">
  <si>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</si>
  <si>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</si>
  <si>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</si>
  <si>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</si>
  <si>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</si>
  <si>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</si>
  <si>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</si>
  <si>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PRESUPUESTO DE INGRESOS</t>
  </si>
  <si>
    <t>DISPONIBILIDAD INICIAL</t>
  </si>
  <si>
    <t>INGRESOS DE LA VIGENCIA</t>
  </si>
  <si>
    <t>INGRESOS OPERACIONALES</t>
  </si>
  <si>
    <t>RENDIMIENTOS FINANCIEROS</t>
  </si>
  <si>
    <t>OTROS INGRESOS OPERACIONALES</t>
  </si>
  <si>
    <t>INGRESOS NO OPERACIONALES</t>
  </si>
  <si>
    <t>RECURSOS DE CRÉDITO EXTERNO O INTERNO</t>
  </si>
  <si>
    <t>OTROS INGRESOS NO OPERACIONALES</t>
  </si>
  <si>
    <t>APORTES DE LA NACIÓN</t>
  </si>
  <si>
    <t>PPTO GASTOS E INVERSION +D.FINAL</t>
  </si>
  <si>
    <t>PRESUPUESTO DE GASTOS Y DE INVERSIÓN</t>
  </si>
  <si>
    <t>GASTOS OPERACIONALES</t>
  </si>
  <si>
    <t>GASTOS ADMINISTRATIVOS</t>
  </si>
  <si>
    <t>GASTOS DE OPERACIÓN Y SERVICIOS</t>
  </si>
  <si>
    <t>OTROS GASTOS OPERACIONALES</t>
  </si>
  <si>
    <t>GASTOS NO OPERACIONALES</t>
  </si>
  <si>
    <t>SERVICIO DE LA DEUDA</t>
  </si>
  <si>
    <t>OTROS GASTOS NO OPERACIONALES</t>
  </si>
  <si>
    <t>PRESUPUESTO DE INVERSIÓN</t>
  </si>
  <si>
    <t>PROGRAMA DE CRÉDITOS EDUCATIVOS</t>
  </si>
  <si>
    <t>PROGRAMA MODERNIZACIÓN Y TRANSFORMACIÓN</t>
  </si>
  <si>
    <t>DISPONIBILIDAD FINAL</t>
  </si>
  <si>
    <t>IF</t>
  </si>
  <si>
    <t>IF1</t>
  </si>
  <si>
    <t>IF2</t>
  </si>
  <si>
    <t>IF21</t>
  </si>
  <si>
    <t>IF211</t>
  </si>
  <si>
    <t>RECAUDO DIRECTO DE CARTERA</t>
  </si>
  <si>
    <t>IF212</t>
  </si>
  <si>
    <t>INGRESOS POR FONDOS EN ADMINISTRACIÓN</t>
  </si>
  <si>
    <t>IF213</t>
  </si>
  <si>
    <t>IF214</t>
  </si>
  <si>
    <t>IF22</t>
  </si>
  <si>
    <t>IF221</t>
  </si>
  <si>
    <t>IF222</t>
  </si>
  <si>
    <t>RECURSOS DE TERCEROS</t>
  </si>
  <si>
    <t>IF223</t>
  </si>
  <si>
    <t>IF224</t>
  </si>
  <si>
    <t>RESERVAS PATRIMONIALES</t>
  </si>
  <si>
    <t>IF23</t>
  </si>
  <si>
    <t>IF231</t>
  </si>
  <si>
    <t>APORTES GASTOS ICETEX</t>
  </si>
  <si>
    <t>IF232</t>
  </si>
  <si>
    <t>APORTES INVERSIÓN ICETEX</t>
  </si>
  <si>
    <t>IF233</t>
  </si>
  <si>
    <t>APORTES INVERSIÓN ICETEX MEN</t>
  </si>
  <si>
    <t>IG</t>
  </si>
  <si>
    <t>IG3</t>
  </si>
  <si>
    <t>IG31</t>
  </si>
  <si>
    <t>IG311</t>
  </si>
  <si>
    <t>IG312</t>
  </si>
  <si>
    <t>IG313</t>
  </si>
  <si>
    <t>IG32</t>
  </si>
  <si>
    <t>IG321</t>
  </si>
  <si>
    <t>IG322</t>
  </si>
  <si>
    <t>IG33</t>
  </si>
  <si>
    <t>IG331</t>
  </si>
  <si>
    <t>IG332</t>
  </si>
  <si>
    <t>IG4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</si>
</sst>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* #,##0.00_-;\-&quot;$&quot;* #,##0.00_-;_-&quot;$&quot;* &quot;-&quot;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0" fontId="3" fillId="0" borderId="3" xfId="0" applyFont="1" applyBorder="1"/>
    <xf numFmtId="164" fontId="3" fillId="0" borderId="3" xfId="1" applyNumberFormat="1" applyFont="1" applyFill="1" applyBorder="1"/>
    <xf numFmtId="0" fontId="3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left" indent="2"/>
    </xf>
    <xf numFmtId="164" fontId="4" fillId="0" borderId="3" xfId="1" applyNumberFormat="1" applyFont="1" applyFill="1" applyBorder="1"/>
    <xf numFmtId="0" fontId="4" fillId="0" borderId="3" xfId="0" applyFont="1" applyBorder="1" applyAlignment="1">
      <alignment horizontal="left" indent="3"/>
    </xf>
    <xf numFmtId="0" fontId="4" fillId="0" borderId="4" xfId="0" applyFont="1" applyBorder="1" applyAlignment="1">
      <alignment horizontal="left" indent="3"/>
    </xf>
    <xf numFmtId="164" fontId="4" fillId="0" borderId="4" xfId="1" applyNumberFormat="1" applyFont="1" applyFill="1" applyBorder="1"/>
    <xf numFmtId="0" fontId="3" fillId="0" borderId="5" xfId="0" applyFont="1" applyBorder="1" applyAlignment="1">
      <alignment horizontal="left" indent="1"/>
    </xf>
    <xf numFmtId="164" fontId="3" fillId="0" borderId="5" xfId="1" applyNumberFormat="1" applyFont="1" applyFill="1" applyBorder="1"/>
    <xf numFmtId="0" fontId="4" fillId="2" borderId="0" xfId="0" applyFont="1" applyFill="1"/>
    <xf numFmtId="164" fontId="4" fillId="2" borderId="0" xfId="1" applyNumberFormat="1" applyFont="1" applyFill="1" applyBorder="1"/>
    <xf numFmtId="0" fontId="3" fillId="0" borderId="3" xfId="0" applyFont="1" applyBorder="1" applyAlignment="1">
      <alignment horizontal="left" indent="2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_-&quot;$&quot;* #,##0.00_-;\-&quot;$&quot;* #,##0.00_-;_-&quot;$&quot;* &quot;-&quot;_-;_-@_-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_-&quot;$&quot;* #,##0.00_-;\-&quot;$&quot;* #,##0.00_-;_-&quot;$&quot;* &quot;-&quot;_-;_-@_-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_-&quot;$&quot;* #,##0.00_-;\-&quot;$&quot;* #,##0.00_-;_-&quot;$&quot;* &quot;-&quot;_-;_-@_-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_-&quot;$&quot;* #,##0.00_-;\-&quot;$&quot;* #,##0.00_-;_-&quot;$&quot;* &quot;-&quot;_-;_-@_-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33" totalsRowShown="0" headerRowDxfId="11" dataDxfId="9" headerRowBorderDxfId="10" tableBorderDxfId="8" totalsRowBorderDxfId="7">
  <autoFilter ref="A1:G33" xr:uid="{00000000-0009-0000-0100-000001000000}"/>
  <tableColumns count="7">
    <tableColumn id="1" xr3:uid="{00000000-0010-0000-0000-000001000000}" name="CÓDIGO_x000a_RUBRO" dataDxfId="6"/>
    <tableColumn id="2" xr3:uid="{00000000-0010-0000-0000-000002000000}" name="NOMBRE_x000a_RUBRO" dataDxfId="5"/>
    <tableColumn id="3" xr3:uid="{00000000-0010-0000-0000-000003000000}" name="PRESUPUESTO INICIAL" dataDxfId="4"/>
    <tableColumn id="4" xr3:uid="{00000000-0010-0000-0000-000004000000}" name="MODIFICACIONES ADICIONES" dataDxfId="3" dataCellStyle="Moneda [0]"/>
    <tableColumn id="5" xr3:uid="{00000000-0010-0000-0000-000005000000}" name="MODIFICACIONES REDUCCIÓN" dataDxfId="2" dataCellStyle="Moneda [0]"/>
    <tableColumn id="6" xr3:uid="{00000000-0010-0000-0000-000006000000}" name="MODIFICACIONES TRASLADO" dataDxfId="1" dataCellStyle="Moneda [0]"/>
    <tableColumn id="7" xr3:uid="{00000000-0010-0000-0000-000007000000}" name="PRESUPUESTO DEFINITIVO" dataDxfId="0" dataCellStyle="Moneda [0]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4" workbookViewId="0">
      <selection activeCell="G33" sqref="G33"/>
    </sheetView>
  </sheetViews>
  <sheetFormatPr baseColWidth="10" defaultColWidth="11.5703125" defaultRowHeight="18" customHeight="1" x14ac:dyDescent="0.25"/>
  <cols>
    <col min="1" max="1" width="12.140625" style="1" bestFit="1" customWidth="1"/>
    <col min="2" max="2" width="47.140625" style="1" bestFit="1" customWidth="1"/>
    <col min="3" max="3" width="21.28515625" style="1" bestFit="1" customWidth="1"/>
    <col min="4" max="6" width="22" style="1" bestFit="1" customWidth="1"/>
    <col min="7" max="7" width="21.28515625" style="1" bestFit="1" customWidth="1"/>
    <col min="8" max="16384" width="11.5703125" style="1"/>
  </cols>
  <sheetData>
    <row r="1" spans="1:7" ht="31.5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</row>
    <row r="2" spans="1:7" ht="18" customHeight="1" x14ac:dyDescent="0.25">
      <c r="A2" s="2" t="s">
        <v>30</v>
      </c>
      <c r="B2" s="2" t="s">
        <v>7</v>
      </c>
      <c r="C2" s="3">
        <v>3397750796942.999</v>
      </c>
      <c r="D2" s="3">
        <f>+D3+D4</f>
        <v>978696098333.52051</v>
      </c>
      <c r="E2" s="3">
        <f>+E3+E4</f>
        <v>-578966569815.94995</v>
      </c>
      <c r="F2" s="3">
        <f>+F3+F4</f>
        <v>0</v>
      </c>
      <c r="G2" s="3">
        <f>+Tabla1[[#This Row],[PRESUPUESTO INICIAL]]+Tabla1[[#This Row],[MODIFICACIONES ADICIONES]]+Tabla1[[#This Row],[MODIFICACIONES TRASLADO]]+Tabla1[[#This Row],[MODIFICACIONES REDUCCIÓN]]</f>
        <v>3797480325460.5693</v>
      </c>
    </row>
    <row r="3" spans="1:7" ht="18" customHeight="1" x14ac:dyDescent="0.25">
      <c r="A3" s="4" t="s">
        <v>31</v>
      </c>
      <c r="B3" s="4" t="s">
        <v>8</v>
      </c>
      <c r="C3" s="3">
        <v>197008000000</v>
      </c>
      <c r="D3" s="3">
        <v>6058719</v>
      </c>
      <c r="E3" s="3">
        <v>0</v>
      </c>
      <c r="F3" s="3">
        <v>0</v>
      </c>
      <c r="G3" s="3">
        <f>+Tabla1[[#This Row],[PRESUPUESTO INICIAL]]+Tabla1[[#This Row],[MODIFICACIONES ADICIONES]]+Tabla1[[#This Row],[MODIFICACIONES TRASLADO]]+Tabla1[[#This Row],[MODIFICACIONES REDUCCIÓN]]</f>
        <v>197014058719</v>
      </c>
    </row>
    <row r="4" spans="1:7" ht="18" customHeight="1" x14ac:dyDescent="0.25">
      <c r="A4" s="4" t="s">
        <v>32</v>
      </c>
      <c r="B4" s="4" t="s">
        <v>9</v>
      </c>
      <c r="C4" s="3">
        <v>3200742796942.999</v>
      </c>
      <c r="D4" s="3">
        <f>+D5+D10+D15</f>
        <v>978690039614.52051</v>
      </c>
      <c r="E4" s="3">
        <f>+E5+E10+E15</f>
        <v>-578966569815.94995</v>
      </c>
      <c r="F4" s="3">
        <f>+F5+F10+F15</f>
        <v>0</v>
      </c>
      <c r="G4" s="3">
        <f>+Tabla1[[#This Row],[PRESUPUESTO INICIAL]]+Tabla1[[#This Row],[MODIFICACIONES ADICIONES]]+Tabla1[[#This Row],[MODIFICACIONES TRASLADO]]+Tabla1[[#This Row],[MODIFICACIONES REDUCCIÓN]]</f>
        <v>3600466266741.5693</v>
      </c>
    </row>
    <row r="5" spans="1:7" ht="18" customHeight="1" x14ac:dyDescent="0.25">
      <c r="A5" s="5" t="s">
        <v>33</v>
      </c>
      <c r="B5" s="5" t="s">
        <v>10</v>
      </c>
      <c r="C5" s="6">
        <v>1143377874012.999</v>
      </c>
      <c r="D5" s="6">
        <f>+D6+D7+D8+D9</f>
        <v>66144472957.58046</v>
      </c>
      <c r="E5" s="6">
        <f>+E6+E7+E8+E9</f>
        <v>-159886913646.95007</v>
      </c>
      <c r="F5" s="6">
        <f>+F6+F7+F8+F9</f>
        <v>0</v>
      </c>
      <c r="G5" s="6">
        <f>+Tabla1[[#This Row],[PRESUPUESTO INICIAL]]+Tabla1[[#This Row],[MODIFICACIONES ADICIONES]]+Tabla1[[#This Row],[MODIFICACIONES TRASLADO]]+Tabla1[[#This Row],[MODIFICACIONES REDUCCIÓN]]</f>
        <v>1049635433323.6295</v>
      </c>
    </row>
    <row r="6" spans="1:7" ht="18" customHeight="1" x14ac:dyDescent="0.25">
      <c r="A6" s="7" t="s">
        <v>34</v>
      </c>
      <c r="B6" s="7" t="s">
        <v>35</v>
      </c>
      <c r="C6" s="6">
        <v>1051438325159.9995</v>
      </c>
      <c r="D6" s="6">
        <v>25659606619.000488</v>
      </c>
      <c r="E6" s="6">
        <v>-156528423998.95007</v>
      </c>
      <c r="F6" s="6">
        <v>0</v>
      </c>
      <c r="G6" s="6">
        <f>+Tabla1[[#This Row],[PRESUPUESTO INICIAL]]+Tabla1[[#This Row],[MODIFICACIONES ADICIONES]]+Tabla1[[#This Row],[MODIFICACIONES TRASLADO]]+Tabla1[[#This Row],[MODIFICACIONES REDUCCIÓN]]</f>
        <v>920569507780.04993</v>
      </c>
    </row>
    <row r="7" spans="1:7" ht="18" customHeight="1" x14ac:dyDescent="0.25">
      <c r="A7" s="7" t="s">
        <v>36</v>
      </c>
      <c r="B7" s="7" t="s">
        <v>37</v>
      </c>
      <c r="C7" s="6">
        <v>24331537874.999645</v>
      </c>
      <c r="D7" s="6">
        <v>3796598804.9799767</v>
      </c>
      <c r="E7" s="6">
        <v>0</v>
      </c>
      <c r="F7" s="6">
        <v>0</v>
      </c>
      <c r="G7" s="6">
        <f>+Tabla1[[#This Row],[PRESUPUESTO INICIAL]]+Tabla1[[#This Row],[MODIFICACIONES ADICIONES]]+Tabla1[[#This Row],[MODIFICACIONES TRASLADO]]+Tabla1[[#This Row],[MODIFICACIONES REDUCCIÓN]]</f>
        <v>28128136679.979622</v>
      </c>
    </row>
    <row r="8" spans="1:7" ht="18" customHeight="1" x14ac:dyDescent="0.25">
      <c r="A8" s="7" t="s">
        <v>38</v>
      </c>
      <c r="B8" s="7" t="s">
        <v>11</v>
      </c>
      <c r="C8" s="6">
        <v>10121786445</v>
      </c>
      <c r="D8" s="6">
        <v>1416903628.2900009</v>
      </c>
      <c r="E8" s="6">
        <v>0</v>
      </c>
      <c r="F8" s="6">
        <v>0</v>
      </c>
      <c r="G8" s="6">
        <f>+Tabla1[[#This Row],[PRESUPUESTO INICIAL]]+Tabla1[[#This Row],[MODIFICACIONES ADICIONES]]+Tabla1[[#This Row],[MODIFICACIONES TRASLADO]]+Tabla1[[#This Row],[MODIFICACIONES REDUCCIÓN]]</f>
        <v>11538690073.290001</v>
      </c>
    </row>
    <row r="9" spans="1:7" ht="18" customHeight="1" x14ac:dyDescent="0.25">
      <c r="A9" s="7" t="s">
        <v>39</v>
      </c>
      <c r="B9" s="7" t="s">
        <v>12</v>
      </c>
      <c r="C9" s="6">
        <v>57486224533</v>
      </c>
      <c r="D9" s="6">
        <v>35271363905.309998</v>
      </c>
      <c r="E9" s="6">
        <v>-3358489648</v>
      </c>
      <c r="F9" s="6">
        <v>0</v>
      </c>
      <c r="G9" s="6">
        <f>+Tabla1[[#This Row],[PRESUPUESTO INICIAL]]+Tabla1[[#This Row],[MODIFICACIONES ADICIONES]]+Tabla1[[#This Row],[MODIFICACIONES TRASLADO]]+Tabla1[[#This Row],[MODIFICACIONES REDUCCIÓN]]</f>
        <v>89399098790.309998</v>
      </c>
    </row>
    <row r="10" spans="1:7" ht="18" customHeight="1" x14ac:dyDescent="0.25">
      <c r="A10" s="5" t="s">
        <v>40</v>
      </c>
      <c r="B10" s="5" t="s">
        <v>13</v>
      </c>
      <c r="C10" s="6">
        <v>420537625446.99945</v>
      </c>
      <c r="D10" s="6">
        <f>+D11+D12+D13+D14</f>
        <v>700676035880.63</v>
      </c>
      <c r="E10" s="6">
        <f>+E11+E12+E13+E14</f>
        <v>-312778466937</v>
      </c>
      <c r="F10" s="6">
        <f>+F11+F12+F13+F14</f>
        <v>0</v>
      </c>
      <c r="G10" s="6">
        <f>+Tabla1[[#This Row],[PRESUPUESTO INICIAL]]+Tabla1[[#This Row],[MODIFICACIONES ADICIONES]]+Tabla1[[#This Row],[MODIFICACIONES TRASLADO]]+Tabla1[[#This Row],[MODIFICACIONES REDUCCIÓN]]</f>
        <v>808435194390.62939</v>
      </c>
    </row>
    <row r="11" spans="1:7" ht="18" customHeight="1" x14ac:dyDescent="0.25">
      <c r="A11" s="7" t="s">
        <v>41</v>
      </c>
      <c r="B11" s="7" t="s">
        <v>14</v>
      </c>
      <c r="C11" s="6">
        <v>336573362377.99963</v>
      </c>
      <c r="D11" s="6">
        <v>601413886468.82996</v>
      </c>
      <c r="E11" s="6">
        <v>-284564067458</v>
      </c>
      <c r="F11" s="6">
        <v>0</v>
      </c>
      <c r="G11" s="6">
        <f>+Tabla1[[#This Row],[PRESUPUESTO INICIAL]]+Tabla1[[#This Row],[MODIFICACIONES ADICIONES]]+Tabla1[[#This Row],[MODIFICACIONES TRASLADO]]+Tabla1[[#This Row],[MODIFICACIONES REDUCCIÓN]]</f>
        <v>653423181388.82959</v>
      </c>
    </row>
    <row r="12" spans="1:7" ht="18" customHeight="1" x14ac:dyDescent="0.25">
      <c r="A12" s="7" t="s">
        <v>42</v>
      </c>
      <c r="B12" s="7" t="s">
        <v>43</v>
      </c>
      <c r="C12" s="6">
        <v>30753833278</v>
      </c>
      <c r="D12" s="6">
        <v>65319303161.260002</v>
      </c>
      <c r="E12" s="6">
        <v>0</v>
      </c>
      <c r="F12" s="6">
        <v>0</v>
      </c>
      <c r="G12" s="6">
        <f>+Tabla1[[#This Row],[PRESUPUESTO INICIAL]]+Tabla1[[#This Row],[MODIFICACIONES ADICIONES]]+Tabla1[[#This Row],[MODIFICACIONES TRASLADO]]+Tabla1[[#This Row],[MODIFICACIONES REDUCCIÓN]]</f>
        <v>96073136439.26001</v>
      </c>
    </row>
    <row r="13" spans="1:7" ht="18" customHeight="1" x14ac:dyDescent="0.25">
      <c r="A13" s="7" t="s">
        <v>44</v>
      </c>
      <c r="B13" s="7" t="s">
        <v>15</v>
      </c>
      <c r="C13" s="6">
        <v>53210429791</v>
      </c>
      <c r="D13" s="6">
        <v>5728446771.54</v>
      </c>
      <c r="E13" s="6">
        <v>0</v>
      </c>
      <c r="F13" s="6">
        <v>0</v>
      </c>
      <c r="G13" s="6">
        <f>+Tabla1[[#This Row],[PRESUPUESTO INICIAL]]+Tabla1[[#This Row],[MODIFICACIONES ADICIONES]]+Tabla1[[#This Row],[MODIFICACIONES TRASLADO]]+Tabla1[[#This Row],[MODIFICACIONES REDUCCIÓN]]</f>
        <v>58938876562.540001</v>
      </c>
    </row>
    <row r="14" spans="1:7" ht="18" customHeight="1" x14ac:dyDescent="0.25">
      <c r="A14" s="7" t="s">
        <v>45</v>
      </c>
      <c r="B14" s="7" t="s">
        <v>46</v>
      </c>
      <c r="C14" s="6">
        <v>0</v>
      </c>
      <c r="D14" s="6">
        <v>28214399479</v>
      </c>
      <c r="E14" s="6">
        <v>-28214399479</v>
      </c>
      <c r="F14" s="6">
        <v>0</v>
      </c>
      <c r="G14" s="6">
        <f>+Tabla1[[#This Row],[PRESUPUESTO INICIAL]]+Tabla1[[#This Row],[MODIFICACIONES ADICIONES]]+Tabla1[[#This Row],[MODIFICACIONES TRASLADO]]+Tabla1[[#This Row],[MODIFICACIONES REDUCCIÓN]]</f>
        <v>0</v>
      </c>
    </row>
    <row r="15" spans="1:7" ht="18" customHeight="1" x14ac:dyDescent="0.25">
      <c r="A15" s="5" t="s">
        <v>47</v>
      </c>
      <c r="B15" s="5" t="s">
        <v>16</v>
      </c>
      <c r="C15" s="6">
        <v>1636827297483.0002</v>
      </c>
      <c r="D15" s="6">
        <f>+D16+D17+D18</f>
        <v>211869530776.31</v>
      </c>
      <c r="E15" s="6">
        <f>+E16+E17+E18</f>
        <v>-106301189231.99988</v>
      </c>
      <c r="F15" s="6">
        <f>+F16+F17+F18</f>
        <v>0</v>
      </c>
      <c r="G15" s="6">
        <f>+Tabla1[[#This Row],[PRESUPUESTO INICIAL]]+Tabla1[[#This Row],[MODIFICACIONES ADICIONES]]+Tabla1[[#This Row],[MODIFICACIONES TRASLADO]]+Tabla1[[#This Row],[MODIFICACIONES REDUCCIÓN]]</f>
        <v>1742395639027.3105</v>
      </c>
    </row>
    <row r="16" spans="1:7" ht="18" customHeight="1" x14ac:dyDescent="0.25">
      <c r="A16" s="8" t="s">
        <v>48</v>
      </c>
      <c r="B16" s="8" t="s">
        <v>49</v>
      </c>
      <c r="C16" s="9">
        <v>0</v>
      </c>
      <c r="D16" s="9">
        <v>0</v>
      </c>
      <c r="E16" s="9">
        <v>0</v>
      </c>
      <c r="F16" s="9">
        <v>0</v>
      </c>
      <c r="G16" s="9">
        <f>+Tabla1[[#This Row],[PRESUPUESTO INICIAL]]+Tabla1[[#This Row],[MODIFICACIONES ADICIONES]]+Tabla1[[#This Row],[MODIFICACIONES TRASLADO]]+Tabla1[[#This Row],[MODIFICACIONES REDUCCIÓN]]</f>
        <v>0</v>
      </c>
    </row>
    <row r="17" spans="1:7" ht="18" customHeight="1" x14ac:dyDescent="0.25">
      <c r="A17" s="7" t="s">
        <v>50</v>
      </c>
      <c r="B17" s="7" t="s">
        <v>51</v>
      </c>
      <c r="C17" s="6">
        <v>656383053331</v>
      </c>
      <c r="D17" s="6">
        <v>54416595898.309998</v>
      </c>
      <c r="E17" s="6">
        <v>-31572889127</v>
      </c>
      <c r="F17" s="6">
        <v>0</v>
      </c>
      <c r="G17" s="6">
        <f>+Tabla1[[#This Row],[PRESUPUESTO INICIAL]]+Tabla1[[#This Row],[MODIFICACIONES ADICIONES]]+Tabla1[[#This Row],[MODIFICACIONES TRASLADO]]+Tabla1[[#This Row],[MODIFICACIONES REDUCCIÓN]]</f>
        <v>679226760102.31006</v>
      </c>
    </row>
    <row r="18" spans="1:7" ht="18" customHeight="1" x14ac:dyDescent="0.25">
      <c r="A18" s="7" t="s">
        <v>52</v>
      </c>
      <c r="B18" s="7" t="s">
        <v>53</v>
      </c>
      <c r="C18" s="6">
        <v>980444244151.99988</v>
      </c>
      <c r="D18" s="6">
        <v>157452934878</v>
      </c>
      <c r="E18" s="6">
        <v>-74728300104.999878</v>
      </c>
      <c r="F18" s="6">
        <v>0</v>
      </c>
      <c r="G18" s="6">
        <f>+Tabla1[[#This Row],[PRESUPUESTO INICIAL]]+Tabla1[[#This Row],[MODIFICACIONES ADICIONES]]+Tabla1[[#This Row],[MODIFICACIONES TRASLADO]]+Tabla1[[#This Row],[MODIFICACIONES REDUCCIÓN]]</f>
        <v>1063168878925.0001</v>
      </c>
    </row>
    <row r="19" spans="1:7" ht="18" customHeight="1" x14ac:dyDescent="0.25">
      <c r="A19" s="7"/>
      <c r="B19" s="7"/>
      <c r="C19" s="6"/>
      <c r="D19" s="6"/>
      <c r="E19" s="6"/>
      <c r="F19" s="6"/>
      <c r="G19" s="6"/>
    </row>
    <row r="20" spans="1:7" ht="18" customHeight="1" x14ac:dyDescent="0.25">
      <c r="A20" s="2" t="s">
        <v>54</v>
      </c>
      <c r="B20" s="2" t="s">
        <v>17</v>
      </c>
      <c r="C20" s="3">
        <f>+C21+C33</f>
        <v>3397750796942.999</v>
      </c>
      <c r="D20" s="3">
        <f>+D21+D33</f>
        <v>515434004855.67999</v>
      </c>
      <c r="E20" s="3">
        <f>+E21+E33</f>
        <v>-115704476338.11</v>
      </c>
      <c r="F20" s="3">
        <f>+F21+F33</f>
        <v>0</v>
      </c>
      <c r="G20" s="3">
        <f>+Tabla1[[#This Row],[PRESUPUESTO INICIAL]]+Tabla1[[#This Row],[MODIFICACIONES ADICIONES]]+Tabla1[[#This Row],[MODIFICACIONES TRASLADO]]+Tabla1[[#This Row],[MODIFICACIONES REDUCCIÓN]]</f>
        <v>3797480325460.5693</v>
      </c>
    </row>
    <row r="21" spans="1:7" ht="18" customHeight="1" x14ac:dyDescent="0.25">
      <c r="A21" s="10" t="s">
        <v>55</v>
      </c>
      <c r="B21" s="10" t="s">
        <v>18</v>
      </c>
      <c r="C21" s="11">
        <v>3327977175255.9995</v>
      </c>
      <c r="D21" s="11">
        <f t="shared" ref="D21" si="0">+D22+D26+D29</f>
        <v>460202773244.46997</v>
      </c>
      <c r="E21" s="11">
        <f t="shared" ref="E21:F21" si="1">+E22+E26+E29</f>
        <v>-114504476337.89999</v>
      </c>
      <c r="F21" s="11">
        <f t="shared" si="1"/>
        <v>0</v>
      </c>
      <c r="G21" s="11">
        <f>+Tabla1[[#This Row],[PRESUPUESTO INICIAL]]+Tabla1[[#This Row],[MODIFICACIONES ADICIONES]]+Tabla1[[#This Row],[MODIFICACIONES TRASLADO]]+Tabla1[[#This Row],[MODIFICACIONES REDUCCIÓN]]</f>
        <v>3673675472162.5698</v>
      </c>
    </row>
    <row r="22" spans="1:7" ht="18" customHeight="1" x14ac:dyDescent="0.25">
      <c r="A22" s="5" t="s">
        <v>56</v>
      </c>
      <c r="B22" s="5" t="s">
        <v>19</v>
      </c>
      <c r="C22" s="6">
        <v>96793150710.999908</v>
      </c>
      <c r="D22" s="6">
        <f t="shared" ref="D22" si="2">D23+D24+D25</f>
        <v>1695733869</v>
      </c>
      <c r="E22" s="6">
        <f t="shared" ref="E22:F22" si="3">E23+E24+E25</f>
        <v>-6047218692.8999996</v>
      </c>
      <c r="F22" s="6">
        <f t="shared" si="3"/>
        <v>0</v>
      </c>
      <c r="G22" s="6">
        <f>+Tabla1[[#This Row],[PRESUPUESTO INICIAL]]+Tabla1[[#This Row],[MODIFICACIONES ADICIONES]]+Tabla1[[#This Row],[MODIFICACIONES TRASLADO]]+Tabla1[[#This Row],[MODIFICACIONES REDUCCIÓN]]</f>
        <v>92441665887.099915</v>
      </c>
    </row>
    <row r="23" spans="1:7" ht="18" customHeight="1" x14ac:dyDescent="0.25">
      <c r="A23" s="7" t="s">
        <v>57</v>
      </c>
      <c r="B23" s="7" t="s">
        <v>20</v>
      </c>
      <c r="C23" s="6">
        <v>62385196287.999916</v>
      </c>
      <c r="D23" s="6">
        <v>1478570531</v>
      </c>
      <c r="E23" s="6">
        <v>-4305644479.8999996</v>
      </c>
      <c r="F23" s="6">
        <v>0</v>
      </c>
      <c r="G23" s="6">
        <f>+Tabla1[[#This Row],[PRESUPUESTO INICIAL]]+Tabla1[[#This Row],[MODIFICACIONES ADICIONES]]+Tabla1[[#This Row],[MODIFICACIONES TRASLADO]]+Tabla1[[#This Row],[MODIFICACIONES REDUCCIÓN]]</f>
        <v>59558122339.099915</v>
      </c>
    </row>
    <row r="24" spans="1:7" ht="18" customHeight="1" x14ac:dyDescent="0.25">
      <c r="A24" s="7" t="s">
        <v>58</v>
      </c>
      <c r="B24" s="7" t="s">
        <v>21</v>
      </c>
      <c r="C24" s="6">
        <v>30605368016.000004</v>
      </c>
      <c r="D24" s="6">
        <v>117163338</v>
      </c>
      <c r="E24" s="6">
        <v>-1741574213</v>
      </c>
      <c r="F24" s="6">
        <v>0</v>
      </c>
      <c r="G24" s="6">
        <f>+Tabla1[[#This Row],[PRESUPUESTO INICIAL]]+Tabla1[[#This Row],[MODIFICACIONES ADICIONES]]+Tabla1[[#This Row],[MODIFICACIONES TRASLADO]]+Tabla1[[#This Row],[MODIFICACIONES REDUCCIÓN]]</f>
        <v>28980957141.000004</v>
      </c>
    </row>
    <row r="25" spans="1:7" ht="18" customHeight="1" x14ac:dyDescent="0.25">
      <c r="A25" s="7" t="s">
        <v>59</v>
      </c>
      <c r="B25" s="7" t="s">
        <v>22</v>
      </c>
      <c r="C25" s="6">
        <v>3802586407.0000005</v>
      </c>
      <c r="D25" s="6">
        <v>100000000</v>
      </c>
      <c r="E25" s="6">
        <v>0</v>
      </c>
      <c r="F25" s="6">
        <v>0</v>
      </c>
      <c r="G25" s="6">
        <f>+Tabla1[[#This Row],[PRESUPUESTO INICIAL]]+Tabla1[[#This Row],[MODIFICACIONES ADICIONES]]+Tabla1[[#This Row],[MODIFICACIONES TRASLADO]]+Tabla1[[#This Row],[MODIFICACIONES REDUCCIÓN]]</f>
        <v>3902586407.0000005</v>
      </c>
    </row>
    <row r="26" spans="1:7" ht="18" customHeight="1" x14ac:dyDescent="0.25">
      <c r="A26" s="5" t="s">
        <v>60</v>
      </c>
      <c r="B26" s="5" t="s">
        <v>23</v>
      </c>
      <c r="C26" s="6">
        <v>163388573141</v>
      </c>
      <c r="D26" s="6">
        <f t="shared" ref="D26" si="4">+D27+D28</f>
        <v>210414376178</v>
      </c>
      <c r="E26" s="6">
        <f t="shared" ref="E26:F26" si="5">+E27+E28</f>
        <v>-4020000000</v>
      </c>
      <c r="F26" s="6">
        <f t="shared" si="5"/>
        <v>0</v>
      </c>
      <c r="G26" s="6">
        <f>+Tabla1[[#This Row],[PRESUPUESTO INICIAL]]+Tabla1[[#This Row],[MODIFICACIONES ADICIONES]]+Tabla1[[#This Row],[MODIFICACIONES TRASLADO]]+Tabla1[[#This Row],[MODIFICACIONES REDUCCIÓN]]</f>
        <v>369782949319</v>
      </c>
    </row>
    <row r="27" spans="1:7" ht="18" customHeight="1" x14ac:dyDescent="0.25">
      <c r="A27" s="7" t="s">
        <v>61</v>
      </c>
      <c r="B27" s="7" t="s">
        <v>24</v>
      </c>
      <c r="C27" s="6">
        <v>161865917041</v>
      </c>
      <c r="D27" s="6">
        <v>210414376178</v>
      </c>
      <c r="E27" s="6">
        <v>-3020000000</v>
      </c>
      <c r="F27" s="6">
        <v>0</v>
      </c>
      <c r="G27" s="6">
        <f>+Tabla1[[#This Row],[PRESUPUESTO INICIAL]]+Tabla1[[#This Row],[MODIFICACIONES ADICIONES]]+Tabla1[[#This Row],[MODIFICACIONES TRASLADO]]+Tabla1[[#This Row],[MODIFICACIONES REDUCCIÓN]]</f>
        <v>369260293219</v>
      </c>
    </row>
    <row r="28" spans="1:7" ht="18" customHeight="1" x14ac:dyDescent="0.25">
      <c r="A28" s="7" t="s">
        <v>62</v>
      </c>
      <c r="B28" s="7" t="s">
        <v>25</v>
      </c>
      <c r="C28" s="6">
        <v>1522656100</v>
      </c>
      <c r="D28" s="6">
        <v>0</v>
      </c>
      <c r="E28" s="6">
        <v>-1000000000</v>
      </c>
      <c r="F28" s="6">
        <v>0</v>
      </c>
      <c r="G28" s="6">
        <f>+Tabla1[[#This Row],[PRESUPUESTO INICIAL]]+Tabla1[[#This Row],[MODIFICACIONES ADICIONES]]+Tabla1[[#This Row],[MODIFICACIONES TRASLADO]]+Tabla1[[#This Row],[MODIFICACIONES REDUCCIÓN]]</f>
        <v>522656100</v>
      </c>
    </row>
    <row r="29" spans="1:7" ht="18" customHeight="1" x14ac:dyDescent="0.25">
      <c r="A29" s="5" t="s">
        <v>63</v>
      </c>
      <c r="B29" s="5" t="s">
        <v>26</v>
      </c>
      <c r="C29" s="6">
        <v>3067795451403.9995</v>
      </c>
      <c r="D29" s="6">
        <f t="shared" ref="D29" si="6">+D30+D31</f>
        <v>248092663197.47</v>
      </c>
      <c r="E29" s="6">
        <f t="shared" ref="E29:F29" si="7">+E30+E31</f>
        <v>-104437257645</v>
      </c>
      <c r="F29" s="6">
        <f t="shared" si="7"/>
        <v>0</v>
      </c>
      <c r="G29" s="6">
        <f>+Tabla1[[#This Row],[PRESUPUESTO INICIAL]]+Tabla1[[#This Row],[MODIFICACIONES ADICIONES]]+Tabla1[[#This Row],[MODIFICACIONES TRASLADO]]+Tabla1[[#This Row],[MODIFICACIONES REDUCCIÓN]]</f>
        <v>3211450856956.4697</v>
      </c>
    </row>
    <row r="30" spans="1:7" ht="18" customHeight="1" x14ac:dyDescent="0.25">
      <c r="A30" s="8" t="s">
        <v>64</v>
      </c>
      <c r="B30" s="8" t="s">
        <v>27</v>
      </c>
      <c r="C30" s="9">
        <v>3020746736416.9995</v>
      </c>
      <c r="D30" s="9">
        <v>238569050997.47</v>
      </c>
      <c r="E30" s="9">
        <v>-93853923919</v>
      </c>
      <c r="F30" s="9">
        <v>0</v>
      </c>
      <c r="G30" s="9">
        <f>+Tabla1[[#This Row],[PRESUPUESTO INICIAL]]+Tabla1[[#This Row],[MODIFICACIONES ADICIONES]]+Tabla1[[#This Row],[MODIFICACIONES TRASLADO]]+Tabla1[[#This Row],[MODIFICACIONES REDUCCIÓN]]</f>
        <v>3165461863495.4697</v>
      </c>
    </row>
    <row r="31" spans="1:7" ht="18" customHeight="1" x14ac:dyDescent="0.25">
      <c r="A31" s="7" t="s">
        <v>65</v>
      </c>
      <c r="B31" s="7" t="s">
        <v>28</v>
      </c>
      <c r="C31" s="6">
        <v>47048714987</v>
      </c>
      <c r="D31" s="6">
        <v>9523612200</v>
      </c>
      <c r="E31" s="6">
        <v>-10583333726</v>
      </c>
      <c r="F31" s="6">
        <v>0</v>
      </c>
      <c r="G31" s="6">
        <f>+Tabla1[[#This Row],[PRESUPUESTO INICIAL]]+Tabla1[[#This Row],[MODIFICACIONES ADICIONES]]+Tabla1[[#This Row],[MODIFICACIONES TRASLADO]]+Tabla1[[#This Row],[MODIFICACIONES REDUCCIÓN]]</f>
        <v>45988993461</v>
      </c>
    </row>
    <row r="32" spans="1:7" ht="18" customHeight="1" x14ac:dyDescent="0.25">
      <c r="A32" s="12"/>
      <c r="B32" s="12"/>
      <c r="C32" s="13"/>
      <c r="D32" s="13"/>
      <c r="E32" s="13"/>
      <c r="F32" s="13"/>
      <c r="G32" s="13"/>
    </row>
    <row r="33" spans="1:7" ht="18" customHeight="1" x14ac:dyDescent="0.25">
      <c r="A33" s="14" t="s">
        <v>66</v>
      </c>
      <c r="B33" s="14" t="s">
        <v>29</v>
      </c>
      <c r="C33" s="3">
        <v>69773621686.999512</v>
      </c>
      <c r="D33" s="3">
        <v>55231231611.209999</v>
      </c>
      <c r="E33" s="3">
        <v>-1200000000.21</v>
      </c>
      <c r="F33" s="3">
        <v>0</v>
      </c>
      <c r="G33" s="3">
        <f>+Tabla1[[#This Row],[PRESUPUESTO INICIAL]]+Tabla1[[#This Row],[MODIFICACIONES ADICIONES]]+Tabla1[[#This Row],[MODIFICACIONES TRASLADO]]+Tabla1[[#This Row],[MODIFICACIONES REDUCCIÓN]]</f>
        <v>123804853297.9995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Presupuesto 2020</vt:lpstr>
      <vt:lpstr>'Modificaciones Presupuesto 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Fabio Diaz Ramirez</dc:creator>
  <cp:lastModifiedBy>Edgar Fabio Diaz Ramirez</cp:lastModifiedBy>
  <dcterms:created xsi:type="dcterms:W3CDTF">2017-01-26T15:04:22Z</dcterms:created>
  <dcterms:modified xsi:type="dcterms:W3CDTF">2021-07-07T14:19:44Z</dcterms:modified>
</cp:coreProperties>
</file>